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cedes.alfaro\Desktop\Arch. Trabajo\4. Pago KMS\3. Variación kms PO_(excel para Ale y Fernando fin de mes)\WEB\"/>
    </mc:Choice>
  </mc:AlternateContent>
  <bookViews>
    <workbookView xWindow="0" yWindow="0" windowWidth="10695" windowHeight="3870" tabRatio="658" xr2:uid="{00000000-000D-0000-FFFF-FFFF00000000}"/>
  </bookViews>
  <sheets>
    <sheet name="LINK " sheetId="17" r:id="rId1"/>
  </sheets>
  <externalReferences>
    <externalReference r:id="rId2"/>
  </externalReferences>
  <definedNames>
    <definedName name="_xlnm.Database">#REF!</definedName>
  </definedNames>
  <calcPr calcId="171027"/>
</workbook>
</file>

<file path=xl/calcChain.xml><?xml version="1.0" encoding="utf-8"?>
<calcChain xmlns="http://schemas.openxmlformats.org/spreadsheetml/2006/main">
  <c r="V820" i="17" l="1"/>
  <c r="U820" i="17"/>
  <c r="T820" i="17"/>
  <c r="V816" i="17"/>
  <c r="U816" i="17"/>
  <c r="T816" i="17"/>
  <c r="V814" i="17"/>
  <c r="U814" i="17"/>
  <c r="T814" i="17"/>
  <c r="V812" i="17"/>
  <c r="U812" i="17"/>
  <c r="T812" i="17"/>
  <c r="V808" i="17"/>
  <c r="U808" i="17"/>
  <c r="T808" i="17"/>
  <c r="V805" i="17"/>
  <c r="U805" i="17"/>
  <c r="T805" i="17"/>
  <c r="V803" i="17"/>
  <c r="U803" i="17"/>
  <c r="T803" i="17"/>
  <c r="V801" i="17"/>
  <c r="U801" i="17"/>
  <c r="T801" i="17"/>
  <c r="V799" i="17"/>
  <c r="U799" i="17"/>
  <c r="T799" i="17"/>
  <c r="V797" i="17"/>
  <c r="U797" i="17"/>
  <c r="T797" i="17"/>
  <c r="V795" i="17"/>
  <c r="U795" i="17"/>
  <c r="T795" i="17"/>
  <c r="V792" i="17"/>
  <c r="U792" i="17"/>
  <c r="T792" i="17"/>
  <c r="V789" i="17"/>
  <c r="U789" i="17"/>
  <c r="T789" i="17"/>
  <c r="V787" i="17"/>
  <c r="U787" i="17"/>
  <c r="T787" i="17"/>
  <c r="J783" i="17"/>
  <c r="J782" i="17"/>
  <c r="J781" i="17"/>
  <c r="J780" i="17"/>
  <c r="J779" i="17"/>
  <c r="J778" i="17"/>
  <c r="J777" i="17"/>
  <c r="J776" i="17"/>
  <c r="J775" i="17"/>
  <c r="J774" i="17"/>
  <c r="J773" i="17"/>
  <c r="J772" i="17"/>
  <c r="J771" i="17"/>
  <c r="J770" i="17"/>
  <c r="J769" i="17"/>
  <c r="J768" i="17"/>
  <c r="J767" i="17"/>
  <c r="J766" i="17"/>
  <c r="J765" i="17"/>
  <c r="J764" i="17"/>
  <c r="J763" i="17"/>
  <c r="J762" i="17"/>
  <c r="J761" i="17"/>
  <c r="J760" i="17"/>
  <c r="J759" i="17"/>
  <c r="J758" i="17"/>
  <c r="J757" i="17"/>
  <c r="J756" i="17"/>
  <c r="J755" i="17"/>
  <c r="J754" i="17"/>
  <c r="J753" i="17"/>
  <c r="J752" i="17"/>
  <c r="J751" i="17"/>
  <c r="J750" i="17"/>
  <c r="J749" i="17"/>
  <c r="J748" i="17"/>
  <c r="J747" i="17"/>
  <c r="J746" i="17"/>
  <c r="J745" i="17"/>
  <c r="J741" i="17"/>
  <c r="R740" i="17"/>
  <c r="V740" i="17" s="1"/>
  <c r="Q740" i="17"/>
  <c r="U740" i="17" s="1"/>
  <c r="P740" i="17"/>
  <c r="T740" i="17" s="1"/>
  <c r="J740" i="17"/>
  <c r="J739" i="17"/>
  <c r="J738" i="17"/>
  <c r="R737" i="17"/>
  <c r="V737" i="17" s="1"/>
  <c r="Q737" i="17"/>
  <c r="U737" i="17" s="1"/>
  <c r="P737" i="17"/>
  <c r="T737" i="17" s="1"/>
  <c r="J737" i="17"/>
  <c r="J736" i="17"/>
  <c r="V735" i="17"/>
  <c r="R735" i="17"/>
  <c r="Q735" i="17"/>
  <c r="U735" i="17" s="1"/>
  <c r="P735" i="17"/>
  <c r="T735" i="17" s="1"/>
  <c r="J735" i="17"/>
  <c r="J734" i="17"/>
  <c r="R733" i="17"/>
  <c r="V733" i="17" s="1"/>
  <c r="Q733" i="17"/>
  <c r="U733" i="17" s="1"/>
  <c r="P733" i="17"/>
  <c r="T733" i="17" s="1"/>
  <c r="J733" i="17"/>
  <c r="J732" i="17"/>
  <c r="R731" i="17"/>
  <c r="V731" i="17" s="1"/>
  <c r="Q731" i="17"/>
  <c r="U731" i="17" s="1"/>
  <c r="P731" i="17"/>
  <c r="T731" i="17" s="1"/>
  <c r="J731" i="17"/>
  <c r="J730" i="17"/>
  <c r="R729" i="17"/>
  <c r="V729" i="17" s="1"/>
  <c r="Q729" i="17"/>
  <c r="U729" i="17" s="1"/>
  <c r="P729" i="17"/>
  <c r="T729" i="17" s="1"/>
  <c r="J729" i="17"/>
  <c r="J728" i="17"/>
  <c r="R727" i="17"/>
  <c r="V727" i="17" s="1"/>
  <c r="Q727" i="17"/>
  <c r="U727" i="17" s="1"/>
  <c r="P727" i="17"/>
  <c r="T727" i="17" s="1"/>
  <c r="J727" i="17"/>
  <c r="R726" i="17"/>
  <c r="V726" i="17" s="1"/>
  <c r="Q726" i="17"/>
  <c r="U726" i="17" s="1"/>
  <c r="P726" i="17"/>
  <c r="T726" i="17" s="1"/>
  <c r="J726" i="17"/>
  <c r="J725" i="17"/>
  <c r="R724" i="17"/>
  <c r="V724" i="17" s="1"/>
  <c r="Q724" i="17"/>
  <c r="U724" i="17" s="1"/>
  <c r="P724" i="17"/>
  <c r="T724" i="17" s="1"/>
  <c r="J724" i="17"/>
  <c r="J723" i="17"/>
  <c r="R722" i="17"/>
  <c r="V722" i="17" s="1"/>
  <c r="Q722" i="17"/>
  <c r="U722" i="17" s="1"/>
  <c r="P722" i="17"/>
  <c r="T722" i="17" s="1"/>
  <c r="J722" i="17"/>
  <c r="R721" i="17"/>
  <c r="V721" i="17" s="1"/>
  <c r="Q721" i="17"/>
  <c r="U721" i="17" s="1"/>
  <c r="P721" i="17"/>
  <c r="T721" i="17" s="1"/>
  <c r="J721" i="17"/>
  <c r="R720" i="17"/>
  <c r="V720" i="17" s="1"/>
  <c r="Q720" i="17"/>
  <c r="U720" i="17" s="1"/>
  <c r="P720" i="17"/>
  <c r="T720" i="17" s="1"/>
  <c r="J720" i="17"/>
  <c r="R719" i="17"/>
  <c r="V719" i="17" s="1"/>
  <c r="Q719" i="17"/>
  <c r="U719" i="17" s="1"/>
  <c r="P719" i="17"/>
  <c r="T719" i="17" s="1"/>
  <c r="J719" i="17"/>
  <c r="J718" i="17"/>
  <c r="R717" i="17"/>
  <c r="V717" i="17" s="1"/>
  <c r="Q717" i="17"/>
  <c r="U717" i="17" s="1"/>
  <c r="P717" i="17"/>
  <c r="T717" i="17" s="1"/>
  <c r="J717" i="17"/>
  <c r="J713" i="17"/>
  <c r="J712" i="17"/>
  <c r="J711" i="17"/>
  <c r="J710" i="17"/>
  <c r="J709" i="17"/>
  <c r="J708" i="17"/>
  <c r="J707" i="17"/>
  <c r="J706" i="17"/>
  <c r="J705" i="17"/>
  <c r="J704" i="17"/>
  <c r="J703" i="17"/>
  <c r="J702" i="17"/>
  <c r="J701" i="17"/>
  <c r="J700" i="17"/>
  <c r="J699" i="17"/>
  <c r="J698" i="17"/>
  <c r="J697" i="17"/>
  <c r="J696" i="17"/>
  <c r="J695" i="17"/>
  <c r="J694" i="17"/>
  <c r="J689" i="17"/>
  <c r="J688" i="17"/>
  <c r="J687" i="17"/>
  <c r="J686" i="17"/>
  <c r="J685" i="17"/>
  <c r="J684" i="17"/>
  <c r="J683" i="17"/>
  <c r="J682" i="17"/>
  <c r="J681" i="17"/>
  <c r="J680" i="17"/>
  <c r="J679" i="17"/>
  <c r="J678" i="17"/>
  <c r="J677" i="17"/>
  <c r="J676" i="17"/>
  <c r="J675" i="17"/>
  <c r="J674" i="17"/>
  <c r="J673" i="17"/>
  <c r="J672" i="17"/>
  <c r="J671" i="17"/>
  <c r="J670" i="17"/>
  <c r="J669" i="17"/>
  <c r="J668" i="17"/>
  <c r="J667" i="17"/>
  <c r="J666" i="17"/>
  <c r="J665" i="17"/>
  <c r="J664" i="17"/>
  <c r="J663" i="17"/>
  <c r="J662" i="17"/>
  <c r="J661" i="17"/>
  <c r="J660" i="17"/>
  <c r="J659" i="17"/>
  <c r="J658" i="17"/>
  <c r="J657" i="17"/>
  <c r="J656" i="17"/>
  <c r="J655" i="17"/>
  <c r="J654" i="17"/>
  <c r="J653" i="17"/>
  <c r="J652" i="17"/>
  <c r="J651" i="17"/>
  <c r="J650" i="17"/>
  <c r="J649" i="17"/>
  <c r="J648" i="17"/>
  <c r="J647" i="17"/>
  <c r="J646" i="17"/>
  <c r="J645" i="17"/>
  <c r="J644" i="17"/>
  <c r="J643" i="17"/>
  <c r="J642" i="17"/>
  <c r="J641" i="17"/>
  <c r="J640" i="17"/>
  <c r="J639" i="17"/>
  <c r="J638" i="17"/>
  <c r="J637" i="17"/>
  <c r="J636" i="17"/>
  <c r="J635" i="17"/>
  <c r="J634" i="17"/>
  <c r="J633" i="17"/>
  <c r="J632" i="17"/>
  <c r="G630" i="17"/>
  <c r="F630" i="17"/>
  <c r="E630" i="17"/>
  <c r="J628" i="17"/>
  <c r="J627" i="17"/>
  <c r="J626" i="17"/>
  <c r="J625" i="17"/>
  <c r="J624" i="17"/>
  <c r="J623" i="17"/>
  <c r="J622" i="17"/>
  <c r="J621" i="17"/>
  <c r="J620" i="17"/>
  <c r="J619" i="17"/>
  <c r="J618" i="17"/>
  <c r="J617" i="17"/>
  <c r="J616" i="17"/>
  <c r="J615" i="17"/>
  <c r="J614" i="17"/>
  <c r="J613" i="17"/>
  <c r="J612" i="17"/>
  <c r="J611" i="17"/>
  <c r="J610" i="17"/>
  <c r="J609" i="17"/>
  <c r="J608" i="17"/>
  <c r="J607" i="17"/>
  <c r="J606" i="17"/>
  <c r="J605" i="17"/>
  <c r="J604" i="17"/>
  <c r="J603" i="17"/>
  <c r="J602" i="17"/>
  <c r="J601" i="17"/>
  <c r="J600" i="17"/>
  <c r="J599" i="17"/>
  <c r="J598" i="17"/>
  <c r="J597" i="17"/>
  <c r="J596" i="17"/>
  <c r="J595" i="17"/>
  <c r="J594" i="17"/>
  <c r="J593" i="17"/>
  <c r="J592" i="17"/>
  <c r="J591" i="17"/>
  <c r="J590" i="17"/>
  <c r="J589" i="17"/>
  <c r="J588" i="17"/>
  <c r="J587" i="17"/>
  <c r="J586" i="17"/>
  <c r="J585" i="17"/>
  <c r="J584" i="17"/>
  <c r="J580" i="17"/>
  <c r="J579" i="17"/>
  <c r="J578" i="17"/>
  <c r="J577" i="17"/>
  <c r="J576" i="17"/>
  <c r="J575" i="17"/>
  <c r="J574" i="17"/>
  <c r="J573" i="17"/>
  <c r="J572" i="17"/>
  <c r="J571" i="17"/>
  <c r="J570" i="17"/>
  <c r="J569" i="17"/>
  <c r="J568" i="17"/>
  <c r="J567" i="17"/>
  <c r="J566" i="17"/>
  <c r="J565" i="17"/>
  <c r="J564" i="17"/>
  <c r="J563" i="17"/>
  <c r="J562" i="17"/>
  <c r="J561" i="17"/>
  <c r="J560" i="17"/>
  <c r="J559" i="17"/>
  <c r="J558" i="17"/>
  <c r="J557" i="17"/>
  <c r="J556" i="17"/>
  <c r="J555" i="17"/>
  <c r="J554" i="17"/>
  <c r="J553" i="17"/>
  <c r="J552" i="17"/>
  <c r="J551" i="17"/>
  <c r="J550" i="17"/>
  <c r="J549" i="17"/>
  <c r="J548" i="17"/>
  <c r="J547" i="17"/>
  <c r="J546" i="17"/>
  <c r="J545" i="17"/>
  <c r="J544" i="17"/>
  <c r="J543" i="17"/>
  <c r="J539" i="17"/>
  <c r="J538" i="17"/>
  <c r="J537" i="17"/>
  <c r="J536" i="17"/>
  <c r="J535" i="17"/>
  <c r="J534" i="17"/>
  <c r="J533" i="17"/>
  <c r="J525" i="17"/>
  <c r="J524" i="17"/>
  <c r="J523" i="17"/>
  <c r="J522" i="17"/>
  <c r="J521" i="17"/>
  <c r="J520" i="17"/>
  <c r="J519" i="17"/>
  <c r="J518" i="17"/>
  <c r="J517" i="17"/>
  <c r="J516" i="17"/>
  <c r="J515" i="17"/>
  <c r="J514" i="17"/>
  <c r="J513" i="17"/>
  <c r="J512" i="17"/>
  <c r="J511" i="17"/>
  <c r="J510" i="17"/>
  <c r="J509" i="17"/>
  <c r="J508" i="17"/>
  <c r="J507" i="17"/>
  <c r="J506" i="17"/>
  <c r="J505" i="17"/>
  <c r="J504" i="17"/>
  <c r="J503" i="17"/>
  <c r="J502" i="17"/>
  <c r="J501" i="17"/>
  <c r="J500" i="17"/>
  <c r="J499" i="17"/>
  <c r="J498" i="17"/>
  <c r="J497" i="17"/>
  <c r="J496" i="17"/>
  <c r="J495" i="17"/>
  <c r="J494" i="17"/>
  <c r="J493" i="17"/>
  <c r="J492" i="17"/>
  <c r="J491" i="17"/>
  <c r="J490" i="17"/>
  <c r="J489" i="17"/>
  <c r="J488" i="17"/>
  <c r="J487" i="17"/>
  <c r="J486" i="17"/>
  <c r="J485" i="17"/>
  <c r="J484" i="17"/>
  <c r="J483" i="17"/>
  <c r="J482" i="17"/>
  <c r="J481" i="17"/>
  <c r="J480" i="17"/>
  <c r="J479" i="17"/>
  <c r="J478" i="17"/>
  <c r="J477" i="17"/>
  <c r="J476" i="17"/>
  <c r="J475" i="17"/>
  <c r="J474" i="17"/>
  <c r="J473" i="17"/>
  <c r="J472" i="17"/>
  <c r="J471" i="17"/>
  <c r="J470" i="17"/>
  <c r="J469" i="17"/>
  <c r="J468" i="17"/>
  <c r="J467" i="17"/>
  <c r="J466" i="17"/>
  <c r="J465" i="17"/>
  <c r="J464" i="17"/>
  <c r="J463" i="17"/>
  <c r="J462" i="17"/>
  <c r="J461" i="17"/>
  <c r="J460" i="17"/>
  <c r="J459" i="17"/>
  <c r="J458" i="17"/>
  <c r="J457" i="17"/>
  <c r="J456" i="17"/>
  <c r="J455" i="17"/>
  <c r="J454" i="17"/>
  <c r="J453" i="17"/>
  <c r="J452" i="17"/>
  <c r="J451" i="17"/>
  <c r="J450" i="17"/>
  <c r="J449" i="17"/>
  <c r="J448" i="17"/>
  <c r="J447" i="17"/>
  <c r="J446" i="17"/>
  <c r="J445" i="17"/>
  <c r="J444" i="17"/>
  <c r="J443" i="17"/>
  <c r="J442" i="17"/>
  <c r="J441" i="17"/>
  <c r="J440" i="17"/>
  <c r="J439" i="17"/>
  <c r="J438" i="17"/>
  <c r="J437" i="17"/>
  <c r="J434" i="17"/>
  <c r="J433" i="17"/>
  <c r="J432" i="17"/>
  <c r="J431" i="17"/>
  <c r="J430" i="17"/>
  <c r="J429" i="17"/>
  <c r="J428" i="17"/>
  <c r="J427" i="17"/>
  <c r="J421" i="17"/>
  <c r="J420" i="17"/>
  <c r="J419" i="17"/>
  <c r="J418" i="17"/>
  <c r="J417" i="17"/>
  <c r="J416" i="17"/>
  <c r="J415" i="17"/>
  <c r="J414" i="17"/>
  <c r="J413" i="17"/>
  <c r="J412" i="17"/>
  <c r="J411" i="17"/>
  <c r="J410" i="17"/>
  <c r="J409" i="17"/>
  <c r="J408" i="17"/>
  <c r="J407" i="17"/>
  <c r="J406" i="17"/>
  <c r="J405" i="17"/>
  <c r="J404" i="17"/>
  <c r="J403" i="17"/>
  <c r="J402" i="17"/>
  <c r="J401" i="17"/>
  <c r="J400" i="17"/>
  <c r="J399" i="17"/>
  <c r="J398" i="17"/>
  <c r="J397" i="17"/>
  <c r="J396" i="17"/>
  <c r="J395" i="17"/>
  <c r="J394" i="17"/>
  <c r="J392" i="17"/>
  <c r="J391" i="17"/>
  <c r="J390" i="17"/>
  <c r="J389" i="17"/>
  <c r="J388" i="17"/>
  <c r="J387" i="17"/>
  <c r="J386" i="17"/>
  <c r="J385" i="17"/>
  <c r="J384" i="17"/>
  <c r="J383" i="17"/>
  <c r="J382" i="17"/>
  <c r="J381" i="17"/>
  <c r="J380" i="17"/>
  <c r="J379" i="17"/>
  <c r="J378" i="17"/>
  <c r="J377" i="17"/>
  <c r="J376" i="17"/>
  <c r="J375" i="17"/>
  <c r="J374" i="17"/>
  <c r="J373" i="17"/>
  <c r="J372" i="17"/>
  <c r="J371" i="17"/>
  <c r="J370" i="17"/>
  <c r="J369" i="17"/>
  <c r="J368" i="17"/>
  <c r="J367" i="17"/>
  <c r="J366" i="17"/>
  <c r="J365" i="17"/>
  <c r="J364" i="17"/>
  <c r="J363" i="17"/>
  <c r="J362" i="17"/>
  <c r="J361" i="17"/>
  <c r="J360" i="17"/>
  <c r="J359" i="17"/>
  <c r="J358" i="17"/>
  <c r="J357" i="17"/>
  <c r="J356" i="17"/>
  <c r="J355" i="17"/>
  <c r="J354" i="17"/>
  <c r="J353" i="17"/>
  <c r="J352" i="17"/>
  <c r="J351" i="17"/>
  <c r="J350" i="17"/>
  <c r="J349" i="17"/>
  <c r="J348" i="17"/>
  <c r="J347" i="17"/>
  <c r="J346" i="17"/>
  <c r="J345" i="17"/>
  <c r="J344" i="17"/>
  <c r="J343" i="17"/>
  <c r="J342" i="17"/>
  <c r="J341" i="17"/>
  <c r="J340" i="17"/>
  <c r="J339" i="17"/>
  <c r="J338" i="17"/>
  <c r="J337" i="17"/>
  <c r="J336" i="17"/>
  <c r="J335" i="17"/>
  <c r="J334" i="17"/>
  <c r="J333" i="17"/>
  <c r="J332" i="17"/>
  <c r="J331" i="17"/>
  <c r="J330" i="17"/>
  <c r="J329" i="17"/>
  <c r="J328" i="17"/>
  <c r="J327" i="17"/>
  <c r="J326" i="17"/>
  <c r="J325" i="17"/>
  <c r="J324" i="17"/>
  <c r="J323" i="17"/>
  <c r="J322" i="17"/>
  <c r="G317" i="17"/>
  <c r="F317" i="17"/>
  <c r="G316" i="17"/>
  <c r="F316" i="17"/>
  <c r="G315" i="17"/>
  <c r="F315" i="17"/>
  <c r="G314" i="17"/>
  <c r="F314" i="17"/>
  <c r="G306" i="17"/>
  <c r="F306" i="17"/>
  <c r="D297" i="17"/>
  <c r="D296" i="17"/>
  <c r="D295" i="17"/>
  <c r="D294" i="17"/>
  <c r="D293" i="17"/>
  <c r="D292" i="17"/>
  <c r="D291" i="17"/>
  <c r="D288" i="17"/>
  <c r="D287" i="17"/>
  <c r="D285" i="17"/>
  <c r="D284" i="17"/>
  <c r="D283" i="17"/>
  <c r="D282" i="17"/>
  <c r="D279" i="17"/>
  <c r="D278" i="17"/>
  <c r="D277" i="17"/>
  <c r="D276" i="17"/>
  <c r="D275" i="17"/>
  <c r="D274" i="17"/>
  <c r="D272" i="17"/>
  <c r="D271" i="17"/>
  <c r="D270" i="17"/>
  <c r="D269" i="17"/>
  <c r="D268" i="17"/>
  <c r="D267" i="17"/>
  <c r="D266" i="17"/>
  <c r="D265" i="17"/>
  <c r="D261" i="17"/>
  <c r="D260" i="17"/>
  <c r="D259" i="17"/>
  <c r="D258" i="17"/>
  <c r="D257" i="17"/>
  <c r="D256" i="17"/>
  <c r="D253" i="17"/>
  <c r="D252" i="17"/>
  <c r="D251" i="17"/>
  <c r="D250" i="17"/>
  <c r="D249" i="17"/>
  <c r="D248" i="17"/>
  <c r="D247" i="17"/>
  <c r="D246" i="17"/>
  <c r="D245" i="17"/>
  <c r="D243" i="17"/>
  <c r="D242" i="17"/>
  <c r="D241" i="17"/>
  <c r="D240" i="17"/>
  <c r="D239" i="17"/>
  <c r="D238" i="17"/>
  <c r="D237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karla.candia</author>
  </authors>
  <commentList>
    <comment ref="E105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karla.candia:</t>
        </r>
        <r>
          <rPr>
            <sz val="8"/>
            <color indexed="81"/>
            <rFont val="Tahoma"/>
            <family val="2"/>
          </rPr>
          <t xml:space="preserve">
Se cuenta como festivo el 17 y 20</t>
        </r>
      </text>
    </comment>
  </commentList>
</comments>
</file>

<file path=xl/sharedStrings.xml><?xml version="1.0" encoding="utf-8"?>
<sst xmlns="http://schemas.openxmlformats.org/spreadsheetml/2006/main" count="2205" uniqueCount="291">
  <si>
    <t>Unidad de Negocio</t>
  </si>
  <si>
    <t>MES</t>
  </si>
  <si>
    <t>U1</t>
  </si>
  <si>
    <t>U6</t>
  </si>
  <si>
    <t>U7</t>
  </si>
  <si>
    <t>Julio</t>
  </si>
  <si>
    <t>UN</t>
  </si>
  <si>
    <t>ENERO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</si>
  <si>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</si>
  <si>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</si>
  <si>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</si>
  <si>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</si>
  <si>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</si>
  <si>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</si>
  <si>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</si>
  <si>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</si>
  <si>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</si>
  <si>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</si>
  <si>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Alimentadora 1 (RED, C)</t>
  </si>
  <si>
    <t>Alimentadora 2 (STP, D)</t>
  </si>
  <si>
    <t>Alimentadora 3 (UNI, E)</t>
  </si>
  <si>
    <t>Alimentadora 4 (STP, F)</t>
  </si>
  <si>
    <t>Alimentadora 5 (ARA, G)</t>
  </si>
  <si>
    <t>Alimentadora 6 (CNM, I)</t>
  </si>
  <si>
    <t>Alimentadora 7 (CNM, J)</t>
  </si>
  <si>
    <t>Alimentadora 8 (BGS, B)</t>
  </si>
  <si>
    <t>Troncal 1 (ALS)</t>
  </si>
  <si>
    <t>Troncal 2 (SUB)</t>
  </si>
  <si>
    <t>Troncal 3 (VULE)</t>
  </si>
  <si>
    <t>Troncal 4 (EXP)</t>
  </si>
  <si>
    <t>Troncal 5 (BMT)</t>
  </si>
  <si>
    <t>JULIO</t>
  </si>
  <si>
    <t>Alimentadora 9 (TRA, H)</t>
  </si>
  <si>
    <t>Troncal 3 (BGS)</t>
  </si>
  <si>
    <t>Alimentadora 5 (BGS, G)</t>
  </si>
  <si>
    <t>CANTIDAD DE DÍAS POR TIPO</t>
  </si>
  <si>
    <t>AÑO</t>
  </si>
  <si>
    <t>DIAS LABORALES</t>
  </si>
  <si>
    <t>SÁBADOS</t>
  </si>
  <si>
    <t>DOMINGOS O FESTIVOS</t>
  </si>
  <si>
    <t>∆ Kilómetros Anexo Nº 6 Año 2012</t>
  </si>
  <si>
    <t>Enero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</si>
  <si>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</si>
  <si>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</si>
  <si>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</si>
  <si>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</si>
  <si>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</si>
  <si>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</si>
  <si>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</si>
  <si>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</si>
  <si>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</si>
  <si>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</si>
  <si>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Kilómetros 2012</t>
  </si>
  <si>
    <t>Programa</t>
  </si>
  <si>
    <t>Fecha de Inicio</t>
  </si>
  <si>
    <t>Fecha de Término</t>
  </si>
  <si>
    <t>KM LABORAL</t>
  </si>
  <si>
    <t>KM SABADO</t>
  </si>
  <si>
    <t>KM DOMINGO</t>
  </si>
  <si>
    <t xml:space="preserve"> KM LABORAL ANEXO 6</t>
  </si>
  <si>
    <t xml:space="preserve"> KM LABORAL TOTAL</t>
  </si>
  <si>
    <t xml:space="preserve">∆ KM LABORAL PRENOCTURNO </t>
  </si>
  <si>
    <t xml:space="preserve">∆ KM SABADO PRENOCTURNO </t>
  </si>
  <si>
    <t xml:space="preserve">∆ KM DOMINGO PRENOCTURNO </t>
  </si>
  <si>
    <t>1ºTrim Normal</t>
  </si>
  <si>
    <t>1ºTrim Normal (2)</t>
  </si>
  <si>
    <t>1ºTrim  Estival</t>
  </si>
  <si>
    <t>1ºTrim  Estival (2)</t>
  </si>
  <si>
    <t>1ºCuat Normal</t>
  </si>
  <si>
    <t>1ºCuat Estival</t>
  </si>
  <si>
    <t>1ºTrim Estival</t>
  </si>
  <si>
    <t>1ºCuat Estival (2)</t>
  </si>
  <si>
    <t>1ºCuat  Estival</t>
  </si>
  <si>
    <t>1ºCuat  Normal</t>
  </si>
  <si>
    <t>1ºPeriodo Normal</t>
  </si>
  <si>
    <t>1ºPeriodo Estival</t>
  </si>
  <si>
    <t>2012 - Junio - 01</t>
  </si>
  <si>
    <t>2012 - Julio - 01</t>
  </si>
  <si>
    <t>1ºTrim Estival 1</t>
  </si>
  <si>
    <t>1ºTrim Estival 2</t>
  </si>
  <si>
    <t>1ºTrim Normal (3)</t>
  </si>
  <si>
    <t xml:space="preserve">1ºTrim Normal </t>
  </si>
  <si>
    <t xml:space="preserve">1ºTrim Estival </t>
  </si>
  <si>
    <t>1ºTrim Estival (2)</t>
  </si>
  <si>
    <t>2ºTrim</t>
  </si>
  <si>
    <t>2012 - Mayo - 01</t>
  </si>
  <si>
    <t>2012 - Junio - 02</t>
  </si>
  <si>
    <t>U1 (ALS)</t>
  </si>
  <si>
    <t>U2 (SUB)</t>
  </si>
  <si>
    <t>2012 - Abril - 01</t>
  </si>
  <si>
    <t>U3 (VULE)</t>
  </si>
  <si>
    <t>2012 - Junio - 16</t>
  </si>
  <si>
    <t>U5 (BMT)</t>
  </si>
  <si>
    <t>2012 - Abril - 28</t>
  </si>
  <si>
    <t>Kilómetros 2011</t>
  </si>
  <si>
    <t>1ºSem Normal</t>
  </si>
  <si>
    <t>1ºSem Estival</t>
  </si>
  <si>
    <t>1ºSem Normal (2)</t>
  </si>
  <si>
    <t xml:space="preserve">2ºSem </t>
  </si>
  <si>
    <t>2ºSem (2)</t>
  </si>
  <si>
    <t>2ºSem (3)</t>
  </si>
  <si>
    <t xml:space="preserve">2ºCuat </t>
  </si>
  <si>
    <t>3°Cuat</t>
  </si>
  <si>
    <t>3°Cuat (2)</t>
  </si>
  <si>
    <t>1ºSem Estival (2)</t>
  </si>
  <si>
    <t>1ºSem Normal (3)</t>
  </si>
  <si>
    <t>1ºSem Normal (4)</t>
  </si>
  <si>
    <t>Alimentadora 8 (RED, B)</t>
  </si>
  <si>
    <t>1ºTrim Estival (3)</t>
  </si>
  <si>
    <t xml:space="preserve">2ºTrim </t>
  </si>
  <si>
    <t>2ºTrim  (2)</t>
  </si>
  <si>
    <t>2ºTrim  (3)</t>
  </si>
  <si>
    <t>3°Trim</t>
  </si>
  <si>
    <t>4°Trim</t>
  </si>
  <si>
    <t>4°Trim (2)</t>
  </si>
  <si>
    <t>3°Trim (2)</t>
  </si>
  <si>
    <t>3°Trim (3)</t>
  </si>
  <si>
    <t xml:space="preserve">2°Trim </t>
  </si>
  <si>
    <t>2°Trim (2)</t>
  </si>
  <si>
    <t>1ºTrim Estival (1)</t>
  </si>
  <si>
    <t>Kilómetros 15º P.O. y sus modificaciones</t>
  </si>
  <si>
    <t>15º</t>
  </si>
  <si>
    <t>15º (2)</t>
  </si>
  <si>
    <t>15º (3)</t>
  </si>
  <si>
    <t>Kilómetros 14º P.O. y sus modificaciones</t>
  </si>
  <si>
    <t>14º</t>
  </si>
  <si>
    <t>14º (2)</t>
  </si>
  <si>
    <t>14º (3)</t>
  </si>
  <si>
    <t>14º (4)</t>
  </si>
  <si>
    <t>14º (5)</t>
  </si>
  <si>
    <t>Kilómetros 13º P.O. y sus modificaciones</t>
  </si>
  <si>
    <t>13º Estival</t>
  </si>
  <si>
    <t>13º Normal</t>
  </si>
  <si>
    <t>13º Normal (2)</t>
  </si>
  <si>
    <t>13º Normal (3)</t>
  </si>
  <si>
    <t xml:space="preserve">13º </t>
  </si>
  <si>
    <t>13º (2)</t>
  </si>
  <si>
    <t>13º Normal (4)</t>
  </si>
  <si>
    <t>12º Normal (7)</t>
  </si>
  <si>
    <t>Kilómetros 12º P.O.  y sus modificaciones</t>
  </si>
  <si>
    <t>12º Normal</t>
  </si>
  <si>
    <t>12º Normal (2)</t>
  </si>
  <si>
    <t>12º Estival</t>
  </si>
  <si>
    <t>12º Estival (2)</t>
  </si>
  <si>
    <t>12º Normal (3)</t>
  </si>
  <si>
    <t>12º Normal (4)</t>
  </si>
  <si>
    <t>12º Normal (5)</t>
  </si>
  <si>
    <t>12º Normal (6)</t>
  </si>
  <si>
    <t>12º Normal (8)</t>
  </si>
  <si>
    <t>Kilómetros 11º P.O.  y sus modificaciones</t>
  </si>
  <si>
    <t>11º</t>
  </si>
  <si>
    <t>11º(2)</t>
  </si>
  <si>
    <t>Kilómetros 10º P.O. y sus modificaciones</t>
  </si>
  <si>
    <t>Kilómetros 10º P.O. BASE</t>
  </si>
  <si>
    <t>10º</t>
  </si>
  <si>
    <t>10º(2)</t>
  </si>
  <si>
    <t>10º(3)</t>
  </si>
  <si>
    <t>Kilómetros 9º P.O. y sus modificaciones</t>
  </si>
  <si>
    <t>9º Estival</t>
  </si>
  <si>
    <t>9º Normal</t>
  </si>
  <si>
    <t>9º Normal (2)</t>
  </si>
  <si>
    <t>9º Estival (2)</t>
  </si>
  <si>
    <t>9º Normal (3)</t>
  </si>
  <si>
    <t>Kilómetros 8º P.O. y sus modificaciones</t>
  </si>
  <si>
    <t>Kilómetros 8º P.O. Base</t>
  </si>
  <si>
    <t>8º Normal</t>
  </si>
  <si>
    <t>8º Estival</t>
  </si>
  <si>
    <t>8º Normal (2)</t>
  </si>
  <si>
    <t>8º Estival (2)</t>
  </si>
  <si>
    <t>8º Estival (3)</t>
  </si>
  <si>
    <t>Kilómetros 7º P.O.  y sus modificaciones</t>
  </si>
  <si>
    <t>7º</t>
  </si>
  <si>
    <t xml:space="preserve">7º </t>
  </si>
  <si>
    <t>7º (2)</t>
  </si>
  <si>
    <t>7º (3)</t>
  </si>
  <si>
    <t>Kilómetros 6º P.O. y sus modificaciones</t>
  </si>
  <si>
    <t>6º</t>
  </si>
  <si>
    <t>6º (0)</t>
  </si>
  <si>
    <t>6º (1)</t>
  </si>
  <si>
    <t>Kilómetros 5º P.O. y sus modificaciones</t>
  </si>
  <si>
    <t>5º estival</t>
  </si>
  <si>
    <t>5º normal</t>
  </si>
  <si>
    <t>5º normal 1</t>
  </si>
  <si>
    <t>5º normal 2</t>
  </si>
  <si>
    <t>5º normal 3</t>
  </si>
  <si>
    <t>5º NORMAL 1</t>
  </si>
  <si>
    <t>5º NORMAL 2</t>
  </si>
  <si>
    <t>5º NORMAL 3</t>
  </si>
  <si>
    <t>Kilómetros 4º P.O. y sus modificaciones</t>
  </si>
  <si>
    <t>4º 1-1</t>
  </si>
  <si>
    <t>4º 1-2</t>
  </si>
  <si>
    <t>4º 2</t>
  </si>
  <si>
    <t>4º 3</t>
  </si>
  <si>
    <t>4º 1</t>
  </si>
  <si>
    <t>4º 0</t>
  </si>
  <si>
    <t>4º 2-1</t>
  </si>
  <si>
    <t>4º 2-2</t>
  </si>
  <si>
    <t>4º 3 - 1</t>
  </si>
  <si>
    <t>4º3 - 2</t>
  </si>
  <si>
    <t>4º 1-3</t>
  </si>
  <si>
    <t>4º 3-1</t>
  </si>
  <si>
    <t>4º 3-2</t>
  </si>
  <si>
    <t>Kilómetros 3º P.O. y sus modificaciones y extensiones</t>
  </si>
  <si>
    <t>3º</t>
  </si>
  <si>
    <t>3º Modificado</t>
  </si>
  <si>
    <t>∆ Km producto de la existencia del periodo prenocturno. Corresponde a kilómetros incorporados en el cálculo diario, pero que no existirían sin la implementación de la modificación contractual. Es decir, la cifra es la diferencia entre los kilómetros prenocturnos y los que debía recorrer como nocturnos en el mismo horario.</t>
  </si>
  <si>
    <t xml:space="preserve">Kilómetros 2º P.O. </t>
  </si>
  <si>
    <t>2º</t>
  </si>
  <si>
    <t xml:space="preserve">Kilómetros 1º P.O. </t>
  </si>
  <si>
    <t>1º</t>
  </si>
  <si>
    <t>2012 - Julio - 22</t>
  </si>
  <si>
    <t>2012-Agosto-11</t>
  </si>
  <si>
    <t>2012-Agosto-25</t>
  </si>
  <si>
    <t>2012-Septiembre-01</t>
  </si>
  <si>
    <t>2012-Octubre-06</t>
  </si>
  <si>
    <t>U4 (EXP)</t>
  </si>
  <si>
    <t>2012-Noviembre-12</t>
  </si>
  <si>
    <t>Kilómetros 2013</t>
  </si>
  <si>
    <t>2013 - Enero - 01</t>
  </si>
  <si>
    <t>2013 - Febrero - 04</t>
  </si>
  <si>
    <t>2013 - Enero - 12</t>
  </si>
  <si>
    <t>2013 - Febrero - 25</t>
  </si>
  <si>
    <t>2013 - Marzo - 19</t>
  </si>
  <si>
    <t>2013 - Abril - 08</t>
  </si>
  <si>
    <t>2013 - Abril - 13</t>
  </si>
  <si>
    <t>UN1</t>
  </si>
  <si>
    <t>2013 - Mayo - 13</t>
  </si>
  <si>
    <t>2013 - Julio - 27</t>
  </si>
  <si>
    <t>UN2</t>
  </si>
  <si>
    <t>2013 - Junio - 08</t>
  </si>
  <si>
    <t>2014 - Junio - 17</t>
  </si>
  <si>
    <t>UN3</t>
  </si>
  <si>
    <t>2013 - Junio - 27</t>
  </si>
  <si>
    <t>UN4</t>
  </si>
  <si>
    <t>UN5</t>
  </si>
  <si>
    <t>UN6</t>
  </si>
  <si>
    <t>UN7</t>
  </si>
  <si>
    <t>2013 - Junio- 17</t>
  </si>
  <si>
    <t>2013 - Junio- 27</t>
  </si>
  <si>
    <t>2013 - Julio- 27</t>
  </si>
  <si>
    <t>2013 - Agosto- 19</t>
  </si>
  <si>
    <t>2013 - Agosto - 31</t>
  </si>
  <si>
    <t>2013 - Septiembre - 07</t>
  </si>
  <si>
    <t>2013 - Octubre - 05</t>
  </si>
  <si>
    <t>2013 - Diciembre - 07</t>
  </si>
  <si>
    <t>solo vel</t>
  </si>
  <si>
    <t>Kilómetros 2014</t>
  </si>
  <si>
    <t>2014 - Enero - 01</t>
  </si>
  <si>
    <t>2014 - Enero - 18</t>
  </si>
  <si>
    <t>2014 - Febrero - 01</t>
  </si>
  <si>
    <t>2014 - Marzo - 01</t>
  </si>
  <si>
    <t>2014 - Abril - 12</t>
  </si>
  <si>
    <t>Kilómetros 2015</t>
  </si>
  <si>
    <t>2015 - Enero - 01</t>
  </si>
  <si>
    <t>2015 - Enero - 17</t>
  </si>
  <si>
    <t>2015 - Febrero - 01</t>
  </si>
  <si>
    <t>2015 - Marzo - 01</t>
  </si>
  <si>
    <t>2015 - Abril - 25</t>
  </si>
  <si>
    <t>2015 - Junio - 01</t>
  </si>
  <si>
    <t>2015 - Julio - 06</t>
  </si>
  <si>
    <t>2015 - Agosto - 22</t>
  </si>
  <si>
    <t>2015 - Octubre - 24</t>
  </si>
  <si>
    <t>2015 - Noviembre - 16</t>
  </si>
  <si>
    <t>2015 - Diciembre - 01</t>
  </si>
  <si>
    <t>Kilómetros 2016</t>
  </si>
  <si>
    <t>2016 - Enero - 01</t>
  </si>
  <si>
    <t>2016 - Enero - 16</t>
  </si>
  <si>
    <t>2016 - Enero - 30</t>
  </si>
  <si>
    <t>2016 - Febrero - 27</t>
  </si>
  <si>
    <t>2015 - Abril - 30</t>
  </si>
  <si>
    <t>2016 - Julio - 02</t>
  </si>
  <si>
    <t>2016 - Agosto - 27</t>
  </si>
  <si>
    <t>2014 - Julio - 05</t>
  </si>
  <si>
    <t>2014 - Septiembre - 22</t>
  </si>
  <si>
    <t>2014 - Noviembre - 28</t>
  </si>
  <si>
    <t>2016 - Septiembre - 24</t>
  </si>
  <si>
    <t>2016 - Noviembre - 05</t>
  </si>
  <si>
    <t>2016 - Diciembre - 03</t>
  </si>
  <si>
    <t>Kilómetros 2017</t>
  </si>
  <si>
    <t>2017 - Enero - 01</t>
  </si>
  <si>
    <t>2017 - Enero - 14</t>
  </si>
  <si>
    <t>2017 - Enero - 28</t>
  </si>
  <si>
    <t>2017 - Febrero - 20</t>
  </si>
  <si>
    <t>2017 - Febrero - 27</t>
  </si>
  <si>
    <t>2017 - Febrero - 11</t>
  </si>
  <si>
    <t>2017 - Mayo - 06</t>
  </si>
  <si>
    <t>2017 - Junio  - 17</t>
  </si>
  <si>
    <t>2017 - Julio - 08</t>
  </si>
  <si>
    <t>2017 - Septiembre - 02</t>
  </si>
  <si>
    <t>2017 - Octubre - 28</t>
  </si>
  <si>
    <t>2017 - Noviembre - 24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</si>
</sst>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#,##0.00\ &quot;€&quot;"/>
    <numFmt numFmtId="168" formatCode="0.0%"/>
    <numFmt numFmtId="169" formatCode="#,##0.000"/>
    <numFmt numFmtId="170" formatCode="0.000%"/>
    <numFmt numFmtId="171" formatCode="#,##0.0000"/>
    <numFmt numFmtId="172" formatCode="0.0"/>
    <numFmt numFmtId="173" formatCode="_-* #,##0.00\ &quot;Pts&quot;_-;\-* #,##0.00\ &quot;Pts&quot;_-;_-* &quot;-&quot;??\ &quot;Pts&quot;_-;_-@_-"/>
  </numFmts>
  <fonts count="5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u/>
      <sz val="10"/>
      <name val="Arial"/>
      <family val="2"/>
    </font>
    <font>
      <sz val="10"/>
      <color indexed="16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0"/>
      <name val="Arial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6600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82">
    <xf numFmtId="0" fontId="0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40" borderId="0" applyNumberFormat="0" applyBorder="0" applyAlignment="0" applyProtection="0"/>
    <xf numFmtId="0" fontId="1" fillId="2" borderId="0" applyNumberFormat="0" applyBorder="0" applyAlignment="0" applyProtection="0"/>
    <xf numFmtId="0" fontId="34" fillId="40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41" borderId="0" applyNumberFormat="0" applyBorder="0" applyAlignment="0" applyProtection="0"/>
    <xf numFmtId="0" fontId="1" fillId="3" borderId="0" applyNumberFormat="0" applyBorder="0" applyAlignment="0" applyProtection="0"/>
    <xf numFmtId="0" fontId="34" fillId="41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2" borderId="0" applyNumberFormat="0" applyBorder="0" applyAlignment="0" applyProtection="0"/>
    <xf numFmtId="0" fontId="1" fillId="4" borderId="0" applyNumberFormat="0" applyBorder="0" applyAlignment="0" applyProtection="0"/>
    <xf numFmtId="0" fontId="34" fillId="42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43" borderId="0" applyNumberFormat="0" applyBorder="0" applyAlignment="0" applyProtection="0"/>
    <xf numFmtId="0" fontId="1" fillId="5" borderId="0" applyNumberFormat="0" applyBorder="0" applyAlignment="0" applyProtection="0"/>
    <xf numFmtId="0" fontId="34" fillId="43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4" fillId="44" borderId="0" applyNumberFormat="0" applyBorder="0" applyAlignment="0" applyProtection="0"/>
    <xf numFmtId="0" fontId="1" fillId="6" borderId="0" applyNumberFormat="0" applyBorder="0" applyAlignment="0" applyProtection="0"/>
    <xf numFmtId="0" fontId="34" fillId="44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45" borderId="0" applyNumberFormat="0" applyBorder="0" applyAlignment="0" applyProtection="0"/>
    <xf numFmtId="0" fontId="1" fillId="7" borderId="0" applyNumberFormat="0" applyBorder="0" applyAlignment="0" applyProtection="0"/>
    <xf numFmtId="0" fontId="34" fillId="4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46" borderId="0" applyNumberFormat="0" applyBorder="0" applyAlignment="0" applyProtection="0"/>
    <xf numFmtId="0" fontId="1" fillId="8" borderId="0" applyNumberFormat="0" applyBorder="0" applyAlignment="0" applyProtection="0"/>
    <xf numFmtId="0" fontId="34" fillId="46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47" borderId="0" applyNumberFormat="0" applyBorder="0" applyAlignment="0" applyProtection="0"/>
    <xf numFmtId="0" fontId="1" fillId="9" borderId="0" applyNumberFormat="0" applyBorder="0" applyAlignment="0" applyProtection="0"/>
    <xf numFmtId="0" fontId="34" fillId="47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48" borderId="0" applyNumberFormat="0" applyBorder="0" applyAlignment="0" applyProtection="0"/>
    <xf numFmtId="0" fontId="1" fillId="10" borderId="0" applyNumberFormat="0" applyBorder="0" applyAlignment="0" applyProtection="0"/>
    <xf numFmtId="0" fontId="34" fillId="48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49" borderId="0" applyNumberFormat="0" applyBorder="0" applyAlignment="0" applyProtection="0"/>
    <xf numFmtId="0" fontId="1" fillId="5" borderId="0" applyNumberFormat="0" applyBorder="0" applyAlignment="0" applyProtection="0"/>
    <xf numFmtId="0" fontId="34" fillId="49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50" borderId="0" applyNumberFormat="0" applyBorder="0" applyAlignment="0" applyProtection="0"/>
    <xf numFmtId="0" fontId="1" fillId="8" borderId="0" applyNumberFormat="0" applyBorder="0" applyAlignment="0" applyProtection="0"/>
    <xf numFmtId="0" fontId="34" fillId="50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51" borderId="0" applyNumberFormat="0" applyBorder="0" applyAlignment="0" applyProtection="0"/>
    <xf numFmtId="0" fontId="1" fillId="11" borderId="0" applyNumberFormat="0" applyBorder="0" applyAlignment="0" applyProtection="0"/>
    <xf numFmtId="0" fontId="34" fillId="5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35" fillId="52" borderId="0" applyNumberFormat="0" applyBorder="0" applyAlignment="0" applyProtection="0"/>
    <xf numFmtId="0" fontId="7" fillId="12" borderId="0" applyNumberFormat="0" applyBorder="0" applyAlignment="0" applyProtection="0"/>
    <xf numFmtId="0" fontId="35" fillId="5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35" fillId="53" borderId="0" applyNumberFormat="0" applyBorder="0" applyAlignment="0" applyProtection="0"/>
    <xf numFmtId="0" fontId="7" fillId="9" borderId="0" applyNumberFormat="0" applyBorder="0" applyAlignment="0" applyProtection="0"/>
    <xf numFmtId="0" fontId="35" fillId="5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5" fillId="54" borderId="0" applyNumberFormat="0" applyBorder="0" applyAlignment="0" applyProtection="0"/>
    <xf numFmtId="0" fontId="7" fillId="10" borderId="0" applyNumberFormat="0" applyBorder="0" applyAlignment="0" applyProtection="0"/>
    <xf numFmtId="0" fontId="35" fillId="54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35" fillId="55" borderId="0" applyNumberFormat="0" applyBorder="0" applyAlignment="0" applyProtection="0"/>
    <xf numFmtId="0" fontId="7" fillId="13" borderId="0" applyNumberFormat="0" applyBorder="0" applyAlignment="0" applyProtection="0"/>
    <xf numFmtId="0" fontId="35" fillId="5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5" fillId="56" borderId="0" applyNumberFormat="0" applyBorder="0" applyAlignment="0" applyProtection="0"/>
    <xf numFmtId="0" fontId="7" fillId="14" borderId="0" applyNumberFormat="0" applyBorder="0" applyAlignment="0" applyProtection="0"/>
    <xf numFmtId="0" fontId="35" fillId="5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5" fillId="57" borderId="0" applyNumberFormat="0" applyBorder="0" applyAlignment="0" applyProtection="0"/>
    <xf numFmtId="0" fontId="7" fillId="15" borderId="0" applyNumberFormat="0" applyBorder="0" applyAlignment="0" applyProtection="0"/>
    <xf numFmtId="0" fontId="35" fillId="57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14" fillId="3" borderId="0" applyNumberFormat="0" applyBorder="0" applyAlignment="0" applyProtection="0"/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6" fillId="58" borderId="0" applyNumberFormat="0" applyBorder="0" applyAlignment="0" applyProtection="0"/>
    <xf numFmtId="0" fontId="8" fillId="4" borderId="0" applyNumberFormat="0" applyBorder="0" applyAlignment="0" applyProtection="0"/>
    <xf numFmtId="0" fontId="36" fillId="58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37" fillId="59" borderId="60" applyNumberFormat="0" applyAlignment="0" applyProtection="0"/>
    <xf numFmtId="0" fontId="9" fillId="20" borderId="1" applyNumberFormat="0" applyAlignment="0" applyProtection="0"/>
    <xf numFmtId="0" fontId="37" fillId="59" borderId="60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38" fillId="60" borderId="61" applyNumberFormat="0" applyAlignment="0" applyProtection="0"/>
    <xf numFmtId="0" fontId="10" fillId="21" borderId="2" applyNumberFormat="0" applyAlignment="0" applyProtection="0"/>
    <xf numFmtId="0" fontId="38" fillId="60" borderId="6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9" fillId="0" borderId="62" applyNumberFormat="0" applyFill="0" applyAlignment="0" applyProtection="0"/>
    <xf numFmtId="0" fontId="11" fillId="0" borderId="3" applyNumberFormat="0" applyFill="0" applyAlignment="0" applyProtection="0"/>
    <xf numFmtId="0" fontId="39" fillId="0" borderId="62" applyNumberFormat="0" applyFill="0" applyAlignment="0" applyProtection="0"/>
    <xf numFmtId="0" fontId="10" fillId="21" borderId="2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35" fillId="61" borderId="0" applyNumberFormat="0" applyBorder="0" applyAlignment="0" applyProtection="0"/>
    <xf numFmtId="0" fontId="7" fillId="16" borderId="0" applyNumberFormat="0" applyBorder="0" applyAlignment="0" applyProtection="0"/>
    <xf numFmtId="0" fontId="35" fillId="61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35" fillId="62" borderId="0" applyNumberFormat="0" applyBorder="0" applyAlignment="0" applyProtection="0"/>
    <xf numFmtId="0" fontId="7" fillId="17" borderId="0" applyNumberFormat="0" applyBorder="0" applyAlignment="0" applyProtection="0"/>
    <xf numFmtId="0" fontId="35" fillId="62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5" fillId="63" borderId="0" applyNumberFormat="0" applyBorder="0" applyAlignment="0" applyProtection="0"/>
    <xf numFmtId="0" fontId="7" fillId="18" borderId="0" applyNumberFormat="0" applyBorder="0" applyAlignment="0" applyProtection="0"/>
    <xf numFmtId="0" fontId="35" fillId="6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35" fillId="64" borderId="0" applyNumberFormat="0" applyBorder="0" applyAlignment="0" applyProtection="0"/>
    <xf numFmtId="0" fontId="7" fillId="13" borderId="0" applyNumberFormat="0" applyBorder="0" applyAlignment="0" applyProtection="0"/>
    <xf numFmtId="0" fontId="35" fillId="6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5" fillId="65" borderId="0" applyNumberFormat="0" applyBorder="0" applyAlignment="0" applyProtection="0"/>
    <xf numFmtId="0" fontId="7" fillId="14" borderId="0" applyNumberFormat="0" applyBorder="0" applyAlignment="0" applyProtection="0"/>
    <xf numFmtId="0" fontId="35" fillId="6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5" fillId="66" borderId="0" applyNumberFormat="0" applyBorder="0" applyAlignment="0" applyProtection="0"/>
    <xf numFmtId="0" fontId="7" fillId="19" borderId="0" applyNumberFormat="0" applyBorder="0" applyAlignment="0" applyProtection="0"/>
    <xf numFmtId="0" fontId="35" fillId="66" borderId="0" applyNumberFormat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41" fillId="67" borderId="60" applyNumberFormat="0" applyAlignment="0" applyProtection="0"/>
    <xf numFmtId="0" fontId="13" fillId="7" borderId="1" applyNumberFormat="0" applyAlignment="0" applyProtection="0"/>
    <xf numFmtId="0" fontId="41" fillId="67" borderId="60" applyNumberFormat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2" fillId="68" borderId="0" applyNumberFormat="0" applyBorder="0" applyAlignment="0" applyProtection="0"/>
    <xf numFmtId="0" fontId="14" fillId="3" borderId="0" applyNumberFormat="0" applyBorder="0" applyAlignment="0" applyProtection="0"/>
    <xf numFmtId="0" fontId="42" fillId="68" borderId="0" applyNumberFormat="0" applyBorder="0" applyAlignment="0" applyProtection="0"/>
    <xf numFmtId="0" fontId="13" fillId="7" borderId="1" applyNumberFormat="0" applyAlignment="0" applyProtection="0"/>
    <xf numFmtId="0" fontId="11" fillId="0" borderId="3" applyNumberFormat="0" applyFill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3" fillId="69" borderId="0" applyNumberFormat="0" applyBorder="0" applyAlignment="0" applyProtection="0"/>
    <xf numFmtId="0" fontId="15" fillId="22" borderId="0" applyNumberFormat="0" applyBorder="0" applyAlignment="0" applyProtection="0"/>
    <xf numFmtId="0" fontId="43" fillId="69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>
      <alignment vertical="top"/>
    </xf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34" fillId="0" borderId="0"/>
    <xf numFmtId="0" fontId="2" fillId="0" borderId="0">
      <alignment vertical="top"/>
    </xf>
    <xf numFmtId="0" fontId="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" fillId="70" borderId="63" applyNumberFormat="0" applyFont="0" applyAlignment="0" applyProtection="0"/>
    <xf numFmtId="0" fontId="1" fillId="70" borderId="63" applyNumberFormat="0" applyFont="0" applyAlignment="0" applyProtection="0"/>
    <xf numFmtId="0" fontId="1" fillId="70" borderId="63" applyNumberFormat="0" applyFont="0" applyAlignment="0" applyProtection="0"/>
    <xf numFmtId="0" fontId="1" fillId="70" borderId="63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1" fillId="70" borderId="63" applyNumberFormat="0" applyFont="0" applyAlignment="0" applyProtection="0"/>
    <xf numFmtId="0" fontId="23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" fillId="70" borderId="63" applyNumberFormat="0" applyFont="0" applyAlignment="0" applyProtection="0"/>
    <xf numFmtId="0" fontId="2" fillId="23" borderId="7" applyNumberFormat="0" applyFont="0" applyAlignment="0" applyProtection="0"/>
    <xf numFmtId="0" fontId="1" fillId="70" borderId="63" applyNumberFormat="0" applyFont="0" applyAlignment="0" applyProtection="0"/>
    <xf numFmtId="0" fontId="1" fillId="70" borderId="63" applyNumberFormat="0" applyFont="0" applyAlignment="0" applyProtection="0"/>
    <xf numFmtId="0" fontId="1" fillId="70" borderId="63" applyNumberFormat="0" applyFont="0" applyAlignment="0" applyProtection="0"/>
    <xf numFmtId="0" fontId="1" fillId="70" borderId="63" applyNumberFormat="0" applyFont="0" applyAlignment="0" applyProtection="0"/>
    <xf numFmtId="0" fontId="2" fillId="23" borderId="7" applyNumberFormat="0" applyFont="0" applyAlignment="0" applyProtection="0"/>
    <xf numFmtId="0" fontId="31" fillId="70" borderId="63" applyNumberFormat="0" applyFont="0" applyAlignment="0" applyProtection="0"/>
    <xf numFmtId="0" fontId="2" fillId="23" borderId="7" applyNumberFormat="0" applyFont="0" applyAlignment="0" applyProtection="0"/>
    <xf numFmtId="0" fontId="1" fillId="70" borderId="63" applyNumberFormat="0" applyFont="0" applyAlignment="0" applyProtection="0"/>
    <xf numFmtId="0" fontId="3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44" fillId="59" borderId="64" applyNumberFormat="0" applyAlignment="0" applyProtection="0"/>
    <xf numFmtId="0" fontId="16" fillId="20" borderId="8" applyNumberFormat="0" applyAlignment="0" applyProtection="0"/>
    <xf numFmtId="0" fontId="44" fillId="59" borderId="64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8" fillId="0" borderId="65" applyNumberFormat="0" applyFill="0" applyAlignment="0" applyProtection="0"/>
    <xf numFmtId="0" fontId="19" fillId="0" borderId="4" applyNumberFormat="0" applyFill="0" applyAlignment="0" applyProtection="0"/>
    <xf numFmtId="0" fontId="48" fillId="0" borderId="6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9" fillId="0" borderId="66" applyNumberFormat="0" applyFill="0" applyAlignment="0" applyProtection="0"/>
    <xf numFmtId="0" fontId="20" fillId="0" borderId="5" applyNumberFormat="0" applyFill="0" applyAlignment="0" applyProtection="0"/>
    <xf numFmtId="0" fontId="49" fillId="0" borderId="6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0" fillId="0" borderId="67" applyNumberFormat="0" applyFill="0" applyAlignment="0" applyProtection="0"/>
    <xf numFmtId="0" fontId="12" fillId="0" borderId="6" applyNumberFormat="0" applyFill="0" applyAlignment="0" applyProtection="0"/>
    <xf numFmtId="0" fontId="40" fillId="0" borderId="67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50" fillId="0" borderId="68" applyNumberFormat="0" applyFill="0" applyAlignment="0" applyProtection="0"/>
    <xf numFmtId="0" fontId="22" fillId="0" borderId="9" applyNumberFormat="0" applyFill="0" applyAlignment="0" applyProtection="0"/>
    <xf numFmtId="0" fontId="50" fillId="0" borderId="68" applyNumberFormat="0" applyFill="0" applyAlignment="0" applyProtection="0"/>
    <xf numFmtId="0" fontId="17" fillId="0" borderId="0" applyNumberFormat="0" applyFill="0" applyBorder="0" applyAlignment="0" applyProtection="0"/>
  </cellStyleXfs>
  <cellXfs count="362">
    <xf numFmtId="0" fontId="0" fillId="0" borderId="0" xfId="0">
      <alignment vertical="top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/>
    <xf numFmtId="0" fontId="0" fillId="0" borderId="0" xfId="0" applyBorder="1" applyAlignment="1"/>
    <xf numFmtId="1" fontId="0" fillId="0" borderId="0" xfId="0" applyNumberFormat="1" applyBorder="1" applyAlignment="1"/>
    <xf numFmtId="0" fontId="0" fillId="0" borderId="0" xfId="0" applyFill="1" applyBorder="1" applyAlignment="1"/>
    <xf numFmtId="3" fontId="0" fillId="0" borderId="0" xfId="0" applyNumberFormat="1" applyFill="1" applyBorder="1" applyAlignment="1"/>
    <xf numFmtId="1" fontId="0" fillId="0" borderId="0" xfId="0" applyNumberFormat="1" applyFill="1" applyBorder="1" applyAlignment="1"/>
    <xf numFmtId="0" fontId="0" fillId="0" borderId="0" xfId="0" applyAlignment="1"/>
    <xf numFmtId="3" fontId="0" fillId="0" borderId="0" xfId="0" applyNumberFormat="1" applyBorder="1" applyAlignment="1"/>
    <xf numFmtId="0" fontId="25" fillId="0" borderId="0" xfId="0" applyFont="1" applyFill="1" applyBorder="1" applyAlignment="1">
      <alignment wrapText="1"/>
    </xf>
    <xf numFmtId="0" fontId="26" fillId="0" borderId="0" xfId="0" applyFont="1" applyFill="1" applyBorder="1" applyAlignment="1"/>
    <xf numFmtId="0" fontId="0" fillId="0" borderId="0" xfId="0" applyFill="1" applyAlignment="1"/>
    <xf numFmtId="3" fontId="2" fillId="25" borderId="10" xfId="0" applyNumberFormat="1" applyFont="1" applyFill="1" applyBorder="1" applyAlignment="1"/>
    <xf numFmtId="9" fontId="0" fillId="0" borderId="0" xfId="3901" applyFont="1" applyFill="1"/>
    <xf numFmtId="168" fontId="0" fillId="0" borderId="0" xfId="3901" applyNumberFormat="1" applyFont="1" applyFill="1"/>
    <xf numFmtId="3" fontId="2" fillId="24" borderId="11" xfId="0" applyNumberFormat="1" applyFont="1" applyFill="1" applyBorder="1" applyAlignment="1"/>
    <xf numFmtId="3" fontId="2" fillId="24" borderId="12" xfId="0" applyNumberFormat="1" applyFont="1" applyFill="1" applyBorder="1" applyAlignment="1"/>
    <xf numFmtId="3" fontId="2" fillId="27" borderId="10" xfId="0" applyNumberFormat="1" applyFont="1" applyFill="1" applyBorder="1" applyAlignment="1"/>
    <xf numFmtId="3" fontId="2" fillId="27" borderId="11" xfId="0" applyNumberFormat="1" applyFont="1" applyFill="1" applyBorder="1" applyAlignment="1"/>
    <xf numFmtId="3" fontId="2" fillId="27" borderId="12" xfId="0" applyNumberFormat="1" applyFont="1" applyFill="1" applyBorder="1" applyAlignment="1"/>
    <xf numFmtId="3" fontId="2" fillId="28" borderId="10" xfId="0" applyNumberFormat="1" applyFont="1" applyFill="1" applyBorder="1" applyAlignment="1"/>
    <xf numFmtId="3" fontId="2" fillId="28" borderId="11" xfId="0" applyNumberFormat="1" applyFont="1" applyFill="1" applyBorder="1" applyAlignment="1"/>
    <xf numFmtId="3" fontId="2" fillId="28" borderId="12" xfId="0" applyNumberFormat="1" applyFont="1" applyFill="1" applyBorder="1" applyAlignment="1"/>
    <xf numFmtId="3" fontId="2" fillId="29" borderId="10" xfId="0" applyNumberFormat="1" applyFont="1" applyFill="1" applyBorder="1" applyAlignment="1"/>
    <xf numFmtId="3" fontId="2" fillId="29" borderId="11" xfId="0" applyNumberFormat="1" applyFont="1" applyFill="1" applyBorder="1" applyAlignment="1"/>
    <xf numFmtId="3" fontId="2" fillId="29" borderId="12" xfId="0" applyNumberFormat="1" applyFont="1" applyFill="1" applyBorder="1" applyAlignment="1"/>
    <xf numFmtId="3" fontId="2" fillId="30" borderId="10" xfId="0" applyNumberFormat="1" applyFont="1" applyFill="1" applyBorder="1" applyAlignment="1"/>
    <xf numFmtId="3" fontId="2" fillId="30" borderId="11" xfId="0" applyNumberFormat="1" applyFont="1" applyFill="1" applyBorder="1" applyAlignment="1"/>
    <xf numFmtId="3" fontId="2" fillId="30" borderId="12" xfId="0" applyNumberFormat="1" applyFont="1" applyFill="1" applyBorder="1" applyAlignment="1"/>
    <xf numFmtId="3" fontId="2" fillId="31" borderId="10" xfId="0" applyNumberFormat="1" applyFont="1" applyFill="1" applyBorder="1" applyAlignment="1"/>
    <xf numFmtId="3" fontId="2" fillId="31" borderId="11" xfId="0" applyNumberFormat="1" applyFont="1" applyFill="1" applyBorder="1" applyAlignment="1"/>
    <xf numFmtId="3" fontId="2" fillId="31" borderId="12" xfId="0" applyNumberFormat="1" applyFont="1" applyFill="1" applyBorder="1" applyAlignment="1"/>
    <xf numFmtId="3" fontId="2" fillId="26" borderId="10" xfId="0" applyNumberFormat="1" applyFont="1" applyFill="1" applyBorder="1" applyAlignment="1"/>
    <xf numFmtId="3" fontId="2" fillId="26" borderId="11" xfId="0" applyNumberFormat="1" applyFont="1" applyFill="1" applyBorder="1" applyAlignment="1"/>
    <xf numFmtId="3" fontId="2" fillId="26" borderId="12" xfId="0" applyNumberFormat="1" applyFont="1" applyFill="1" applyBorder="1" applyAlignment="1"/>
    <xf numFmtId="3" fontId="2" fillId="32" borderId="10" xfId="0" applyNumberFormat="1" applyFont="1" applyFill="1" applyBorder="1" applyAlignment="1"/>
    <xf numFmtId="3" fontId="2" fillId="32" borderId="11" xfId="0" applyNumberFormat="1" applyFont="1" applyFill="1" applyBorder="1" applyAlignment="1"/>
    <xf numFmtId="3" fontId="2" fillId="32" borderId="12" xfId="0" applyNumberFormat="1" applyFont="1" applyFill="1" applyBorder="1" applyAlignment="1"/>
    <xf numFmtId="3" fontId="26" fillId="0" borderId="0" xfId="0" applyNumberFormat="1" applyFont="1" applyFill="1" applyBorder="1" applyAlignment="1"/>
    <xf numFmtId="3" fontId="2" fillId="33" borderId="10" xfId="0" applyNumberFormat="1" applyFont="1" applyFill="1" applyBorder="1" applyAlignment="1"/>
    <xf numFmtId="3" fontId="2" fillId="33" borderId="11" xfId="0" applyNumberFormat="1" applyFont="1" applyFill="1" applyBorder="1" applyAlignment="1"/>
    <xf numFmtId="3" fontId="2" fillId="33" borderId="12" xfId="0" applyNumberFormat="1" applyFont="1" applyFill="1" applyBorder="1" applyAlignment="1"/>
    <xf numFmtId="3" fontId="0" fillId="0" borderId="0" xfId="0" applyNumberFormat="1" applyAlignment="1"/>
    <xf numFmtId="3" fontId="2" fillId="34" borderId="10" xfId="0" applyNumberFormat="1" applyFont="1" applyFill="1" applyBorder="1" applyAlignment="1"/>
    <xf numFmtId="3" fontId="2" fillId="34" borderId="11" xfId="0" applyNumberFormat="1" applyFont="1" applyFill="1" applyBorder="1" applyAlignment="1"/>
    <xf numFmtId="3" fontId="2" fillId="34" borderId="12" xfId="0" applyNumberFormat="1" applyFont="1" applyFill="1" applyBorder="1" applyAlignment="1"/>
    <xf numFmtId="3" fontId="2" fillId="35" borderId="10" xfId="0" applyNumberFormat="1" applyFont="1" applyFill="1" applyBorder="1" applyAlignment="1"/>
    <xf numFmtId="0" fontId="26" fillId="0" borderId="0" xfId="0" applyFont="1" applyFill="1" applyBorder="1" applyAlignment="1">
      <alignment horizontal="center" wrapText="1"/>
    </xf>
    <xf numFmtId="3" fontId="2" fillId="36" borderId="10" xfId="0" applyNumberFormat="1" applyFont="1" applyFill="1" applyBorder="1" applyAlignment="1"/>
    <xf numFmtId="3" fontId="2" fillId="36" borderId="11" xfId="0" applyNumberFormat="1" applyFont="1" applyFill="1" applyBorder="1" applyAlignment="1"/>
    <xf numFmtId="3" fontId="2" fillId="36" borderId="12" xfId="0" applyNumberFormat="1" applyFont="1" applyFill="1" applyBorder="1" applyAlignment="1"/>
    <xf numFmtId="3" fontId="2" fillId="37" borderId="10" xfId="0" applyNumberFormat="1" applyFont="1" applyFill="1" applyBorder="1" applyAlignment="1"/>
    <xf numFmtId="3" fontId="2" fillId="37" borderId="11" xfId="0" applyNumberFormat="1" applyFont="1" applyFill="1" applyBorder="1" applyAlignment="1"/>
    <xf numFmtId="3" fontId="2" fillId="37" borderId="12" xfId="0" applyNumberFormat="1" applyFont="1" applyFill="1" applyBorder="1" applyAlignment="1"/>
    <xf numFmtId="3" fontId="2" fillId="35" borderId="11" xfId="0" applyNumberFormat="1" applyFont="1" applyFill="1" applyBorder="1" applyAlignment="1"/>
    <xf numFmtId="3" fontId="2" fillId="35" borderId="12" xfId="0" applyNumberFormat="1" applyFont="1" applyFill="1" applyBorder="1" applyAlignment="1"/>
    <xf numFmtId="0" fontId="26" fillId="0" borderId="13" xfId="0" applyFont="1" applyFill="1" applyBorder="1" applyAlignment="1">
      <alignment horizontal="center" wrapText="1"/>
    </xf>
    <xf numFmtId="0" fontId="26" fillId="0" borderId="14" xfId="0" applyFont="1" applyFill="1" applyBorder="1" applyAlignment="1">
      <alignment horizontal="center" wrapText="1"/>
    </xf>
    <xf numFmtId="0" fontId="26" fillId="0" borderId="15" xfId="0" applyFont="1" applyFill="1" applyBorder="1" applyAlignment="1">
      <alignment horizontal="center" wrapText="1"/>
    </xf>
    <xf numFmtId="168" fontId="0" fillId="0" borderId="0" xfId="3901" applyNumberFormat="1" applyFont="1"/>
    <xf numFmtId="3" fontId="2" fillId="25" borderId="11" xfId="0" applyNumberFormat="1" applyFont="1" applyFill="1" applyBorder="1" applyAlignment="1"/>
    <xf numFmtId="3" fontId="2" fillId="25" borderId="12" xfId="0" applyNumberFormat="1" applyFont="1" applyFill="1" applyBorder="1" applyAlignment="1"/>
    <xf numFmtId="3" fontId="2" fillId="38" borderId="10" xfId="0" applyNumberFormat="1" applyFont="1" applyFill="1" applyBorder="1" applyAlignment="1"/>
    <xf numFmtId="168" fontId="0" fillId="24" borderId="0" xfId="3901" applyNumberFormat="1" applyFont="1" applyFill="1"/>
    <xf numFmtId="9" fontId="2" fillId="0" borderId="0" xfId="3901" applyFont="1" applyFill="1"/>
    <xf numFmtId="171" fontId="0" fillId="0" borderId="0" xfId="0" applyNumberFormat="1" applyFill="1" applyBorder="1" applyAlignment="1"/>
    <xf numFmtId="0" fontId="26" fillId="0" borderId="16" xfId="0" applyFont="1" applyFill="1" applyBorder="1" applyAlignment="1">
      <alignment horizontal="center" wrapText="1"/>
    </xf>
    <xf numFmtId="0" fontId="26" fillId="0" borderId="17" xfId="0" applyFont="1" applyFill="1" applyBorder="1" applyAlignment="1">
      <alignment horizontal="center" wrapText="1"/>
    </xf>
    <xf numFmtId="0" fontId="26" fillId="0" borderId="18" xfId="0" applyFont="1" applyFill="1" applyBorder="1" applyAlignment="1">
      <alignment horizontal="center" wrapText="1"/>
    </xf>
    <xf numFmtId="3" fontId="2" fillId="38" borderId="11" xfId="0" applyNumberFormat="1" applyFont="1" applyFill="1" applyBorder="1" applyAlignment="1"/>
    <xf numFmtId="3" fontId="2" fillId="38" borderId="12" xfId="0" applyNumberFormat="1" applyFont="1" applyFill="1" applyBorder="1" applyAlignment="1"/>
    <xf numFmtId="3" fontId="2" fillId="38" borderId="19" xfId="0" applyNumberFormat="1" applyFont="1" applyFill="1" applyBorder="1" applyAlignment="1"/>
    <xf numFmtId="3" fontId="2" fillId="38" borderId="20" xfId="0" applyNumberFormat="1" applyFont="1" applyFill="1" applyBorder="1" applyAlignment="1"/>
    <xf numFmtId="3" fontId="2" fillId="38" borderId="21" xfId="0" applyNumberFormat="1" applyFont="1" applyFill="1" applyBorder="1" applyAlignment="1"/>
    <xf numFmtId="9" fontId="0" fillId="0" borderId="0" xfId="3901" applyFont="1" applyFill="1" applyBorder="1"/>
    <xf numFmtId="4" fontId="0" fillId="0" borderId="0" xfId="0" applyNumberFormat="1" applyFill="1" applyBorder="1" applyAlignment="1"/>
    <xf numFmtId="0" fontId="0" fillId="0" borderId="0" xfId="0" applyFill="1" applyBorder="1" applyAlignment="1">
      <alignment vertical="justify" wrapText="1"/>
    </xf>
    <xf numFmtId="3" fontId="0" fillId="0" borderId="0" xfId="0" applyNumberFormat="1" applyFill="1" applyAlignment="1"/>
    <xf numFmtId="1" fontId="0" fillId="0" borderId="0" xfId="0" applyNumberFormat="1" applyAlignment="1"/>
    <xf numFmtId="16" fontId="24" fillId="30" borderId="22" xfId="0" applyNumberFormat="1" applyFont="1" applyFill="1" applyBorder="1" applyAlignment="1">
      <alignment horizontal="left" wrapText="1"/>
    </xf>
    <xf numFmtId="3" fontId="2" fillId="0" borderId="0" xfId="0" applyNumberFormat="1" applyFont="1" applyFill="1" applyBorder="1" applyAlignment="1">
      <alignment horizontal="left"/>
    </xf>
    <xf numFmtId="0" fontId="24" fillId="30" borderId="23" xfId="0" applyFont="1" applyFill="1" applyBorder="1" applyAlignment="1">
      <alignment horizontal="left"/>
    </xf>
    <xf numFmtId="0" fontId="24" fillId="30" borderId="24" xfId="0" applyFont="1" applyFill="1" applyBorder="1" applyAlignment="1">
      <alignment horizontal="left"/>
    </xf>
    <xf numFmtId="3" fontId="2" fillId="30" borderId="24" xfId="0" applyNumberFormat="1" applyFont="1" applyFill="1" applyBorder="1" applyAlignment="1">
      <alignment horizontal="left"/>
    </xf>
    <xf numFmtId="3" fontId="2" fillId="30" borderId="25" xfId="0" applyNumberFormat="1" applyFont="1" applyFill="1" applyBorder="1" applyAlignment="1">
      <alignment horizontal="left"/>
    </xf>
    <xf numFmtId="3" fontId="2" fillId="0" borderId="10" xfId="0" applyNumberFormat="1" applyFont="1" applyFill="1" applyBorder="1" applyAlignment="1">
      <alignment horizontal="left"/>
    </xf>
    <xf numFmtId="3" fontId="0" fillId="0" borderId="10" xfId="0" applyNumberFormat="1" applyBorder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3" fontId="3" fillId="0" borderId="26" xfId="0" applyNumberFormat="1" applyFont="1" applyFill="1" applyBorder="1" applyAlignment="1">
      <alignment horizontal="left" wrapText="1"/>
    </xf>
    <xf numFmtId="0" fontId="26" fillId="0" borderId="27" xfId="0" applyFont="1" applyFill="1" applyBorder="1" applyAlignment="1">
      <alignment horizontal="left" wrapText="1"/>
    </xf>
    <xf numFmtId="0" fontId="26" fillId="0" borderId="10" xfId="0" applyFont="1" applyFill="1" applyBorder="1" applyAlignment="1">
      <alignment horizontal="left" wrapText="1"/>
    </xf>
    <xf numFmtId="0" fontId="26" fillId="0" borderId="28" xfId="0" applyFont="1" applyFill="1" applyBorder="1" applyAlignment="1">
      <alignment horizontal="left" wrapText="1"/>
    </xf>
    <xf numFmtId="0" fontId="26" fillId="0" borderId="29" xfId="0" applyFont="1" applyFill="1" applyBorder="1" applyAlignment="1">
      <alignment horizontal="left" wrapText="1"/>
    </xf>
    <xf numFmtId="0" fontId="26" fillId="0" borderId="30" xfId="0" applyFont="1" applyFill="1" applyBorder="1" applyAlignment="1">
      <alignment horizontal="left" wrapText="1"/>
    </xf>
    <xf numFmtId="14" fontId="2" fillId="25" borderId="10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4" fontId="2" fillId="25" borderId="10" xfId="0" applyNumberFormat="1" applyFont="1" applyFill="1" applyBorder="1" applyAlignment="1">
      <alignment horizontal="left"/>
    </xf>
    <xf numFmtId="3" fontId="2" fillId="25" borderId="31" xfId="0" applyNumberFormat="1" applyFont="1" applyFill="1" applyBorder="1" applyAlignment="1">
      <alignment horizontal="left"/>
    </xf>
    <xf numFmtId="3" fontId="2" fillId="25" borderId="32" xfId="0" applyNumberFormat="1" applyFont="1" applyFill="1" applyBorder="1" applyAlignment="1">
      <alignment horizontal="left"/>
    </xf>
    <xf numFmtId="3" fontId="2" fillId="25" borderId="33" xfId="0" applyNumberFormat="1" applyFont="1" applyFill="1" applyBorder="1" applyAlignment="1">
      <alignment horizontal="left"/>
    </xf>
    <xf numFmtId="3" fontId="2" fillId="25" borderId="34" xfId="0" applyNumberFormat="1" applyFont="1" applyFill="1" applyBorder="1" applyAlignment="1">
      <alignment horizontal="left"/>
    </xf>
    <xf numFmtId="3" fontId="2" fillId="25" borderId="22" xfId="0" applyNumberFormat="1" applyFont="1" applyFill="1" applyBorder="1" applyAlignment="1">
      <alignment horizontal="left"/>
    </xf>
    <xf numFmtId="3" fontId="2" fillId="25" borderId="35" xfId="0" applyNumberFormat="1" applyFont="1" applyFill="1" applyBorder="1" applyAlignment="1">
      <alignment horizontal="left"/>
    </xf>
    <xf numFmtId="3" fontId="2" fillId="24" borderId="10" xfId="0" applyNumberFormat="1" applyFont="1" applyFill="1" applyBorder="1" applyAlignment="1">
      <alignment horizontal="left"/>
    </xf>
    <xf numFmtId="14" fontId="2" fillId="24" borderId="10" xfId="0" applyNumberFormat="1" applyFont="1" applyFill="1" applyBorder="1" applyAlignment="1">
      <alignment horizontal="left"/>
    </xf>
    <xf numFmtId="3" fontId="2" fillId="24" borderId="11" xfId="0" applyNumberFormat="1" applyFont="1" applyFill="1" applyBorder="1" applyAlignment="1">
      <alignment horizontal="left"/>
    </xf>
    <xf numFmtId="3" fontId="2" fillId="24" borderId="12" xfId="0" applyNumberFormat="1" applyFont="1" applyFill="1" applyBorder="1" applyAlignment="1">
      <alignment horizontal="left"/>
    </xf>
    <xf numFmtId="3" fontId="2" fillId="27" borderId="10" xfId="0" applyNumberFormat="1" applyFont="1" applyFill="1" applyBorder="1" applyAlignment="1">
      <alignment horizontal="left"/>
    </xf>
    <xf numFmtId="14" fontId="2" fillId="27" borderId="10" xfId="0" applyNumberFormat="1" applyFont="1" applyFill="1" applyBorder="1" applyAlignment="1">
      <alignment horizontal="left"/>
    </xf>
    <xf numFmtId="4" fontId="2" fillId="27" borderId="10" xfId="0" applyNumberFormat="1" applyFont="1" applyFill="1" applyBorder="1" applyAlignment="1">
      <alignment horizontal="left"/>
    </xf>
    <xf numFmtId="3" fontId="2" fillId="27" borderId="11" xfId="0" applyNumberFormat="1" applyFont="1" applyFill="1" applyBorder="1" applyAlignment="1">
      <alignment horizontal="left"/>
    </xf>
    <xf numFmtId="3" fontId="2" fillId="27" borderId="12" xfId="0" applyNumberFormat="1" applyFont="1" applyFill="1" applyBorder="1" applyAlignment="1">
      <alignment horizontal="left"/>
    </xf>
    <xf numFmtId="14" fontId="2" fillId="28" borderId="10" xfId="0" applyNumberFormat="1" applyFont="1" applyFill="1" applyBorder="1" applyAlignment="1">
      <alignment horizontal="left"/>
    </xf>
    <xf numFmtId="3" fontId="2" fillId="28" borderId="11" xfId="0" applyNumberFormat="1" applyFont="1" applyFill="1" applyBorder="1" applyAlignment="1">
      <alignment horizontal="left"/>
    </xf>
    <xf numFmtId="3" fontId="2" fillId="28" borderId="12" xfId="0" applyNumberFormat="1" applyFont="1" applyFill="1" applyBorder="1" applyAlignment="1">
      <alignment horizontal="left"/>
    </xf>
    <xf numFmtId="3" fontId="2" fillId="29" borderId="10" xfId="0" applyNumberFormat="1" applyFont="1" applyFill="1" applyBorder="1" applyAlignment="1">
      <alignment horizontal="left"/>
    </xf>
    <xf numFmtId="14" fontId="2" fillId="29" borderId="10" xfId="0" applyNumberFormat="1" applyFont="1" applyFill="1" applyBorder="1" applyAlignment="1">
      <alignment horizontal="left"/>
    </xf>
    <xf numFmtId="3" fontId="2" fillId="29" borderId="11" xfId="0" applyNumberFormat="1" applyFont="1" applyFill="1" applyBorder="1" applyAlignment="1">
      <alignment horizontal="left"/>
    </xf>
    <xf numFmtId="3" fontId="2" fillId="29" borderId="12" xfId="0" applyNumberFormat="1" applyFont="1" applyFill="1" applyBorder="1" applyAlignment="1">
      <alignment horizontal="left"/>
    </xf>
    <xf numFmtId="14" fontId="2" fillId="30" borderId="10" xfId="0" applyNumberFormat="1" applyFont="1" applyFill="1" applyBorder="1" applyAlignment="1">
      <alignment horizontal="left"/>
    </xf>
    <xf numFmtId="3" fontId="2" fillId="30" borderId="11" xfId="0" applyNumberFormat="1" applyFont="1" applyFill="1" applyBorder="1" applyAlignment="1">
      <alignment horizontal="left"/>
    </xf>
    <xf numFmtId="3" fontId="2" fillId="30" borderId="12" xfId="0" applyNumberFormat="1" applyFont="1" applyFill="1" applyBorder="1" applyAlignment="1">
      <alignment horizontal="left"/>
    </xf>
    <xf numFmtId="3" fontId="2" fillId="31" borderId="10" xfId="0" applyNumberFormat="1" applyFont="1" applyFill="1" applyBorder="1" applyAlignment="1">
      <alignment horizontal="left"/>
    </xf>
    <xf numFmtId="14" fontId="2" fillId="31" borderId="10" xfId="0" applyNumberFormat="1" applyFont="1" applyFill="1" applyBorder="1" applyAlignment="1">
      <alignment horizontal="left"/>
    </xf>
    <xf numFmtId="3" fontId="2" fillId="31" borderId="11" xfId="0" applyNumberFormat="1" applyFont="1" applyFill="1" applyBorder="1" applyAlignment="1">
      <alignment horizontal="left"/>
    </xf>
    <xf numFmtId="3" fontId="2" fillId="31" borderId="12" xfId="0" applyNumberFormat="1" applyFont="1" applyFill="1" applyBorder="1" applyAlignment="1">
      <alignment horizontal="left"/>
    </xf>
    <xf numFmtId="3" fontId="2" fillId="26" borderId="11" xfId="0" applyNumberFormat="1" applyFont="1" applyFill="1" applyBorder="1" applyAlignment="1">
      <alignment horizontal="left"/>
    </xf>
    <xf numFmtId="3" fontId="2" fillId="26" borderId="12" xfId="0" applyNumberFormat="1" applyFont="1" applyFill="1" applyBorder="1" applyAlignment="1">
      <alignment horizontal="left"/>
    </xf>
    <xf numFmtId="3" fontId="2" fillId="32" borderId="10" xfId="0" applyNumberFormat="1" applyFont="1" applyFill="1" applyBorder="1" applyAlignment="1">
      <alignment horizontal="left"/>
    </xf>
    <xf numFmtId="14" fontId="2" fillId="32" borderId="10" xfId="0" applyNumberFormat="1" applyFont="1" applyFill="1" applyBorder="1" applyAlignment="1">
      <alignment horizontal="left"/>
    </xf>
    <xf numFmtId="4" fontId="2" fillId="32" borderId="10" xfId="0" applyNumberFormat="1" applyFont="1" applyFill="1" applyBorder="1" applyAlignment="1">
      <alignment horizontal="left"/>
    </xf>
    <xf numFmtId="3" fontId="2" fillId="32" borderId="11" xfId="0" applyNumberFormat="1" applyFont="1" applyFill="1" applyBorder="1" applyAlignment="1">
      <alignment horizontal="left"/>
    </xf>
    <xf numFmtId="3" fontId="2" fillId="32" borderId="12" xfId="0" applyNumberFormat="1" applyFont="1" applyFill="1" applyBorder="1" applyAlignment="1">
      <alignment horizontal="left"/>
    </xf>
    <xf numFmtId="3" fontId="2" fillId="33" borderId="10" xfId="0" applyNumberFormat="1" applyFont="1" applyFill="1" applyBorder="1" applyAlignment="1">
      <alignment horizontal="left"/>
    </xf>
    <xf numFmtId="14" fontId="2" fillId="33" borderId="10" xfId="0" applyNumberFormat="1" applyFont="1" applyFill="1" applyBorder="1" applyAlignment="1">
      <alignment horizontal="left"/>
    </xf>
    <xf numFmtId="4" fontId="2" fillId="33" borderId="10" xfId="0" applyNumberFormat="1" applyFont="1" applyFill="1" applyBorder="1" applyAlignment="1">
      <alignment horizontal="left"/>
    </xf>
    <xf numFmtId="3" fontId="2" fillId="33" borderId="11" xfId="0" applyNumberFormat="1" applyFont="1" applyFill="1" applyBorder="1" applyAlignment="1">
      <alignment horizontal="left"/>
    </xf>
    <xf numFmtId="3" fontId="2" fillId="33" borderId="12" xfId="0" applyNumberFormat="1" applyFont="1" applyFill="1" applyBorder="1" applyAlignment="1">
      <alignment horizontal="left"/>
    </xf>
    <xf numFmtId="3" fontId="0" fillId="33" borderId="10" xfId="0" applyNumberFormat="1" applyFill="1" applyBorder="1" applyAlignment="1">
      <alignment horizontal="left"/>
    </xf>
    <xf numFmtId="3" fontId="2" fillId="39" borderId="10" xfId="0" applyNumberFormat="1" applyFont="1" applyFill="1" applyBorder="1" applyAlignment="1">
      <alignment horizontal="left"/>
    </xf>
    <xf numFmtId="14" fontId="2" fillId="39" borderId="10" xfId="0" applyNumberFormat="1" applyFont="1" applyFill="1" applyBorder="1" applyAlignment="1">
      <alignment horizontal="left"/>
    </xf>
    <xf numFmtId="4" fontId="2" fillId="39" borderId="10" xfId="0" applyNumberFormat="1" applyFont="1" applyFill="1" applyBorder="1" applyAlignment="1">
      <alignment horizontal="left"/>
    </xf>
    <xf numFmtId="3" fontId="2" fillId="39" borderId="11" xfId="0" applyNumberFormat="1" applyFont="1" applyFill="1" applyBorder="1" applyAlignment="1">
      <alignment horizontal="left"/>
    </xf>
    <xf numFmtId="3" fontId="2" fillId="39" borderId="12" xfId="0" applyNumberFormat="1" applyFont="1" applyFill="1" applyBorder="1" applyAlignment="1">
      <alignment horizontal="left"/>
    </xf>
    <xf numFmtId="3" fontId="2" fillId="34" borderId="10" xfId="0" applyNumberFormat="1" applyFont="1" applyFill="1" applyBorder="1" applyAlignment="1">
      <alignment horizontal="left"/>
    </xf>
    <xf numFmtId="14" fontId="2" fillId="34" borderId="10" xfId="0" applyNumberFormat="1" applyFont="1" applyFill="1" applyBorder="1" applyAlignment="1">
      <alignment horizontal="left"/>
    </xf>
    <xf numFmtId="4" fontId="2" fillId="34" borderId="10" xfId="0" applyNumberFormat="1" applyFont="1" applyFill="1" applyBorder="1" applyAlignment="1">
      <alignment horizontal="left"/>
    </xf>
    <xf numFmtId="3" fontId="2" fillId="34" borderId="11" xfId="0" applyNumberFormat="1" applyFont="1" applyFill="1" applyBorder="1" applyAlignment="1">
      <alignment horizontal="left"/>
    </xf>
    <xf numFmtId="3" fontId="2" fillId="34" borderId="12" xfId="0" applyNumberFormat="1" applyFont="1" applyFill="1" applyBorder="1" applyAlignment="1">
      <alignment horizontal="left"/>
    </xf>
    <xf numFmtId="3" fontId="2" fillId="34" borderId="36" xfId="0" applyNumberFormat="1" applyFont="1" applyFill="1" applyBorder="1" applyAlignment="1">
      <alignment horizontal="left"/>
    </xf>
    <xf numFmtId="3" fontId="2" fillId="34" borderId="37" xfId="0" applyNumberFormat="1" applyFont="1" applyFill="1" applyBorder="1" applyAlignment="1">
      <alignment horizontal="left"/>
    </xf>
    <xf numFmtId="3" fontId="0" fillId="34" borderId="10" xfId="0" applyNumberFormat="1" applyFill="1" applyBorder="1" applyAlignment="1">
      <alignment horizontal="left"/>
    </xf>
    <xf numFmtId="3" fontId="2" fillId="35" borderId="10" xfId="0" applyNumberFormat="1" applyFont="1" applyFill="1" applyBorder="1" applyAlignment="1">
      <alignment horizontal="left"/>
    </xf>
    <xf numFmtId="14" fontId="2" fillId="35" borderId="10" xfId="0" applyNumberFormat="1" applyFont="1" applyFill="1" applyBorder="1" applyAlignment="1">
      <alignment horizontal="left"/>
    </xf>
    <xf numFmtId="3" fontId="2" fillId="35" borderId="36" xfId="0" applyNumberFormat="1" applyFont="1" applyFill="1" applyBorder="1" applyAlignment="1">
      <alignment horizontal="left"/>
    </xf>
    <xf numFmtId="3" fontId="2" fillId="35" borderId="37" xfId="0" applyNumberFormat="1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3" fontId="0" fillId="25" borderId="10" xfId="0" applyNumberFormat="1" applyFill="1" applyBorder="1" applyAlignment="1">
      <alignment horizontal="left"/>
    </xf>
    <xf numFmtId="3" fontId="0" fillId="24" borderId="10" xfId="0" applyNumberFormat="1" applyFill="1" applyBorder="1" applyAlignment="1">
      <alignment horizontal="left"/>
    </xf>
    <xf numFmtId="3" fontId="0" fillId="28" borderId="10" xfId="0" applyNumberFormat="1" applyFill="1" applyBorder="1" applyAlignment="1">
      <alignment horizontal="left"/>
    </xf>
    <xf numFmtId="3" fontId="0" fillId="29" borderId="10" xfId="0" applyNumberFormat="1" applyFill="1" applyBorder="1" applyAlignment="1">
      <alignment horizontal="left"/>
    </xf>
    <xf numFmtId="168" fontId="0" fillId="0" borderId="0" xfId="3901" applyNumberFormat="1" applyFont="1" applyAlignment="1">
      <alignment horizontal="left"/>
    </xf>
    <xf numFmtId="3" fontId="0" fillId="26" borderId="10" xfId="0" applyNumberFormat="1" applyFill="1" applyBorder="1" applyAlignment="1">
      <alignment horizontal="left"/>
    </xf>
    <xf numFmtId="3" fontId="0" fillId="32" borderId="10" xfId="0" applyNumberFormat="1" applyFill="1" applyBorder="1" applyAlignment="1">
      <alignment horizontal="left"/>
    </xf>
    <xf numFmtId="169" fontId="2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170" fontId="2" fillId="0" borderId="0" xfId="3901" applyNumberFormat="1" applyFont="1" applyAlignment="1">
      <alignment horizontal="left"/>
    </xf>
    <xf numFmtId="0" fontId="5" fillId="0" borderId="0" xfId="0" applyFont="1" applyAlignment="1">
      <alignment horizontal="left"/>
    </xf>
    <xf numFmtId="169" fontId="0" fillId="0" borderId="0" xfId="0" applyNumberFormat="1" applyAlignment="1">
      <alignment horizontal="left"/>
    </xf>
    <xf numFmtId="14" fontId="4" fillId="34" borderId="10" xfId="0" applyNumberFormat="1" applyFont="1" applyFill="1" applyBorder="1" applyAlignment="1">
      <alignment horizontal="left"/>
    </xf>
    <xf numFmtId="3" fontId="2" fillId="0" borderId="0" xfId="0" applyNumberFormat="1" applyFont="1" applyAlignment="1">
      <alignment horizontal="left"/>
    </xf>
    <xf numFmtId="3" fontId="0" fillId="35" borderId="10" xfId="0" applyNumberFormat="1" applyFill="1" applyBorder="1" applyAlignment="1">
      <alignment horizontal="left"/>
    </xf>
    <xf numFmtId="3" fontId="2" fillId="35" borderId="38" xfId="0" applyNumberFormat="1" applyFont="1" applyFill="1" applyBorder="1" applyAlignment="1">
      <alignment horizontal="left"/>
    </xf>
    <xf numFmtId="3" fontId="2" fillId="35" borderId="26" xfId="0" applyNumberFormat="1" applyFont="1" applyFill="1" applyBorder="1" applyAlignment="1">
      <alignment horizontal="left"/>
    </xf>
    <xf numFmtId="3" fontId="2" fillId="35" borderId="39" xfId="0" applyNumberFormat="1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left"/>
    </xf>
    <xf numFmtId="0" fontId="0" fillId="0" borderId="40" xfId="0" applyFill="1" applyBorder="1" applyAlignment="1">
      <alignment horizontal="left"/>
    </xf>
    <xf numFmtId="0" fontId="0" fillId="0" borderId="41" xfId="0" applyFill="1" applyBorder="1" applyAlignment="1">
      <alignment horizontal="left"/>
    </xf>
    <xf numFmtId="0" fontId="0" fillId="0" borderId="42" xfId="0" applyFill="1" applyBorder="1" applyAlignment="1">
      <alignment horizontal="left"/>
    </xf>
    <xf numFmtId="0" fontId="0" fillId="0" borderId="43" xfId="0" applyBorder="1" applyAlignment="1">
      <alignment horizontal="left"/>
    </xf>
    <xf numFmtId="3" fontId="2" fillId="0" borderId="44" xfId="0" applyNumberFormat="1" applyFont="1" applyFill="1" applyBorder="1" applyAlignment="1">
      <alignment horizontal="left"/>
    </xf>
    <xf numFmtId="3" fontId="2" fillId="0" borderId="45" xfId="0" applyNumberFormat="1" applyFont="1" applyFill="1" applyBorder="1" applyAlignment="1">
      <alignment horizontal="left"/>
    </xf>
    <xf numFmtId="0" fontId="26" fillId="0" borderId="31" xfId="0" applyFont="1" applyFill="1" applyBorder="1" applyAlignment="1">
      <alignment horizontal="left" wrapText="1"/>
    </xf>
    <xf numFmtId="0" fontId="26" fillId="0" borderId="32" xfId="0" applyFont="1" applyFill="1" applyBorder="1" applyAlignment="1">
      <alignment horizontal="left" wrapText="1"/>
    </xf>
    <xf numFmtId="0" fontId="26" fillId="0" borderId="33" xfId="0" applyFont="1" applyFill="1" applyBorder="1" applyAlignment="1">
      <alignment horizontal="left" wrapText="1"/>
    </xf>
    <xf numFmtId="169" fontId="2" fillId="0" borderId="0" xfId="0" applyNumberFormat="1" applyFont="1" applyFill="1" applyBorder="1" applyAlignment="1">
      <alignment horizontal="left"/>
    </xf>
    <xf numFmtId="0" fontId="0" fillId="0" borderId="46" xfId="0" applyFill="1" applyBorder="1" applyAlignment="1">
      <alignment horizontal="left"/>
    </xf>
    <xf numFmtId="0" fontId="0" fillId="0" borderId="47" xfId="0" applyFill="1" applyBorder="1" applyAlignment="1">
      <alignment horizontal="left"/>
    </xf>
    <xf numFmtId="3" fontId="0" fillId="27" borderId="10" xfId="0" applyNumberFormat="1" applyFill="1" applyBorder="1" applyAlignment="1">
      <alignment horizontal="left"/>
    </xf>
    <xf numFmtId="3" fontId="0" fillId="30" borderId="10" xfId="0" applyNumberFormat="1" applyFill="1" applyBorder="1" applyAlignment="1">
      <alignment horizontal="left"/>
    </xf>
    <xf numFmtId="3" fontId="0" fillId="31" borderId="10" xfId="0" applyNumberFormat="1" applyFill="1" applyBorder="1" applyAlignment="1">
      <alignment horizontal="left"/>
    </xf>
    <xf numFmtId="3" fontId="2" fillId="36" borderId="10" xfId="0" applyNumberFormat="1" applyFont="1" applyFill="1" applyBorder="1" applyAlignment="1">
      <alignment horizontal="left"/>
    </xf>
    <xf numFmtId="14" fontId="2" fillId="36" borderId="10" xfId="0" applyNumberFormat="1" applyFont="1" applyFill="1" applyBorder="1" applyAlignment="1">
      <alignment horizontal="left"/>
    </xf>
    <xf numFmtId="3" fontId="2" fillId="36" borderId="11" xfId="0" applyNumberFormat="1" applyFont="1" applyFill="1" applyBorder="1" applyAlignment="1">
      <alignment horizontal="left"/>
    </xf>
    <xf numFmtId="3" fontId="2" fillId="36" borderId="12" xfId="0" applyNumberFormat="1" applyFont="1" applyFill="1" applyBorder="1" applyAlignment="1">
      <alignment horizontal="left"/>
    </xf>
    <xf numFmtId="4" fontId="0" fillId="0" borderId="0" xfId="0" applyNumberFormat="1" applyAlignment="1">
      <alignment horizontal="left"/>
    </xf>
    <xf numFmtId="3" fontId="2" fillId="37" borderId="10" xfId="0" applyNumberFormat="1" applyFont="1" applyFill="1" applyBorder="1" applyAlignment="1">
      <alignment horizontal="left"/>
    </xf>
    <xf numFmtId="14" fontId="2" fillId="37" borderId="10" xfId="0" applyNumberFormat="1" applyFont="1" applyFill="1" applyBorder="1" applyAlignment="1">
      <alignment horizontal="left"/>
    </xf>
    <xf numFmtId="3" fontId="2" fillId="37" borderId="11" xfId="0" applyNumberFormat="1" applyFont="1" applyFill="1" applyBorder="1" applyAlignment="1">
      <alignment horizontal="left"/>
    </xf>
    <xf numFmtId="3" fontId="2" fillId="37" borderId="12" xfId="0" applyNumberFormat="1" applyFont="1" applyFill="1" applyBorder="1" applyAlignment="1">
      <alignment horizontal="left"/>
    </xf>
    <xf numFmtId="3" fontId="2" fillId="35" borderId="11" xfId="0" applyNumberFormat="1" applyFont="1" applyFill="1" applyBorder="1" applyAlignment="1">
      <alignment horizontal="left"/>
    </xf>
    <xf numFmtId="3" fontId="2" fillId="35" borderId="12" xfId="0" applyNumberFormat="1" applyFont="1" applyFill="1" applyBorder="1" applyAlignment="1">
      <alignment horizontal="left"/>
    </xf>
    <xf numFmtId="3" fontId="25" fillId="0" borderId="0" xfId="0" applyNumberFormat="1" applyFont="1" applyFill="1" applyBorder="1" applyAlignment="1">
      <alignment horizontal="left" wrapText="1"/>
    </xf>
    <xf numFmtId="3" fontId="2" fillId="0" borderId="46" xfId="0" applyNumberFormat="1" applyFont="1" applyFill="1" applyBorder="1" applyAlignment="1">
      <alignment horizontal="left"/>
    </xf>
    <xf numFmtId="3" fontId="2" fillId="0" borderId="47" xfId="0" applyNumberFormat="1" applyFont="1" applyFill="1" applyBorder="1" applyAlignment="1">
      <alignment horizontal="left"/>
    </xf>
    <xf numFmtId="3" fontId="2" fillId="0" borderId="43" xfId="0" applyNumberFormat="1" applyFont="1" applyFill="1" applyBorder="1" applyAlignment="1">
      <alignment horizontal="left"/>
    </xf>
    <xf numFmtId="0" fontId="26" fillId="0" borderId="11" xfId="0" applyFont="1" applyFill="1" applyBorder="1" applyAlignment="1">
      <alignment horizontal="left" wrapText="1"/>
    </xf>
    <xf numFmtId="0" fontId="26" fillId="0" borderId="12" xfId="0" applyFont="1" applyFill="1" applyBorder="1" applyAlignment="1">
      <alignment horizontal="left" wrapText="1"/>
    </xf>
    <xf numFmtId="3" fontId="2" fillId="25" borderId="11" xfId="0" applyNumberFormat="1" applyFont="1" applyFill="1" applyBorder="1" applyAlignment="1">
      <alignment horizontal="left"/>
    </xf>
    <xf numFmtId="3" fontId="2" fillId="25" borderId="12" xfId="0" applyNumberFormat="1" applyFont="1" applyFill="1" applyBorder="1" applyAlignment="1">
      <alignment horizontal="left"/>
    </xf>
    <xf numFmtId="4" fontId="2" fillId="29" borderId="10" xfId="0" applyNumberFormat="1" applyFont="1" applyFill="1" applyBorder="1" applyAlignment="1">
      <alignment horizontal="left"/>
    </xf>
    <xf numFmtId="4" fontId="2" fillId="37" borderId="10" xfId="0" applyNumberFormat="1" applyFont="1" applyFill="1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7" xfId="0" applyBorder="1" applyAlignment="1">
      <alignment horizontal="left"/>
    </xf>
    <xf numFmtId="3" fontId="3" fillId="0" borderId="10" xfId="0" applyNumberFormat="1" applyFont="1" applyFill="1" applyBorder="1" applyAlignment="1">
      <alignment horizontal="left" wrapText="1"/>
    </xf>
    <xf numFmtId="0" fontId="26" fillId="0" borderId="48" xfId="0" applyFont="1" applyFill="1" applyBorder="1" applyAlignment="1">
      <alignment horizontal="left" wrapText="1"/>
    </xf>
    <xf numFmtId="4" fontId="2" fillId="24" borderId="10" xfId="0" applyNumberFormat="1" applyFont="1" applyFill="1" applyBorder="1" applyAlignment="1">
      <alignment horizontal="left"/>
    </xf>
    <xf numFmtId="4" fontId="2" fillId="28" borderId="10" xfId="0" applyNumberFormat="1" applyFont="1" applyFill="1" applyBorder="1" applyAlignment="1">
      <alignment horizontal="left"/>
    </xf>
    <xf numFmtId="4" fontId="2" fillId="30" borderId="10" xfId="0" applyNumberFormat="1" applyFont="1" applyFill="1" applyBorder="1" applyAlignment="1">
      <alignment horizontal="left"/>
    </xf>
    <xf numFmtId="4" fontId="2" fillId="31" borderId="10" xfId="0" applyNumberFormat="1" applyFont="1" applyFill="1" applyBorder="1" applyAlignment="1">
      <alignment horizontal="left"/>
    </xf>
    <xf numFmtId="4" fontId="2" fillId="36" borderId="10" xfId="0" applyNumberFormat="1" applyFont="1" applyFill="1" applyBorder="1" applyAlignment="1">
      <alignment horizontal="left"/>
    </xf>
    <xf numFmtId="3" fontId="2" fillId="34" borderId="49" xfId="0" applyNumberFormat="1" applyFont="1" applyFill="1" applyBorder="1" applyAlignment="1">
      <alignment horizontal="left"/>
    </xf>
    <xf numFmtId="3" fontId="2" fillId="34" borderId="26" xfId="0" applyNumberFormat="1" applyFont="1" applyFill="1" applyBorder="1" applyAlignment="1">
      <alignment horizontal="left"/>
    </xf>
    <xf numFmtId="3" fontId="2" fillId="34" borderId="50" xfId="0" applyNumberFormat="1" applyFont="1" applyFill="1" applyBorder="1" applyAlignment="1">
      <alignment horizontal="left"/>
    </xf>
    <xf numFmtId="4" fontId="2" fillId="35" borderId="10" xfId="0" applyNumberFormat="1" applyFont="1" applyFill="1" applyBorder="1" applyAlignment="1">
      <alignment horizontal="left"/>
    </xf>
    <xf numFmtId="3" fontId="2" fillId="35" borderId="49" xfId="0" applyNumberFormat="1" applyFont="1" applyFill="1" applyBorder="1" applyAlignment="1">
      <alignment horizontal="left"/>
    </xf>
    <xf numFmtId="3" fontId="2" fillId="35" borderId="50" xfId="0" applyNumberFormat="1" applyFont="1" applyFill="1" applyBorder="1" applyAlignment="1">
      <alignment horizontal="left"/>
    </xf>
    <xf numFmtId="3" fontId="2" fillId="35" borderId="19" xfId="0" applyNumberFormat="1" applyFont="1" applyFill="1" applyBorder="1" applyAlignment="1">
      <alignment horizontal="left"/>
    </xf>
    <xf numFmtId="3" fontId="2" fillId="35" borderId="20" xfId="0" applyNumberFormat="1" applyFont="1" applyFill="1" applyBorder="1" applyAlignment="1">
      <alignment horizontal="left"/>
    </xf>
    <xf numFmtId="3" fontId="2" fillId="35" borderId="21" xfId="0" applyNumberFormat="1" applyFont="1" applyFill="1" applyBorder="1" applyAlignment="1">
      <alignment horizontal="left"/>
    </xf>
    <xf numFmtId="0" fontId="0" fillId="0" borderId="46" xfId="0" applyFill="1" applyBorder="1" applyAlignment="1">
      <alignment horizontal="left" vertical="justify" wrapText="1"/>
    </xf>
    <xf numFmtId="0" fontId="0" fillId="0" borderId="0" xfId="0" applyFill="1" applyBorder="1" applyAlignment="1">
      <alignment horizontal="left" vertical="justify" wrapText="1"/>
    </xf>
    <xf numFmtId="0" fontId="0" fillId="0" borderId="47" xfId="0" applyFill="1" applyBorder="1" applyAlignment="1">
      <alignment horizontal="left" vertical="justify" wrapText="1"/>
    </xf>
    <xf numFmtId="0" fontId="27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wrapText="1"/>
    </xf>
    <xf numFmtId="3" fontId="0" fillId="0" borderId="0" xfId="0" applyNumberFormat="1" applyFill="1" applyBorder="1" applyAlignment="1">
      <alignment horizontal="left"/>
    </xf>
    <xf numFmtId="3" fontId="28" fillId="0" borderId="0" xfId="0" applyNumberFormat="1" applyFont="1" applyFill="1" applyBorder="1" applyAlignment="1">
      <alignment horizontal="left"/>
    </xf>
    <xf numFmtId="0" fontId="3" fillId="35" borderId="51" xfId="0" applyFont="1" applyFill="1" applyBorder="1" applyAlignment="1">
      <alignment horizontal="left"/>
    </xf>
    <xf numFmtId="167" fontId="3" fillId="35" borderId="52" xfId="0" applyNumberFormat="1" applyFont="1" applyFill="1" applyBorder="1" applyAlignment="1">
      <alignment horizontal="left" wrapText="1"/>
    </xf>
    <xf numFmtId="167" fontId="3" fillId="35" borderId="53" xfId="0" applyNumberFormat="1" applyFont="1" applyFill="1" applyBorder="1" applyAlignment="1">
      <alignment horizontal="left" wrapText="1"/>
    </xf>
    <xf numFmtId="0" fontId="4" fillId="0" borderId="31" xfId="0" applyFont="1" applyBorder="1" applyAlignment="1">
      <alignment horizontal="left" vertical="top"/>
    </xf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11" xfId="0" applyFont="1" applyBorder="1" applyAlignment="1">
      <alignment horizontal="left" vertical="top"/>
    </xf>
    <xf numFmtId="0" fontId="4" fillId="0" borderId="10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49" xfId="0" applyFont="1" applyBorder="1" applyAlignment="1">
      <alignment horizontal="left" vertical="top"/>
    </xf>
    <xf numFmtId="0" fontId="4" fillId="0" borderId="26" xfId="0" applyFont="1" applyBorder="1" applyAlignment="1">
      <alignment horizontal="left"/>
    </xf>
    <xf numFmtId="0" fontId="4" fillId="0" borderId="50" xfId="0" applyFont="1" applyBorder="1" applyAlignment="1">
      <alignment horizontal="left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34" xfId="0" applyFont="1" applyBorder="1" applyAlignment="1">
      <alignment horizontal="left" vertical="top"/>
    </xf>
    <xf numFmtId="0" fontId="4" fillId="0" borderId="22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 vertical="top"/>
    </xf>
    <xf numFmtId="0" fontId="4" fillId="0" borderId="19" xfId="0" applyFont="1" applyFill="1" applyBorder="1" applyAlignment="1">
      <alignment horizontal="left" vertical="top"/>
    </xf>
    <xf numFmtId="0" fontId="4" fillId="0" borderId="20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left"/>
    </xf>
    <xf numFmtId="0" fontId="4" fillId="0" borderId="0" xfId="0" applyFont="1" applyAlignment="1">
      <alignment horizontal="left" vertical="top"/>
    </xf>
    <xf numFmtId="0" fontId="2" fillId="0" borderId="1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3" fillId="35" borderId="54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3" fontId="0" fillId="39" borderId="10" xfId="0" applyNumberFormat="1" applyFont="1" applyFill="1" applyBorder="1" applyAlignment="1">
      <alignment horizontal="left"/>
    </xf>
    <xf numFmtId="14" fontId="0" fillId="39" borderId="10" xfId="0" applyNumberFormat="1" applyFont="1" applyFill="1" applyBorder="1" applyAlignment="1">
      <alignment horizontal="left"/>
    </xf>
    <xf numFmtId="3" fontId="2" fillId="31" borderId="10" xfId="3258" applyNumberFormat="1" applyFont="1" applyFill="1" applyBorder="1" applyAlignment="1"/>
    <xf numFmtId="14" fontId="2" fillId="31" borderId="10" xfId="3258" applyNumberFormat="1" applyFont="1" applyFill="1" applyBorder="1" applyAlignment="1"/>
    <xf numFmtId="3" fontId="0" fillId="31" borderId="10" xfId="3258" applyNumberFormat="1" applyFont="1" applyFill="1" applyBorder="1" applyAlignment="1"/>
    <xf numFmtId="0" fontId="0" fillId="0" borderId="0" xfId="0" applyNumberFormat="1" applyAlignment="1"/>
    <xf numFmtId="14" fontId="2" fillId="0" borderId="0" xfId="3258" applyNumberFormat="1" applyFont="1" applyFill="1" applyBorder="1" applyAlignment="1"/>
    <xf numFmtId="172" fontId="0" fillId="0" borderId="0" xfId="0" applyNumberFormat="1" applyAlignment="1">
      <alignment horizontal="left"/>
    </xf>
    <xf numFmtId="3" fontId="2" fillId="25" borderId="10" xfId="0" applyNumberFormat="1" applyFont="1" applyFill="1" applyBorder="1" applyAlignment="1">
      <alignment horizontal="left"/>
    </xf>
    <xf numFmtId="3" fontId="2" fillId="28" borderId="10" xfId="0" applyNumberFormat="1" applyFont="1" applyFill="1" applyBorder="1" applyAlignment="1">
      <alignment horizontal="left"/>
    </xf>
    <xf numFmtId="14" fontId="2" fillId="26" borderId="10" xfId="0" applyNumberFormat="1" applyFont="1" applyFill="1" applyBorder="1" applyAlignment="1">
      <alignment horizontal="left"/>
    </xf>
    <xf numFmtId="3" fontId="2" fillId="71" borderId="10" xfId="3258" applyNumberFormat="1" applyFont="1" applyFill="1" applyBorder="1" applyAlignment="1"/>
    <xf numFmtId="3" fontId="51" fillId="71" borderId="10" xfId="0" applyNumberFormat="1" applyFont="1" applyFill="1" applyBorder="1" applyAlignment="1">
      <alignment horizontal="left"/>
    </xf>
    <xf numFmtId="14" fontId="2" fillId="71" borderId="10" xfId="3258" applyNumberFormat="1" applyFont="1" applyFill="1" applyBorder="1" applyAlignment="1"/>
    <xf numFmtId="3" fontId="2" fillId="72" borderId="10" xfId="3258" applyNumberFormat="1" applyFont="1" applyFill="1" applyBorder="1" applyAlignment="1"/>
    <xf numFmtId="3" fontId="51" fillId="72" borderId="10" xfId="0" applyNumberFormat="1" applyFont="1" applyFill="1" applyBorder="1" applyAlignment="1">
      <alignment horizontal="left"/>
    </xf>
    <xf numFmtId="14" fontId="2" fillId="72" borderId="10" xfId="3258" applyNumberFormat="1" applyFont="1" applyFill="1" applyBorder="1" applyAlignment="1"/>
    <xf numFmtId="3" fontId="2" fillId="73" borderId="10" xfId="3258" applyNumberFormat="1" applyFont="1" applyFill="1" applyBorder="1" applyAlignment="1"/>
    <xf numFmtId="3" fontId="51" fillId="73" borderId="10" xfId="0" applyNumberFormat="1" applyFont="1" applyFill="1" applyBorder="1" applyAlignment="1">
      <alignment horizontal="left"/>
    </xf>
    <xf numFmtId="14" fontId="2" fillId="73" borderId="10" xfId="3258" applyNumberFormat="1" applyFont="1" applyFill="1" applyBorder="1" applyAlignment="1"/>
    <xf numFmtId="3" fontId="2" fillId="74" borderId="10" xfId="3258" applyNumberFormat="1" applyFont="1" applyFill="1" applyBorder="1" applyAlignment="1"/>
    <xf numFmtId="3" fontId="51" fillId="74" borderId="10" xfId="0" applyNumberFormat="1" applyFont="1" applyFill="1" applyBorder="1" applyAlignment="1">
      <alignment horizontal="left"/>
    </xf>
    <xf numFmtId="14" fontId="2" fillId="74" borderId="10" xfId="3258" applyNumberFormat="1" applyFont="1" applyFill="1" applyBorder="1" applyAlignment="1"/>
    <xf numFmtId="3" fontId="2" fillId="75" borderId="10" xfId="3258" applyNumberFormat="1" applyFont="1" applyFill="1" applyBorder="1" applyAlignment="1"/>
    <xf numFmtId="3" fontId="51" fillId="75" borderId="10" xfId="0" applyNumberFormat="1" applyFont="1" applyFill="1" applyBorder="1" applyAlignment="1">
      <alignment horizontal="left"/>
    </xf>
    <xf numFmtId="14" fontId="2" fillId="75" borderId="10" xfId="3258" applyNumberFormat="1" applyFont="1" applyFill="1" applyBorder="1" applyAlignment="1"/>
    <xf numFmtId="3" fontId="2" fillId="76" borderId="10" xfId="3258" applyNumberFormat="1" applyFont="1" applyFill="1" applyBorder="1" applyAlignment="1"/>
    <xf numFmtId="3" fontId="51" fillId="76" borderId="10" xfId="0" applyNumberFormat="1" applyFont="1" applyFill="1" applyBorder="1" applyAlignment="1">
      <alignment horizontal="left"/>
    </xf>
    <xf numFmtId="14" fontId="2" fillId="76" borderId="10" xfId="3258" applyNumberFormat="1" applyFont="1" applyFill="1" applyBorder="1" applyAlignment="1"/>
    <xf numFmtId="3" fontId="2" fillId="77" borderId="10" xfId="3258" applyNumberFormat="1" applyFont="1" applyFill="1" applyBorder="1" applyAlignment="1"/>
    <xf numFmtId="3" fontId="51" fillId="77" borderId="10" xfId="0" applyNumberFormat="1" applyFont="1" applyFill="1" applyBorder="1" applyAlignment="1">
      <alignment horizontal="left"/>
    </xf>
    <xf numFmtId="14" fontId="2" fillId="77" borderId="10" xfId="3258" applyNumberFormat="1" applyFont="1" applyFill="1" applyBorder="1" applyAlignment="1"/>
    <xf numFmtId="3" fontId="2" fillId="77" borderId="10" xfId="0" applyNumberFormat="1" applyFont="1" applyFill="1" applyBorder="1" applyAlignment="1"/>
    <xf numFmtId="3" fontId="51" fillId="0" borderId="0" xfId="0" applyNumberFormat="1" applyFont="1" applyFill="1" applyBorder="1" applyAlignment="1">
      <alignment horizontal="left"/>
    </xf>
    <xf numFmtId="3" fontId="2" fillId="71" borderId="10" xfId="0" applyNumberFormat="1" applyFont="1" applyFill="1" applyBorder="1" applyAlignment="1">
      <alignment horizontal="left"/>
    </xf>
    <xf numFmtId="3" fontId="0" fillId="71" borderId="10" xfId="0" applyNumberFormat="1" applyFill="1" applyBorder="1" applyAlignment="1">
      <alignment horizontal="left"/>
    </xf>
    <xf numFmtId="3" fontId="2" fillId="72" borderId="10" xfId="0" applyNumberFormat="1" applyFont="1" applyFill="1" applyBorder="1" applyAlignment="1">
      <alignment horizontal="left"/>
    </xf>
    <xf numFmtId="3" fontId="0" fillId="72" borderId="10" xfId="0" applyNumberFormat="1" applyFill="1" applyBorder="1" applyAlignment="1">
      <alignment horizontal="left"/>
    </xf>
    <xf numFmtId="0" fontId="0" fillId="77" borderId="0" xfId="0" applyFill="1" applyAlignment="1">
      <alignment horizontal="left"/>
    </xf>
    <xf numFmtId="3" fontId="2" fillId="73" borderId="10" xfId="0" applyNumberFormat="1" applyFont="1" applyFill="1" applyBorder="1" applyAlignment="1">
      <alignment horizontal="left"/>
    </xf>
    <xf numFmtId="3" fontId="2" fillId="78" borderId="10" xfId="0" applyNumberFormat="1" applyFont="1" applyFill="1" applyBorder="1" applyAlignment="1">
      <alignment horizontal="left"/>
    </xf>
    <xf numFmtId="3" fontId="2" fillId="79" borderId="10" xfId="0" applyNumberFormat="1" applyFont="1" applyFill="1" applyBorder="1" applyAlignment="1">
      <alignment horizontal="left"/>
    </xf>
    <xf numFmtId="0" fontId="51" fillId="0" borderId="0" xfId="0" applyFont="1" applyAlignment="1">
      <alignment horizontal="left"/>
    </xf>
    <xf numFmtId="3" fontId="2" fillId="80" borderId="10" xfId="0" applyNumberFormat="1" applyFont="1" applyFill="1" applyBorder="1" applyAlignment="1">
      <alignment horizontal="left"/>
    </xf>
    <xf numFmtId="3" fontId="51" fillId="39" borderId="10" xfId="0" applyNumberFormat="1" applyFont="1" applyFill="1" applyBorder="1" applyAlignment="1">
      <alignment horizontal="left"/>
    </xf>
    <xf numFmtId="14" fontId="51" fillId="39" borderId="10" xfId="0" applyNumberFormat="1" applyFont="1" applyFill="1" applyBorder="1" applyAlignment="1">
      <alignment horizontal="left"/>
    </xf>
    <xf numFmtId="4" fontId="52" fillId="39" borderId="10" xfId="0" applyNumberFormat="1" applyFont="1" applyFill="1" applyBorder="1" applyAlignment="1">
      <alignment horizontal="left"/>
    </xf>
    <xf numFmtId="3" fontId="51" fillId="35" borderId="10" xfId="0" applyNumberFormat="1" applyFont="1" applyFill="1" applyBorder="1" applyAlignment="1">
      <alignment horizontal="left"/>
    </xf>
    <xf numFmtId="14" fontId="51" fillId="35" borderId="10" xfId="0" applyNumberFormat="1" applyFont="1" applyFill="1" applyBorder="1" applyAlignment="1">
      <alignment horizontal="left"/>
    </xf>
    <xf numFmtId="14" fontId="51" fillId="80" borderId="10" xfId="0" applyNumberFormat="1" applyFont="1" applyFill="1" applyBorder="1" applyAlignment="1">
      <alignment horizontal="left"/>
    </xf>
    <xf numFmtId="14" fontId="2" fillId="80" borderId="10" xfId="0" applyNumberFormat="1" applyFont="1" applyFill="1" applyBorder="1" applyAlignment="1">
      <alignment horizontal="left"/>
    </xf>
    <xf numFmtId="4" fontId="2" fillId="80" borderId="10" xfId="0" applyNumberFormat="1" applyFont="1" applyFill="1" applyBorder="1" applyAlignment="1">
      <alignment horizontal="left"/>
    </xf>
    <xf numFmtId="3" fontId="2" fillId="80" borderId="36" xfId="0" applyNumberFormat="1" applyFont="1" applyFill="1" applyBorder="1" applyAlignment="1">
      <alignment horizontal="left"/>
    </xf>
    <xf numFmtId="3" fontId="2" fillId="80" borderId="37" xfId="0" applyNumberFormat="1" applyFont="1" applyFill="1" applyBorder="1" applyAlignment="1">
      <alignment horizontal="left"/>
    </xf>
    <xf numFmtId="3" fontId="51" fillId="79" borderId="10" xfId="0" applyNumberFormat="1" applyFont="1" applyFill="1" applyBorder="1" applyAlignment="1">
      <alignment horizontal="left"/>
    </xf>
    <xf numFmtId="14" fontId="51" fillId="79" borderId="10" xfId="0" applyNumberFormat="1" applyFont="1" applyFill="1" applyBorder="1" applyAlignment="1">
      <alignment horizontal="left"/>
    </xf>
    <xf numFmtId="3" fontId="2" fillId="79" borderId="36" xfId="0" applyNumberFormat="1" applyFont="1" applyFill="1" applyBorder="1" applyAlignment="1">
      <alignment horizontal="left"/>
    </xf>
    <xf numFmtId="3" fontId="2" fillId="79" borderId="37" xfId="0" applyNumberFormat="1" applyFont="1" applyFill="1" applyBorder="1" applyAlignment="1">
      <alignment horizontal="left"/>
    </xf>
    <xf numFmtId="3" fontId="2" fillId="79" borderId="0" xfId="0" applyNumberFormat="1" applyFont="1" applyFill="1" applyBorder="1" applyAlignment="1">
      <alignment horizontal="left"/>
    </xf>
    <xf numFmtId="3" fontId="0" fillId="71" borderId="10" xfId="3258" applyNumberFormat="1" applyFont="1" applyFill="1" applyBorder="1" applyAlignment="1"/>
    <xf numFmtId="3" fontId="0" fillId="76" borderId="10" xfId="3258" applyNumberFormat="1" applyFont="1" applyFill="1" applyBorder="1" applyAlignment="1"/>
    <xf numFmtId="3" fontId="2" fillId="0" borderId="0" xfId="3258" applyNumberFormat="1" applyFont="1" applyFill="1" applyBorder="1" applyAlignment="1"/>
    <xf numFmtId="3" fontId="0" fillId="74" borderId="10" xfId="3258" applyNumberFormat="1" applyFont="1" applyFill="1" applyBorder="1" applyAlignment="1"/>
    <xf numFmtId="3" fontId="0" fillId="75" borderId="10" xfId="3258" applyNumberFormat="1" applyFont="1" applyFill="1" applyBorder="1" applyAlignment="1"/>
    <xf numFmtId="14" fontId="0" fillId="71" borderId="10" xfId="3258" applyNumberFormat="1" applyFont="1" applyFill="1" applyBorder="1" applyAlignment="1"/>
    <xf numFmtId="3" fontId="0" fillId="73" borderId="10" xfId="3258" applyNumberFormat="1" applyFont="1" applyFill="1" applyBorder="1" applyAlignment="1"/>
    <xf numFmtId="0" fontId="3" fillId="0" borderId="40" xfId="0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58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59" xfId="0" applyFont="1" applyBorder="1" applyAlignment="1">
      <alignment horizontal="left"/>
    </xf>
    <xf numFmtId="0" fontId="3" fillId="30" borderId="26" xfId="0" applyFont="1" applyFill="1" applyBorder="1" applyAlignment="1">
      <alignment horizontal="left" wrapText="1"/>
    </xf>
    <xf numFmtId="0" fontId="3" fillId="30" borderId="22" xfId="0" applyFont="1" applyFill="1" applyBorder="1" applyAlignment="1">
      <alignment horizontal="left" wrapText="1"/>
    </xf>
    <xf numFmtId="0" fontId="27" fillId="0" borderId="40" xfId="0" applyFont="1" applyFill="1" applyBorder="1" applyAlignment="1">
      <alignment horizontal="left" vertical="center" wrapText="1"/>
    </xf>
    <xf numFmtId="0" fontId="27" fillId="0" borderId="41" xfId="0" applyFont="1" applyFill="1" applyBorder="1" applyAlignment="1">
      <alignment horizontal="left" vertical="center" wrapText="1"/>
    </xf>
    <xf numFmtId="0" fontId="27" fillId="0" borderId="42" xfId="0" applyFont="1" applyFill="1" applyBorder="1" applyAlignment="1">
      <alignment horizontal="left" vertical="center" wrapText="1"/>
    </xf>
    <xf numFmtId="0" fontId="27" fillId="0" borderId="46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47" xfId="0" applyFont="1" applyFill="1" applyBorder="1" applyAlignment="1">
      <alignment horizontal="left" vertical="center" wrapText="1"/>
    </xf>
    <xf numFmtId="0" fontId="27" fillId="0" borderId="43" xfId="0" applyFont="1" applyFill="1" applyBorder="1" applyAlignment="1">
      <alignment horizontal="left" vertical="center" wrapText="1"/>
    </xf>
    <xf numFmtId="0" fontId="27" fillId="0" borderId="44" xfId="0" applyFont="1" applyFill="1" applyBorder="1" applyAlignment="1">
      <alignment horizontal="left" vertical="center" wrapText="1"/>
    </xf>
    <xf numFmtId="0" fontId="27" fillId="0" borderId="45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0" borderId="55" xfId="0" applyFont="1" applyFill="1" applyBorder="1" applyAlignment="1">
      <alignment horizontal="left"/>
    </xf>
    <xf numFmtId="0" fontId="3" fillId="0" borderId="56" xfId="0" applyFont="1" applyFill="1" applyBorder="1" applyAlignment="1">
      <alignment horizontal="left"/>
    </xf>
    <xf numFmtId="0" fontId="3" fillId="0" borderId="57" xfId="0" applyFont="1" applyFill="1" applyBorder="1" applyAlignment="1">
      <alignment horizontal="left"/>
    </xf>
  </cellXfs>
  <cellStyles count="3982">
    <cellStyle name=" 1" xfId="1" xr:uid="{00000000-0005-0000-0000-000000000000}"/>
    <cellStyle name="_Análisis Salidas SE" xfId="2" xr:uid="{00000000-0005-0000-0000-000001000000}"/>
    <cellStyle name="_Análisis Salidas SE 2" xfId="3" xr:uid="{00000000-0005-0000-0000-000002000000}"/>
    <cellStyle name="_Análisis Salidas SE 2 2" xfId="4" xr:uid="{00000000-0005-0000-0000-000003000000}"/>
    <cellStyle name="_Análisis Salidas SE 2 2 2" xfId="5" xr:uid="{00000000-0005-0000-0000-000004000000}"/>
    <cellStyle name="_Análisis Salidas SE 2 2 3" xfId="6" xr:uid="{00000000-0005-0000-0000-000005000000}"/>
    <cellStyle name="_Análisis Salidas SE 2 3" xfId="7" xr:uid="{00000000-0005-0000-0000-000006000000}"/>
    <cellStyle name="_Análisis Salidas SE 2 4" xfId="8" xr:uid="{00000000-0005-0000-0000-000007000000}"/>
    <cellStyle name="_Análisis Salidas SE 3" xfId="9" xr:uid="{00000000-0005-0000-0000-000008000000}"/>
    <cellStyle name="_Análisis Salidas SE 3 2" xfId="10" xr:uid="{00000000-0005-0000-0000-000009000000}"/>
    <cellStyle name="_Análisis Salidas SE 3 3" xfId="11" xr:uid="{00000000-0005-0000-0000-00000A000000}"/>
    <cellStyle name="_Análisis Salidas SE 4" xfId="12" xr:uid="{00000000-0005-0000-0000-00000B000000}"/>
    <cellStyle name="_Análisis Salidas SE 4 2" xfId="13" xr:uid="{00000000-0005-0000-0000-00000C000000}"/>
    <cellStyle name="_Análisis Salidas SE 4 3" xfId="14" xr:uid="{00000000-0005-0000-0000-00000D000000}"/>
    <cellStyle name="_Análisis Salidas SE 5" xfId="15" xr:uid="{00000000-0005-0000-0000-00000E000000}"/>
    <cellStyle name="_Análisis Salidas SE 5 2" xfId="16" xr:uid="{00000000-0005-0000-0000-00000F000000}"/>
    <cellStyle name="_Análisis Salidas SE 5 3" xfId="17" xr:uid="{00000000-0005-0000-0000-000010000000}"/>
    <cellStyle name="_Análisis Salidas SE 6" xfId="18" xr:uid="{00000000-0005-0000-0000-000011000000}"/>
    <cellStyle name="_Análisis Salidas SE 6 2" xfId="19" xr:uid="{00000000-0005-0000-0000-000012000000}"/>
    <cellStyle name="_Análisis Salidas SE 6 3" xfId="20" xr:uid="{00000000-0005-0000-0000-000013000000}"/>
    <cellStyle name="_Análisis Salidas SE 7" xfId="21" xr:uid="{00000000-0005-0000-0000-000014000000}"/>
    <cellStyle name="_Análisis Salidas SE 8" xfId="22" xr:uid="{00000000-0005-0000-0000-000015000000}"/>
    <cellStyle name="_Análisis Salidas SE_113enc" xfId="23" xr:uid="{00000000-0005-0000-0000-000016000000}"/>
    <cellStyle name="_Análisis Salidas SE_13º P.O. 3º Modificado TRONCAL 1 Anexo 3" xfId="24" xr:uid="{00000000-0005-0000-0000-000017000000}"/>
    <cellStyle name="_Análisis Salidas SE_13ºPO" xfId="25" xr:uid="{00000000-0005-0000-0000-000018000000}"/>
    <cellStyle name="_Análisis Salidas SE_13ºPO 2" xfId="26" xr:uid="{00000000-0005-0000-0000-000019000000}"/>
    <cellStyle name="_Análisis Salidas SE_13ºPO 3" xfId="27" xr:uid="{00000000-0005-0000-0000-00001A000000}"/>
    <cellStyle name="_Análisis Salidas SE_14° P.O. TRONCAL 4 Anexo 3" xfId="28" xr:uid="{00000000-0005-0000-0000-00001B000000}"/>
    <cellStyle name="_Análisis Salidas SE_14° P.O. TRONCAL 4 Anexo 3 2" xfId="29" xr:uid="{00000000-0005-0000-0000-00001C000000}"/>
    <cellStyle name="_Análisis Salidas SE_14° P.O. TRONCAL 4 Anexo 3 3" xfId="30" xr:uid="{00000000-0005-0000-0000-00001D000000}"/>
    <cellStyle name="_Análisis Salidas SE_14° P.O.TRONCAL 4 Anexo 3" xfId="31" xr:uid="{00000000-0005-0000-0000-00001E000000}"/>
    <cellStyle name="_Análisis Salidas SE_14° P.O.TRONCAL 4 Anexo 3 2" xfId="32" xr:uid="{00000000-0005-0000-0000-00001F000000}"/>
    <cellStyle name="_Análisis Salidas SE_14° P.O.TRONCAL 4 Anexo 3 3" xfId="33" xr:uid="{00000000-0005-0000-0000-000020000000}"/>
    <cellStyle name="_Análisis Salidas SE_14º P.O. TRONCAL 1 Anexo 3" xfId="34" xr:uid="{00000000-0005-0000-0000-000021000000}"/>
    <cellStyle name="_Análisis Salidas SE_14º P.O. TRONCAL 1 Anexo 3 2" xfId="35" xr:uid="{00000000-0005-0000-0000-000022000000}"/>
    <cellStyle name="_Análisis Salidas SE_14º P.O. TRONCAL 1 Anexo 3 2 2" xfId="36" xr:uid="{00000000-0005-0000-0000-000023000000}"/>
    <cellStyle name="_Análisis Salidas SE_14º P.O. TRONCAL 1 Anexo 3 2 3" xfId="37" xr:uid="{00000000-0005-0000-0000-000024000000}"/>
    <cellStyle name="_Análisis Salidas SE_14º P.O. TRONCAL 1 Anexo 3 3" xfId="38" xr:uid="{00000000-0005-0000-0000-000025000000}"/>
    <cellStyle name="_Análisis Salidas SE_14º P.O. TRONCAL 1 Anexo 3 3 2" xfId="39" xr:uid="{00000000-0005-0000-0000-000026000000}"/>
    <cellStyle name="_Análisis Salidas SE_14º P.O. TRONCAL 1 Anexo 3 3 3" xfId="40" xr:uid="{00000000-0005-0000-0000-000027000000}"/>
    <cellStyle name="_Análisis Salidas SE_14º P.O. TRONCAL 1 Anexo 3 4" xfId="41" xr:uid="{00000000-0005-0000-0000-000028000000}"/>
    <cellStyle name="_Análisis Salidas SE_14º P.O. TRONCAL 1 Anexo 3 5" xfId="42" xr:uid="{00000000-0005-0000-0000-000029000000}"/>
    <cellStyle name="_Análisis Salidas SE_15° P.O Modificado TRONCAL 4 Anexo 3" xfId="43" xr:uid="{00000000-0005-0000-0000-00002A000000}"/>
    <cellStyle name="_Análisis Salidas SE_2010 11 29_PO15 Mod_T4_TN (2)" xfId="44" xr:uid="{00000000-0005-0000-0000-00002B000000}"/>
    <cellStyle name="_Análisis Salidas SE_2010.01.06_PO12_T1_TN" xfId="45" xr:uid="{00000000-0005-0000-0000-00002C000000}"/>
    <cellStyle name="_Análisis Salidas SE_2010.01.06_PO12_T1_TN 2" xfId="46" xr:uid="{00000000-0005-0000-0000-00002D000000}"/>
    <cellStyle name="_Análisis Salidas SE_2010.01.06_PO12_T1_TN 2 2" xfId="47" xr:uid="{00000000-0005-0000-0000-00002E000000}"/>
    <cellStyle name="_Análisis Salidas SE_2010.01.06_PO12_T1_TN 2 3" xfId="48" xr:uid="{00000000-0005-0000-0000-00002F000000}"/>
    <cellStyle name="_Análisis Salidas SE_2010.01.06_PO12_T1_TN 3" xfId="49" xr:uid="{00000000-0005-0000-0000-000030000000}"/>
    <cellStyle name="_Análisis Salidas SE_2010.01.06_PO12_T1_TN 3 2" xfId="50" xr:uid="{00000000-0005-0000-0000-000031000000}"/>
    <cellStyle name="_Análisis Salidas SE_2010.01.06_PO12_T1_TN 3 3" xfId="51" xr:uid="{00000000-0005-0000-0000-000032000000}"/>
    <cellStyle name="_Análisis Salidas SE_2010.01.06_PO12_T1_TN 4" xfId="52" xr:uid="{00000000-0005-0000-0000-000033000000}"/>
    <cellStyle name="_Análisis Salidas SE_2010.01.06_PO12_T1_TN 5" xfId="53" xr:uid="{00000000-0005-0000-0000-000034000000}"/>
    <cellStyle name="_Análisis Salidas SE_2010.01.06_PO12_T1_TN_113enc" xfId="54" xr:uid="{00000000-0005-0000-0000-000035000000}"/>
    <cellStyle name="_Análisis Salidas SE_2010.01.06_PO12_T1_TN_Dts" xfId="55" xr:uid="{00000000-0005-0000-0000-000036000000}"/>
    <cellStyle name="_Análisis Salidas SE_2010.01.06_PO12_T1_TN_Hoja1" xfId="56" xr:uid="{00000000-0005-0000-0000-000037000000}"/>
    <cellStyle name="_Análisis Salidas SE_2010.01.06_PO12_T1_TN_Perfil CD Unidad T4 14ºPO mod 20100906" xfId="57" xr:uid="{00000000-0005-0000-0000-000038000000}"/>
    <cellStyle name="_Análisis Salidas SE_2010.01.06_PO12_T1_TN_VELOCIDADES DICIEMBRE" xfId="58" xr:uid="{00000000-0005-0000-0000-000039000000}"/>
    <cellStyle name="_Análisis Salidas SE_2010.01.16_PO12_T1_EST 1" xfId="59" xr:uid="{00000000-0005-0000-0000-00003A000000}"/>
    <cellStyle name="_Análisis Salidas SE_2010.01.16_PO12_T1_EST 1 2" xfId="60" xr:uid="{00000000-0005-0000-0000-00003B000000}"/>
    <cellStyle name="_Análisis Salidas SE_2010.01.16_PO12_T1_EST 1 2 2" xfId="61" xr:uid="{00000000-0005-0000-0000-00003C000000}"/>
    <cellStyle name="_Análisis Salidas SE_2010.01.16_PO12_T1_EST 1 2 3" xfId="62" xr:uid="{00000000-0005-0000-0000-00003D000000}"/>
    <cellStyle name="_Análisis Salidas SE_2010.01.16_PO12_T1_EST 1 3" xfId="63" xr:uid="{00000000-0005-0000-0000-00003E000000}"/>
    <cellStyle name="_Análisis Salidas SE_2010.01.16_PO12_T1_EST 1 3 2" xfId="64" xr:uid="{00000000-0005-0000-0000-00003F000000}"/>
    <cellStyle name="_Análisis Salidas SE_2010.01.16_PO12_T1_EST 1 3 3" xfId="65" xr:uid="{00000000-0005-0000-0000-000040000000}"/>
    <cellStyle name="_Análisis Salidas SE_2010.01.16_PO12_T1_EST 1 4" xfId="66" xr:uid="{00000000-0005-0000-0000-000041000000}"/>
    <cellStyle name="_Análisis Salidas SE_2010.01.16_PO12_T1_EST 1 5" xfId="67" xr:uid="{00000000-0005-0000-0000-000042000000}"/>
    <cellStyle name="_Análisis Salidas SE_2010.07.01_PO14_T4_TN" xfId="68" xr:uid="{00000000-0005-0000-0000-000043000000}"/>
    <cellStyle name="_Análisis Salidas SE_2010.11.29_PO15 Mod_T4_TN" xfId="69" xr:uid="{00000000-0005-0000-0000-000044000000}"/>
    <cellStyle name="_Análisis Salidas SE_2011.01.01_PO16_T4_TN" xfId="70" xr:uid="{00000000-0005-0000-0000-000045000000}"/>
    <cellStyle name="_Análisis Salidas SE_3 compara_14PO" xfId="71" xr:uid="{00000000-0005-0000-0000-000046000000}"/>
    <cellStyle name="_Análisis Salidas SE_3 compara_14PO 2" xfId="72" xr:uid="{00000000-0005-0000-0000-000047000000}"/>
    <cellStyle name="_Análisis Salidas SE_3 compara_14PO 2 2" xfId="73" xr:uid="{00000000-0005-0000-0000-000048000000}"/>
    <cellStyle name="_Análisis Salidas SE_3 compara_14PO 2 3" xfId="74" xr:uid="{00000000-0005-0000-0000-000049000000}"/>
    <cellStyle name="_Análisis Salidas SE_3 compara_14PO 3" xfId="75" xr:uid="{00000000-0005-0000-0000-00004A000000}"/>
    <cellStyle name="_Análisis Salidas SE_3 compara_14PO 3 2" xfId="76" xr:uid="{00000000-0005-0000-0000-00004B000000}"/>
    <cellStyle name="_Análisis Salidas SE_3 compara_14PO 3 3" xfId="77" xr:uid="{00000000-0005-0000-0000-00004C000000}"/>
    <cellStyle name="_Análisis Salidas SE_3 compara_14PO 4" xfId="78" xr:uid="{00000000-0005-0000-0000-00004D000000}"/>
    <cellStyle name="_Análisis Salidas SE_3 compara_14PO 4 2" xfId="79" xr:uid="{00000000-0005-0000-0000-00004E000000}"/>
    <cellStyle name="_Análisis Salidas SE_3 compara_14PO 4 3" xfId="80" xr:uid="{00000000-0005-0000-0000-00004F000000}"/>
    <cellStyle name="_Análisis Salidas SE_3 compara_14PO 5" xfId="81" xr:uid="{00000000-0005-0000-0000-000050000000}"/>
    <cellStyle name="_Análisis Salidas SE_3 compara_14PO 6" xfId="82" xr:uid="{00000000-0005-0000-0000-000051000000}"/>
    <cellStyle name="_Análisis Salidas SE_428e" xfId="83" xr:uid="{00000000-0005-0000-0000-000052000000}"/>
    <cellStyle name="_Análisis Salidas SE_Actual" xfId="84" xr:uid="{00000000-0005-0000-0000-000053000000}"/>
    <cellStyle name="_Análisis Salidas SE_Anexo 3 sin T3 con Metro" xfId="85" xr:uid="{00000000-0005-0000-0000-000054000000}"/>
    <cellStyle name="_Análisis Salidas SE_Anexo 3_PO14_09062010_T4_final" xfId="86" xr:uid="{00000000-0005-0000-0000-000055000000}"/>
    <cellStyle name="_Análisis Salidas SE_Anexo 3_PO14_09062010_T4_final 2" xfId="87" xr:uid="{00000000-0005-0000-0000-000056000000}"/>
    <cellStyle name="_Análisis Salidas SE_Anexo 3_PO14_09062010_T4_final 3" xfId="88" xr:uid="{00000000-0005-0000-0000-000057000000}"/>
    <cellStyle name="_Análisis Salidas SE_calculo estival" xfId="89" xr:uid="{00000000-0005-0000-0000-000058000000}"/>
    <cellStyle name="_Análisis Salidas SE_Copia de Itinerarios SS Mod Metro" xfId="90" xr:uid="{00000000-0005-0000-0000-000059000000}"/>
    <cellStyle name="_Análisis Salidas SE_desagrupacion " xfId="91" xr:uid="{00000000-0005-0000-0000-00005A000000}"/>
    <cellStyle name="_Análisis Salidas SE_Dts" xfId="92" xr:uid="{00000000-0005-0000-0000-00005B000000}"/>
    <cellStyle name="_Análisis Salidas SE_estival" xfId="93" xr:uid="{00000000-0005-0000-0000-00005C000000}"/>
    <cellStyle name="_Análisis Salidas SE_Hoja1" xfId="94" xr:uid="{00000000-0005-0000-0000-00005D000000}"/>
    <cellStyle name="_Análisis Salidas SE_ICPh GLOBAL Metodo Gob_Alsacia_PO14" xfId="95" xr:uid="{00000000-0005-0000-0000-00005E000000}"/>
    <cellStyle name="_Análisis Salidas SE_ICPh GLOBAL Metodo Gob_Alsacia_PO14 2" xfId="96" xr:uid="{00000000-0005-0000-0000-00005F000000}"/>
    <cellStyle name="_Análisis Salidas SE_ICPh GLOBAL Metodo Gob_Alsacia_PO14 3" xfId="97" xr:uid="{00000000-0005-0000-0000-000060000000}"/>
    <cellStyle name="_Análisis Salidas SE_ICPh Metodo Gob_ T4_PO16_Prog_Global sin T3 con Metro" xfId="98" xr:uid="{00000000-0005-0000-0000-000061000000}"/>
    <cellStyle name="_Análisis Salidas SE_km" xfId="99" xr:uid="{00000000-0005-0000-0000-000062000000}"/>
    <cellStyle name="_Análisis Salidas SE_Libro2 (6)" xfId="100" xr:uid="{00000000-0005-0000-0000-000063000000}"/>
    <cellStyle name="_Análisis Salidas SE_Libro2 (6)_113enc" xfId="101" xr:uid="{00000000-0005-0000-0000-000064000000}"/>
    <cellStyle name="_Análisis Salidas SE_Libro2 (6)_Dts" xfId="102" xr:uid="{00000000-0005-0000-0000-000065000000}"/>
    <cellStyle name="_Análisis Salidas SE_Libro2 (6)_Hoja1" xfId="103" xr:uid="{00000000-0005-0000-0000-000066000000}"/>
    <cellStyle name="_Análisis Salidas SE_Libro2 (6)_VELOCIDADES DICIEMBRE" xfId="104" xr:uid="{00000000-0005-0000-0000-000067000000}"/>
    <cellStyle name="_Análisis Salidas SE_Libro3" xfId="105" xr:uid="{00000000-0005-0000-0000-000068000000}"/>
    <cellStyle name="_Análisis Salidas SE_Libro3 (16)" xfId="106" xr:uid="{00000000-0005-0000-0000-000069000000}"/>
    <cellStyle name="_Análisis Salidas SE_Libro3 (16)_113enc" xfId="107" xr:uid="{00000000-0005-0000-0000-00006A000000}"/>
    <cellStyle name="_Análisis Salidas SE_Libro3 (16)_Dts" xfId="108" xr:uid="{00000000-0005-0000-0000-00006B000000}"/>
    <cellStyle name="_Análisis Salidas SE_Libro3 (16)_Hoja1" xfId="109" xr:uid="{00000000-0005-0000-0000-00006C000000}"/>
    <cellStyle name="_Análisis Salidas SE_Libro3 (16)_VELOCIDADES DICIEMBRE" xfId="110" xr:uid="{00000000-0005-0000-0000-00006D000000}"/>
    <cellStyle name="_Análisis Salidas SE_Libro3 (6)" xfId="111" xr:uid="{00000000-0005-0000-0000-00006E000000}"/>
    <cellStyle name="_Análisis Salidas SE_Libro3 (6)_113enc" xfId="112" xr:uid="{00000000-0005-0000-0000-00006F000000}"/>
    <cellStyle name="_Análisis Salidas SE_Libro3 (6)_Dts" xfId="113" xr:uid="{00000000-0005-0000-0000-000070000000}"/>
    <cellStyle name="_Análisis Salidas SE_Libro3 (6)_Hoja1" xfId="114" xr:uid="{00000000-0005-0000-0000-000071000000}"/>
    <cellStyle name="_Análisis Salidas SE_Libro3 (6)_VELOCIDADES DICIEMBRE" xfId="115" xr:uid="{00000000-0005-0000-0000-000072000000}"/>
    <cellStyle name="_Análisis Salidas SE_Libro4 (6)" xfId="116" xr:uid="{00000000-0005-0000-0000-000073000000}"/>
    <cellStyle name="_Análisis Salidas SE_Libro4 (6)_113enc" xfId="117" xr:uid="{00000000-0005-0000-0000-000074000000}"/>
    <cellStyle name="_Análisis Salidas SE_Libro4 (6)_Dts" xfId="118" xr:uid="{00000000-0005-0000-0000-000075000000}"/>
    <cellStyle name="_Análisis Salidas SE_Libro4 (6)_Hoja1" xfId="119" xr:uid="{00000000-0005-0000-0000-000076000000}"/>
    <cellStyle name="_Análisis Salidas SE_Libro4 (6)_VELOCIDADES DICIEMBRE" xfId="120" xr:uid="{00000000-0005-0000-0000-000077000000}"/>
    <cellStyle name="_Análisis Salidas SE_Libro4 (7)" xfId="121" xr:uid="{00000000-0005-0000-0000-000078000000}"/>
    <cellStyle name="_Análisis Salidas SE_Libro4 (8)" xfId="122" xr:uid="{00000000-0005-0000-0000-000079000000}"/>
    <cellStyle name="_Análisis Salidas SE_Libro4 (8)_113enc" xfId="123" xr:uid="{00000000-0005-0000-0000-00007A000000}"/>
    <cellStyle name="_Análisis Salidas SE_Libro4 (8)_Dts" xfId="124" xr:uid="{00000000-0005-0000-0000-00007B000000}"/>
    <cellStyle name="_Análisis Salidas SE_Libro4 (8)_Hoja1" xfId="125" xr:uid="{00000000-0005-0000-0000-00007C000000}"/>
    <cellStyle name="_Análisis Salidas SE_Libro4 (8)_VELOCIDADES DICIEMBRE" xfId="126" xr:uid="{00000000-0005-0000-0000-00007D000000}"/>
    <cellStyle name="_Análisis Salidas SE_Libro5 (2)" xfId="127" xr:uid="{00000000-0005-0000-0000-00007E000000}"/>
    <cellStyle name="_Análisis Salidas SE_Libro5 (2)_113enc" xfId="128" xr:uid="{00000000-0005-0000-0000-00007F000000}"/>
    <cellStyle name="_Análisis Salidas SE_Libro5 (2)_Dts" xfId="129" xr:uid="{00000000-0005-0000-0000-000080000000}"/>
    <cellStyle name="_Análisis Salidas SE_Libro5 (2)_Hoja1" xfId="130" xr:uid="{00000000-0005-0000-0000-000081000000}"/>
    <cellStyle name="_Análisis Salidas SE_Libro5 (2)_VELOCIDADES DICIEMBRE" xfId="131" xr:uid="{00000000-0005-0000-0000-000082000000}"/>
    <cellStyle name="_Análisis Salidas SE_Libro5 (4)" xfId="132" xr:uid="{00000000-0005-0000-0000-000083000000}"/>
    <cellStyle name="_Análisis Salidas SE_Libro5 (4)_113enc" xfId="133" xr:uid="{00000000-0005-0000-0000-000084000000}"/>
    <cellStyle name="_Análisis Salidas SE_Libro5 (4)_Dts" xfId="134" xr:uid="{00000000-0005-0000-0000-000085000000}"/>
    <cellStyle name="_Análisis Salidas SE_Libro5 (4)_Hoja1" xfId="135" xr:uid="{00000000-0005-0000-0000-000086000000}"/>
    <cellStyle name="_Análisis Salidas SE_Libro5 (4)_VELOCIDADES DICIEMBRE" xfId="136" xr:uid="{00000000-0005-0000-0000-000087000000}"/>
    <cellStyle name="_Análisis Salidas SE_Libro6 (2)" xfId="137" xr:uid="{00000000-0005-0000-0000-000088000000}"/>
    <cellStyle name="_Análisis Salidas SE_Libro6 (2)_113enc" xfId="138" xr:uid="{00000000-0005-0000-0000-000089000000}"/>
    <cellStyle name="_Análisis Salidas SE_Libro6 (2)_Dts" xfId="139" xr:uid="{00000000-0005-0000-0000-00008A000000}"/>
    <cellStyle name="_Análisis Salidas SE_Libro6 (2)_Hoja1" xfId="140" xr:uid="{00000000-0005-0000-0000-00008B000000}"/>
    <cellStyle name="_Análisis Salidas SE_Libro6 (2)_VELOCIDADES DICIEMBRE" xfId="141" xr:uid="{00000000-0005-0000-0000-00008C000000}"/>
    <cellStyle name="_Análisis Salidas SE_Libro7 (2)" xfId="142" xr:uid="{00000000-0005-0000-0000-00008D000000}"/>
    <cellStyle name="_Análisis Salidas SE_Libro7 (2)_113enc" xfId="143" xr:uid="{00000000-0005-0000-0000-00008E000000}"/>
    <cellStyle name="_Análisis Salidas SE_Libro7 (2)_Dts" xfId="144" xr:uid="{00000000-0005-0000-0000-00008F000000}"/>
    <cellStyle name="_Análisis Salidas SE_Libro7 (2)_Hoja1" xfId="145" xr:uid="{00000000-0005-0000-0000-000090000000}"/>
    <cellStyle name="_Análisis Salidas SE_Libro7 (2)_VELOCIDADES DICIEMBRE" xfId="146" xr:uid="{00000000-0005-0000-0000-000091000000}"/>
    <cellStyle name="_Análisis Salidas SE_Libro8 (3)" xfId="147" xr:uid="{00000000-0005-0000-0000-000092000000}"/>
    <cellStyle name="_Análisis Salidas SE_Libro8 (3)_113enc" xfId="148" xr:uid="{00000000-0005-0000-0000-000093000000}"/>
    <cellStyle name="_Análisis Salidas SE_Libro8 (3)_Dts" xfId="149" xr:uid="{00000000-0005-0000-0000-000094000000}"/>
    <cellStyle name="_Análisis Salidas SE_Libro8 (3)_Hoja1" xfId="150" xr:uid="{00000000-0005-0000-0000-000095000000}"/>
    <cellStyle name="_Análisis Salidas SE_Libro8 (3)_VELOCIDADES DICIEMBRE" xfId="151" xr:uid="{00000000-0005-0000-0000-000096000000}"/>
    <cellStyle name="_Análisis Salidas SE_Libro9 (2)" xfId="152" xr:uid="{00000000-0005-0000-0000-000097000000}"/>
    <cellStyle name="_Análisis Salidas SE_Libro9 (2)_113enc" xfId="153" xr:uid="{00000000-0005-0000-0000-000098000000}"/>
    <cellStyle name="_Análisis Salidas SE_Libro9 (2)_Dts" xfId="154" xr:uid="{00000000-0005-0000-0000-000099000000}"/>
    <cellStyle name="_Análisis Salidas SE_Libro9 (2)_Hoja1" xfId="155" xr:uid="{00000000-0005-0000-0000-00009A000000}"/>
    <cellStyle name="_Análisis Salidas SE_Libro9 (2)_VELOCIDADES DICIEMBRE" xfId="156" xr:uid="{00000000-0005-0000-0000-00009B000000}"/>
    <cellStyle name="_Análisis Salidas SE_oferta" xfId="157" xr:uid="{00000000-0005-0000-0000-00009C000000}"/>
    <cellStyle name="_Análisis Salidas SE_OFERTA FINAL T3" xfId="158" xr:uid="{00000000-0005-0000-0000-00009D000000}"/>
    <cellStyle name="_Análisis Salidas SE_Perfil CD Unidad T4 12ºPO" xfId="159" xr:uid="{00000000-0005-0000-0000-00009E000000}"/>
    <cellStyle name="_Análisis Salidas SE_Perfil CD Unidad T4 12ºPO (v)" xfId="160" xr:uid="{00000000-0005-0000-0000-00009F000000}"/>
    <cellStyle name="_Análisis Salidas SE_Perfil CD Unidad T4 12ºPO (v) 2" xfId="161" xr:uid="{00000000-0005-0000-0000-0000A0000000}"/>
    <cellStyle name="_Análisis Salidas SE_Perfil CD Unidad T4 12ºPO (v) 2 2" xfId="162" xr:uid="{00000000-0005-0000-0000-0000A1000000}"/>
    <cellStyle name="_Análisis Salidas SE_Perfil CD Unidad T4 12ºPO (v) 2 3" xfId="163" xr:uid="{00000000-0005-0000-0000-0000A2000000}"/>
    <cellStyle name="_Análisis Salidas SE_Perfil CD Unidad T4 12ºPO (v) 3" xfId="164" xr:uid="{00000000-0005-0000-0000-0000A3000000}"/>
    <cellStyle name="_Análisis Salidas SE_Perfil CD Unidad T4 12ºPO (v) 3 2" xfId="165" xr:uid="{00000000-0005-0000-0000-0000A4000000}"/>
    <cellStyle name="_Análisis Salidas SE_Perfil CD Unidad T4 12ºPO (v) 3 3" xfId="166" xr:uid="{00000000-0005-0000-0000-0000A5000000}"/>
    <cellStyle name="_Análisis Salidas SE_Perfil CD Unidad T4 12ºPO (v) 4" xfId="167" xr:uid="{00000000-0005-0000-0000-0000A6000000}"/>
    <cellStyle name="_Análisis Salidas SE_Perfil CD Unidad T4 12ºPO (v) 5" xfId="168" xr:uid="{00000000-0005-0000-0000-0000A7000000}"/>
    <cellStyle name="_Análisis Salidas SE_Perfil CD Unidad T4 12ºPO 10" xfId="169" xr:uid="{00000000-0005-0000-0000-0000A8000000}"/>
    <cellStyle name="_Análisis Salidas SE_Perfil CD Unidad T4 12ºPO 10 2" xfId="170" xr:uid="{00000000-0005-0000-0000-0000A9000000}"/>
    <cellStyle name="_Análisis Salidas SE_Perfil CD Unidad T4 12ºPO 10 3" xfId="171" xr:uid="{00000000-0005-0000-0000-0000AA000000}"/>
    <cellStyle name="_Análisis Salidas SE_Perfil CD Unidad T4 12ºPO 11" xfId="172" xr:uid="{00000000-0005-0000-0000-0000AB000000}"/>
    <cellStyle name="_Análisis Salidas SE_Perfil CD Unidad T4 12ºPO 11 2" xfId="173" xr:uid="{00000000-0005-0000-0000-0000AC000000}"/>
    <cellStyle name="_Análisis Salidas SE_Perfil CD Unidad T4 12ºPO 11 3" xfId="174" xr:uid="{00000000-0005-0000-0000-0000AD000000}"/>
    <cellStyle name="_Análisis Salidas SE_Perfil CD Unidad T4 12ºPO 12" xfId="175" xr:uid="{00000000-0005-0000-0000-0000AE000000}"/>
    <cellStyle name="_Análisis Salidas SE_Perfil CD Unidad T4 12ºPO 12 2" xfId="176" xr:uid="{00000000-0005-0000-0000-0000AF000000}"/>
    <cellStyle name="_Análisis Salidas SE_Perfil CD Unidad T4 12ºPO 12 3" xfId="177" xr:uid="{00000000-0005-0000-0000-0000B0000000}"/>
    <cellStyle name="_Análisis Salidas SE_Perfil CD Unidad T4 12ºPO 13" xfId="178" xr:uid="{00000000-0005-0000-0000-0000B1000000}"/>
    <cellStyle name="_Análisis Salidas SE_Perfil CD Unidad T4 12ºPO 13 2" xfId="179" xr:uid="{00000000-0005-0000-0000-0000B2000000}"/>
    <cellStyle name="_Análisis Salidas SE_Perfil CD Unidad T4 12ºPO 13 3" xfId="180" xr:uid="{00000000-0005-0000-0000-0000B3000000}"/>
    <cellStyle name="_Análisis Salidas SE_Perfil CD Unidad T4 12ºPO 14" xfId="181" xr:uid="{00000000-0005-0000-0000-0000B4000000}"/>
    <cellStyle name="_Análisis Salidas SE_Perfil CD Unidad T4 12ºPO 14 2" xfId="182" xr:uid="{00000000-0005-0000-0000-0000B5000000}"/>
    <cellStyle name="_Análisis Salidas SE_Perfil CD Unidad T4 12ºPO 14 3" xfId="183" xr:uid="{00000000-0005-0000-0000-0000B6000000}"/>
    <cellStyle name="_Análisis Salidas SE_Perfil CD Unidad T4 12ºPO 15" xfId="184" xr:uid="{00000000-0005-0000-0000-0000B7000000}"/>
    <cellStyle name="_Análisis Salidas SE_Perfil CD Unidad T4 12ºPO 15 2" xfId="185" xr:uid="{00000000-0005-0000-0000-0000B8000000}"/>
    <cellStyle name="_Análisis Salidas SE_Perfil CD Unidad T4 12ºPO 15 3" xfId="186" xr:uid="{00000000-0005-0000-0000-0000B9000000}"/>
    <cellStyle name="_Análisis Salidas SE_Perfil CD Unidad T4 12ºPO 16" xfId="187" xr:uid="{00000000-0005-0000-0000-0000BA000000}"/>
    <cellStyle name="_Análisis Salidas SE_Perfil CD Unidad T4 12ºPO 16 2" xfId="188" xr:uid="{00000000-0005-0000-0000-0000BB000000}"/>
    <cellStyle name="_Análisis Salidas SE_Perfil CD Unidad T4 12ºPO 16 3" xfId="189" xr:uid="{00000000-0005-0000-0000-0000BC000000}"/>
    <cellStyle name="_Análisis Salidas SE_Perfil CD Unidad T4 12ºPO 17" xfId="190" xr:uid="{00000000-0005-0000-0000-0000BD000000}"/>
    <cellStyle name="_Análisis Salidas SE_Perfil CD Unidad T4 12ºPO 17 2" xfId="191" xr:uid="{00000000-0005-0000-0000-0000BE000000}"/>
    <cellStyle name="_Análisis Salidas SE_Perfil CD Unidad T4 12ºPO 17 3" xfId="192" xr:uid="{00000000-0005-0000-0000-0000BF000000}"/>
    <cellStyle name="_Análisis Salidas SE_Perfil CD Unidad T4 12ºPO 18" xfId="193" xr:uid="{00000000-0005-0000-0000-0000C0000000}"/>
    <cellStyle name="_Análisis Salidas SE_Perfil CD Unidad T4 12ºPO 18 2" xfId="194" xr:uid="{00000000-0005-0000-0000-0000C1000000}"/>
    <cellStyle name="_Análisis Salidas SE_Perfil CD Unidad T4 12ºPO 18 3" xfId="195" xr:uid="{00000000-0005-0000-0000-0000C2000000}"/>
    <cellStyle name="_Análisis Salidas SE_Perfil CD Unidad T4 12ºPO 19" xfId="196" xr:uid="{00000000-0005-0000-0000-0000C3000000}"/>
    <cellStyle name="_Análisis Salidas SE_Perfil CD Unidad T4 12ºPO 19 2" xfId="197" xr:uid="{00000000-0005-0000-0000-0000C4000000}"/>
    <cellStyle name="_Análisis Salidas SE_Perfil CD Unidad T4 12ºPO 19 3" xfId="198" xr:uid="{00000000-0005-0000-0000-0000C5000000}"/>
    <cellStyle name="_Análisis Salidas SE_Perfil CD Unidad T4 12ºPO 2" xfId="199" xr:uid="{00000000-0005-0000-0000-0000C6000000}"/>
    <cellStyle name="_Análisis Salidas SE_Perfil CD Unidad T4 12ºPO 2 2" xfId="200" xr:uid="{00000000-0005-0000-0000-0000C7000000}"/>
    <cellStyle name="_Análisis Salidas SE_Perfil CD Unidad T4 12ºPO 2 3" xfId="201" xr:uid="{00000000-0005-0000-0000-0000C8000000}"/>
    <cellStyle name="_Análisis Salidas SE_Perfil CD Unidad T4 12ºPO 20" xfId="202" xr:uid="{00000000-0005-0000-0000-0000C9000000}"/>
    <cellStyle name="_Análisis Salidas SE_Perfil CD Unidad T4 12ºPO 20 2" xfId="203" xr:uid="{00000000-0005-0000-0000-0000CA000000}"/>
    <cellStyle name="_Análisis Salidas SE_Perfil CD Unidad T4 12ºPO 20 3" xfId="204" xr:uid="{00000000-0005-0000-0000-0000CB000000}"/>
    <cellStyle name="_Análisis Salidas SE_Perfil CD Unidad T4 12ºPO 21" xfId="205" xr:uid="{00000000-0005-0000-0000-0000CC000000}"/>
    <cellStyle name="_Análisis Salidas SE_Perfil CD Unidad T4 12ºPO 21 2" xfId="206" xr:uid="{00000000-0005-0000-0000-0000CD000000}"/>
    <cellStyle name="_Análisis Salidas SE_Perfil CD Unidad T4 12ºPO 21 3" xfId="207" xr:uid="{00000000-0005-0000-0000-0000CE000000}"/>
    <cellStyle name="_Análisis Salidas SE_Perfil CD Unidad T4 12ºPO 22" xfId="208" xr:uid="{00000000-0005-0000-0000-0000CF000000}"/>
    <cellStyle name="_Análisis Salidas SE_Perfil CD Unidad T4 12ºPO 22 2" xfId="209" xr:uid="{00000000-0005-0000-0000-0000D0000000}"/>
    <cellStyle name="_Análisis Salidas SE_Perfil CD Unidad T4 12ºPO 22 3" xfId="210" xr:uid="{00000000-0005-0000-0000-0000D1000000}"/>
    <cellStyle name="_Análisis Salidas SE_Perfil CD Unidad T4 12ºPO 23" xfId="211" xr:uid="{00000000-0005-0000-0000-0000D2000000}"/>
    <cellStyle name="_Análisis Salidas SE_Perfil CD Unidad T4 12ºPO 23 2" xfId="212" xr:uid="{00000000-0005-0000-0000-0000D3000000}"/>
    <cellStyle name="_Análisis Salidas SE_Perfil CD Unidad T4 12ºPO 23 3" xfId="213" xr:uid="{00000000-0005-0000-0000-0000D4000000}"/>
    <cellStyle name="_Análisis Salidas SE_Perfil CD Unidad T4 12ºPO 24" xfId="214" xr:uid="{00000000-0005-0000-0000-0000D5000000}"/>
    <cellStyle name="_Análisis Salidas SE_Perfil CD Unidad T4 12ºPO 24 2" xfId="215" xr:uid="{00000000-0005-0000-0000-0000D6000000}"/>
    <cellStyle name="_Análisis Salidas SE_Perfil CD Unidad T4 12ºPO 24 3" xfId="216" xr:uid="{00000000-0005-0000-0000-0000D7000000}"/>
    <cellStyle name="_Análisis Salidas SE_Perfil CD Unidad T4 12ºPO 25" xfId="217" xr:uid="{00000000-0005-0000-0000-0000D8000000}"/>
    <cellStyle name="_Análisis Salidas SE_Perfil CD Unidad T4 12ºPO 25 2" xfId="218" xr:uid="{00000000-0005-0000-0000-0000D9000000}"/>
    <cellStyle name="_Análisis Salidas SE_Perfil CD Unidad T4 12ºPO 25 3" xfId="219" xr:uid="{00000000-0005-0000-0000-0000DA000000}"/>
    <cellStyle name="_Análisis Salidas SE_Perfil CD Unidad T4 12ºPO 26" xfId="220" xr:uid="{00000000-0005-0000-0000-0000DB000000}"/>
    <cellStyle name="_Análisis Salidas SE_Perfil CD Unidad T4 12ºPO 26 2" xfId="221" xr:uid="{00000000-0005-0000-0000-0000DC000000}"/>
    <cellStyle name="_Análisis Salidas SE_Perfil CD Unidad T4 12ºPO 26 3" xfId="222" xr:uid="{00000000-0005-0000-0000-0000DD000000}"/>
    <cellStyle name="_Análisis Salidas SE_Perfil CD Unidad T4 12ºPO 27" xfId="223" xr:uid="{00000000-0005-0000-0000-0000DE000000}"/>
    <cellStyle name="_Análisis Salidas SE_Perfil CD Unidad T4 12ºPO 28" xfId="224" xr:uid="{00000000-0005-0000-0000-0000DF000000}"/>
    <cellStyle name="_Análisis Salidas SE_Perfil CD Unidad T4 12ºPO 29" xfId="225" xr:uid="{00000000-0005-0000-0000-0000E0000000}"/>
    <cellStyle name="_Análisis Salidas SE_Perfil CD Unidad T4 12ºPO 3" xfId="226" xr:uid="{00000000-0005-0000-0000-0000E1000000}"/>
    <cellStyle name="_Análisis Salidas SE_Perfil CD Unidad T4 12ºPO 3 2" xfId="227" xr:uid="{00000000-0005-0000-0000-0000E2000000}"/>
    <cellStyle name="_Análisis Salidas SE_Perfil CD Unidad T4 12ºPO 3 3" xfId="228" xr:uid="{00000000-0005-0000-0000-0000E3000000}"/>
    <cellStyle name="_Análisis Salidas SE_Perfil CD Unidad T4 12ºPO 30" xfId="229" xr:uid="{00000000-0005-0000-0000-0000E4000000}"/>
    <cellStyle name="_Análisis Salidas SE_Perfil CD Unidad T4 12ºPO 31" xfId="230" xr:uid="{00000000-0005-0000-0000-0000E5000000}"/>
    <cellStyle name="_Análisis Salidas SE_Perfil CD Unidad T4 12ºPO 32" xfId="231" xr:uid="{00000000-0005-0000-0000-0000E6000000}"/>
    <cellStyle name="_Análisis Salidas SE_Perfil CD Unidad T4 12ºPO 33" xfId="232" xr:uid="{00000000-0005-0000-0000-0000E7000000}"/>
    <cellStyle name="_Análisis Salidas SE_Perfil CD Unidad T4 12ºPO 34" xfId="233" xr:uid="{00000000-0005-0000-0000-0000E8000000}"/>
    <cellStyle name="_Análisis Salidas SE_Perfil CD Unidad T4 12ºPO 35" xfId="234" xr:uid="{00000000-0005-0000-0000-0000E9000000}"/>
    <cellStyle name="_Análisis Salidas SE_Perfil CD Unidad T4 12ºPO 36" xfId="235" xr:uid="{00000000-0005-0000-0000-0000EA000000}"/>
    <cellStyle name="_Análisis Salidas SE_Perfil CD Unidad T4 12ºPO 37" xfId="236" xr:uid="{00000000-0005-0000-0000-0000EB000000}"/>
    <cellStyle name="_Análisis Salidas SE_Perfil CD Unidad T4 12ºPO 38" xfId="237" xr:uid="{00000000-0005-0000-0000-0000EC000000}"/>
    <cellStyle name="_Análisis Salidas SE_Perfil CD Unidad T4 12ºPO 39" xfId="238" xr:uid="{00000000-0005-0000-0000-0000ED000000}"/>
    <cellStyle name="_Análisis Salidas SE_Perfil CD Unidad T4 12ºPO 4" xfId="239" xr:uid="{00000000-0005-0000-0000-0000EE000000}"/>
    <cellStyle name="_Análisis Salidas SE_Perfil CD Unidad T4 12ºPO 4 2" xfId="240" xr:uid="{00000000-0005-0000-0000-0000EF000000}"/>
    <cellStyle name="_Análisis Salidas SE_Perfil CD Unidad T4 12ºPO 4 3" xfId="241" xr:uid="{00000000-0005-0000-0000-0000F0000000}"/>
    <cellStyle name="_Análisis Salidas SE_Perfil CD Unidad T4 12ºPO 40" xfId="242" xr:uid="{00000000-0005-0000-0000-0000F1000000}"/>
    <cellStyle name="_Análisis Salidas SE_Perfil CD Unidad T4 12ºPO 41" xfId="243" xr:uid="{00000000-0005-0000-0000-0000F2000000}"/>
    <cellStyle name="_Análisis Salidas SE_Perfil CD Unidad T4 12ºPO 42" xfId="244" xr:uid="{00000000-0005-0000-0000-0000F3000000}"/>
    <cellStyle name="_Análisis Salidas SE_Perfil CD Unidad T4 12ºPO 43" xfId="245" xr:uid="{00000000-0005-0000-0000-0000F4000000}"/>
    <cellStyle name="_Análisis Salidas SE_Perfil CD Unidad T4 12ºPO 44" xfId="246" xr:uid="{00000000-0005-0000-0000-0000F5000000}"/>
    <cellStyle name="_Análisis Salidas SE_Perfil CD Unidad T4 12ºPO 45" xfId="247" xr:uid="{00000000-0005-0000-0000-0000F6000000}"/>
    <cellStyle name="_Análisis Salidas SE_Perfil CD Unidad T4 12ºPO 46" xfId="248" xr:uid="{00000000-0005-0000-0000-0000F7000000}"/>
    <cellStyle name="_Análisis Salidas SE_Perfil CD Unidad T4 12ºPO 47" xfId="249" xr:uid="{00000000-0005-0000-0000-0000F8000000}"/>
    <cellStyle name="_Análisis Salidas SE_Perfil CD Unidad T4 12ºPO 48" xfId="250" xr:uid="{00000000-0005-0000-0000-0000F9000000}"/>
    <cellStyle name="_Análisis Salidas SE_Perfil CD Unidad T4 12ºPO 49" xfId="251" xr:uid="{00000000-0005-0000-0000-0000FA000000}"/>
    <cellStyle name="_Análisis Salidas SE_Perfil CD Unidad T4 12ºPO 5" xfId="252" xr:uid="{00000000-0005-0000-0000-0000FB000000}"/>
    <cellStyle name="_Análisis Salidas SE_Perfil CD Unidad T4 12ºPO 5 2" xfId="253" xr:uid="{00000000-0005-0000-0000-0000FC000000}"/>
    <cellStyle name="_Análisis Salidas SE_Perfil CD Unidad T4 12ºPO 5 3" xfId="254" xr:uid="{00000000-0005-0000-0000-0000FD000000}"/>
    <cellStyle name="_Análisis Salidas SE_Perfil CD Unidad T4 12ºPO 50" xfId="255" xr:uid="{00000000-0005-0000-0000-0000FE000000}"/>
    <cellStyle name="_Análisis Salidas SE_Perfil CD Unidad T4 12ºPO 51" xfId="256" xr:uid="{00000000-0005-0000-0000-0000FF000000}"/>
    <cellStyle name="_Análisis Salidas SE_Perfil CD Unidad T4 12ºPO 52" xfId="257" xr:uid="{00000000-0005-0000-0000-000000010000}"/>
    <cellStyle name="_Análisis Salidas SE_Perfil CD Unidad T4 12ºPO 53" xfId="258" xr:uid="{00000000-0005-0000-0000-000001010000}"/>
    <cellStyle name="_Análisis Salidas SE_Perfil CD Unidad T4 12ºPO 54" xfId="259" xr:uid="{00000000-0005-0000-0000-000002010000}"/>
    <cellStyle name="_Análisis Salidas SE_Perfil CD Unidad T4 12ºPO 55" xfId="260" xr:uid="{00000000-0005-0000-0000-000003010000}"/>
    <cellStyle name="_Análisis Salidas SE_Perfil CD Unidad T4 12ºPO 56" xfId="261" xr:uid="{00000000-0005-0000-0000-000004010000}"/>
    <cellStyle name="_Análisis Salidas SE_Perfil CD Unidad T4 12ºPO 6" xfId="262" xr:uid="{00000000-0005-0000-0000-000005010000}"/>
    <cellStyle name="_Análisis Salidas SE_Perfil CD Unidad T4 12ºPO 6 2" xfId="263" xr:uid="{00000000-0005-0000-0000-000006010000}"/>
    <cellStyle name="_Análisis Salidas SE_Perfil CD Unidad T4 12ºPO 6 3" xfId="264" xr:uid="{00000000-0005-0000-0000-000007010000}"/>
    <cellStyle name="_Análisis Salidas SE_Perfil CD Unidad T4 12ºPO 7" xfId="265" xr:uid="{00000000-0005-0000-0000-000008010000}"/>
    <cellStyle name="_Análisis Salidas SE_Perfil CD Unidad T4 12ºPO 7 2" xfId="266" xr:uid="{00000000-0005-0000-0000-000009010000}"/>
    <cellStyle name="_Análisis Salidas SE_Perfil CD Unidad T4 12ºPO 7 3" xfId="267" xr:uid="{00000000-0005-0000-0000-00000A010000}"/>
    <cellStyle name="_Análisis Salidas SE_Perfil CD Unidad T4 12ºPO 8" xfId="268" xr:uid="{00000000-0005-0000-0000-00000B010000}"/>
    <cellStyle name="_Análisis Salidas SE_Perfil CD Unidad T4 12ºPO 8 2" xfId="269" xr:uid="{00000000-0005-0000-0000-00000C010000}"/>
    <cellStyle name="_Análisis Salidas SE_Perfil CD Unidad T4 12ºPO 8 3" xfId="270" xr:uid="{00000000-0005-0000-0000-00000D010000}"/>
    <cellStyle name="_Análisis Salidas SE_Perfil CD Unidad T4 12ºPO 9" xfId="271" xr:uid="{00000000-0005-0000-0000-00000E010000}"/>
    <cellStyle name="_Análisis Salidas SE_Perfil CD Unidad T4 12ºPO 9 2" xfId="272" xr:uid="{00000000-0005-0000-0000-00000F010000}"/>
    <cellStyle name="_Análisis Salidas SE_Perfil CD Unidad T4 12ºPO 9 3" xfId="273" xr:uid="{00000000-0005-0000-0000-000010010000}"/>
    <cellStyle name="_Análisis Salidas SE_Plan 13_T1_Temporada Normal" xfId="274" xr:uid="{00000000-0005-0000-0000-000011010000}"/>
    <cellStyle name="_Análisis Salidas SE_Plan 13_T1_Temporada Normal 2" xfId="275" xr:uid="{00000000-0005-0000-0000-000012010000}"/>
    <cellStyle name="_Análisis Salidas SE_Plan 13_T1_Temporada Normal 2 2" xfId="276" xr:uid="{00000000-0005-0000-0000-000013010000}"/>
    <cellStyle name="_Análisis Salidas SE_Plan 13_T1_Temporada Normal 2 3" xfId="277" xr:uid="{00000000-0005-0000-0000-000014010000}"/>
    <cellStyle name="_Análisis Salidas SE_Plan 13_T1_Temporada Normal 3" xfId="278" xr:uid="{00000000-0005-0000-0000-000015010000}"/>
    <cellStyle name="_Análisis Salidas SE_Plan 13_T1_Temporada Normal 3 2" xfId="279" xr:uid="{00000000-0005-0000-0000-000016010000}"/>
    <cellStyle name="_Análisis Salidas SE_Plan 13_T1_Temporada Normal 3 3" xfId="280" xr:uid="{00000000-0005-0000-0000-000017010000}"/>
    <cellStyle name="_Análisis Salidas SE_Plan 13_T1_Temporada Normal 4" xfId="281" xr:uid="{00000000-0005-0000-0000-000018010000}"/>
    <cellStyle name="_Análisis Salidas SE_Plan 13_T1_Temporada Normal 5" xfId="282" xr:uid="{00000000-0005-0000-0000-000019010000}"/>
    <cellStyle name="_Análisis Salidas SE_PO13_3° Mod_T1_TN_12052010" xfId="283" xr:uid="{00000000-0005-0000-0000-00001A010000}"/>
    <cellStyle name="_Análisis Salidas SE_PO13_3° Mod_T1_TN_12052010_113enc" xfId="284" xr:uid="{00000000-0005-0000-0000-00001B010000}"/>
    <cellStyle name="_Análisis Salidas SE_PO13_3° Mod_T1_TN_12052010_Dts" xfId="285" xr:uid="{00000000-0005-0000-0000-00001C010000}"/>
    <cellStyle name="_Análisis Salidas SE_PO13_3° Mod_T1_TN_12052010_Hoja1" xfId="286" xr:uid="{00000000-0005-0000-0000-00001D010000}"/>
    <cellStyle name="_Análisis Salidas SE_PO13_3° Mod_T1_TN_12052010_VELOCIDADES DICIEMBRE" xfId="287" xr:uid="{00000000-0005-0000-0000-00001E010000}"/>
    <cellStyle name="_Análisis Salidas SE_PO13_Anexo 3_T1" xfId="288" xr:uid="{00000000-0005-0000-0000-00001F010000}"/>
    <cellStyle name="_Análisis Salidas SE_PO13_Anexo 3_T1_113enc" xfId="289" xr:uid="{00000000-0005-0000-0000-000020010000}"/>
    <cellStyle name="_Análisis Salidas SE_PO13_Anexo 3_T1_Dts" xfId="290" xr:uid="{00000000-0005-0000-0000-000021010000}"/>
    <cellStyle name="_Análisis Salidas SE_PO13_Anexo 3_T1_Hoja1" xfId="291" xr:uid="{00000000-0005-0000-0000-000022010000}"/>
    <cellStyle name="_Análisis Salidas SE_PO13_Anexo 3_T1_VELOCIDADES DICIEMBRE" xfId="292" xr:uid="{00000000-0005-0000-0000-000023010000}"/>
    <cellStyle name="_Análisis Salidas SE_PO13_T1_TN_280110" xfId="293" xr:uid="{00000000-0005-0000-0000-000024010000}"/>
    <cellStyle name="_Análisis Salidas SE_PO13_T1_TN_280110_113enc" xfId="294" xr:uid="{00000000-0005-0000-0000-000025010000}"/>
    <cellStyle name="_Análisis Salidas SE_PO13_T1_TN_280110_Dts" xfId="295" xr:uid="{00000000-0005-0000-0000-000026010000}"/>
    <cellStyle name="_Análisis Salidas SE_PO13_T1_TN_280110_Hoja1" xfId="296" xr:uid="{00000000-0005-0000-0000-000027010000}"/>
    <cellStyle name="_Análisis Salidas SE_PO13_T1_TN_280110_VELOCIDADES DICIEMBRE" xfId="297" xr:uid="{00000000-0005-0000-0000-000028010000}"/>
    <cellStyle name="_Análisis Salidas SE_Prop_Mod 2_PO13" xfId="298" xr:uid="{00000000-0005-0000-0000-000029010000}"/>
    <cellStyle name="_Análisis Salidas SE_Prop_Mod 2_PO13_113enc" xfId="299" xr:uid="{00000000-0005-0000-0000-00002A010000}"/>
    <cellStyle name="_Análisis Salidas SE_Prop_Mod 2_PO13_Dts" xfId="300" xr:uid="{00000000-0005-0000-0000-00002B010000}"/>
    <cellStyle name="_Análisis Salidas SE_Prop_Mod 2_PO13_Hoja1" xfId="301" xr:uid="{00000000-0005-0000-0000-00002C010000}"/>
    <cellStyle name="_Análisis Salidas SE_Prop_Mod 2_PO13_VELOCIDADES DICIEMBRE" xfId="302" xr:uid="{00000000-0005-0000-0000-00002D010000}"/>
    <cellStyle name="_Análisis Salidas SE_RESUMEN" xfId="303" xr:uid="{00000000-0005-0000-0000-00002E010000}"/>
    <cellStyle name="_Análisis Salidas SE_s" xfId="304" xr:uid="{00000000-0005-0000-0000-00002F010000}"/>
    <cellStyle name="_Análisis Salidas SE_T1 13PO(4)" xfId="305" xr:uid="{00000000-0005-0000-0000-000030010000}"/>
    <cellStyle name="_Análisis Salidas SE_T1 13PO(4) 2" xfId="306" xr:uid="{00000000-0005-0000-0000-000031010000}"/>
    <cellStyle name="_Análisis Salidas SE_T1 13PO(4) 3" xfId="307" xr:uid="{00000000-0005-0000-0000-000032010000}"/>
    <cellStyle name="_Análisis Salidas SE_T1 OP 14PO" xfId="308" xr:uid="{00000000-0005-0000-0000-000033010000}"/>
    <cellStyle name="_Análisis Salidas SE_T1 OP 14PO 2" xfId="309" xr:uid="{00000000-0005-0000-0000-000034010000}"/>
    <cellStyle name="_Análisis Salidas SE_T1 OP 14PO 3" xfId="310" xr:uid="{00000000-0005-0000-0000-000035010000}"/>
    <cellStyle name="_Análisis Salidas SE_TD" xfId="311" xr:uid="{00000000-0005-0000-0000-000036010000}"/>
    <cellStyle name="_Análisis Salidas SE_TD (2)" xfId="312" xr:uid="{00000000-0005-0000-0000-000037010000}"/>
    <cellStyle name="_Análisis Salidas SE_TD_Actual" xfId="313" xr:uid="{00000000-0005-0000-0000-000038010000}"/>
    <cellStyle name="_Análisis Salidas SE_TD_km" xfId="314" xr:uid="{00000000-0005-0000-0000-000039010000}"/>
    <cellStyle name="_Análisis Salidas SE_TD_RESUMEN" xfId="315" xr:uid="{00000000-0005-0000-0000-00003A010000}"/>
    <cellStyle name="_Análisis Salidas SE_TD_s" xfId="316" xr:uid="{00000000-0005-0000-0000-00003B010000}"/>
    <cellStyle name="_Análisis Salidas SE_VELOCIDADES DICIEMBRE" xfId="317" xr:uid="{00000000-0005-0000-0000-00003C010000}"/>
    <cellStyle name="_Análisis Salidas SE_Xl0000000" xfId="318" xr:uid="{00000000-0005-0000-0000-00003D010000}"/>
    <cellStyle name="_Libro3" xfId="319" xr:uid="{00000000-0005-0000-0000-00003E010000}"/>
    <cellStyle name="_Libro3 2" xfId="320" xr:uid="{00000000-0005-0000-0000-00003F010000}"/>
    <cellStyle name="_Libro3 2 2" xfId="321" xr:uid="{00000000-0005-0000-0000-000040010000}"/>
    <cellStyle name="_Libro3 3" xfId="322" xr:uid="{00000000-0005-0000-0000-000041010000}"/>
    <cellStyle name="_Libro3_109" xfId="323" xr:uid="{00000000-0005-0000-0000-000042010000}"/>
    <cellStyle name="_Libro3_10ºPO MOD TRONCAL 2 Anexo 3_vig 136062009" xfId="324" xr:uid="{00000000-0005-0000-0000-000043010000}"/>
    <cellStyle name="_Libro3_10ºPO MOD TRONCAL 2 Anexo 3_vig 136062009_Perfil CD Unidad T2 12ºPO mod 2010-01-04" xfId="325" xr:uid="{00000000-0005-0000-0000-000044010000}"/>
    <cellStyle name="_Libro3_10ºPO MOD TRONCAL 2 Anexo 3_vig 136062009_Perfil CD Unidad T2 13ºPO CORREGIDO_V" xfId="326" xr:uid="{00000000-0005-0000-0000-000045010000}"/>
    <cellStyle name="_Libro3_10ºPO MOD TRONCAL 2 Anexo 3_vig 136062009_Perfil CD Unidad T2 14ºPO mod 20100724" xfId="327" xr:uid="{00000000-0005-0000-0000-000046010000}"/>
    <cellStyle name="_Libro3_113enc" xfId="328" xr:uid="{00000000-0005-0000-0000-000047010000}"/>
    <cellStyle name="_Libro3_12º P.O. Modificado TRONCAL 4 Anexo 3" xfId="329" xr:uid="{00000000-0005-0000-0000-000048010000}"/>
    <cellStyle name="_Libro3_12º PO_T1_Estival 2_propuesta operador" xfId="330" xr:uid="{00000000-0005-0000-0000-000049010000}"/>
    <cellStyle name="_Libro3_13º P O  2º Modificado TRONCAL 1 Anexo 3" xfId="331" xr:uid="{00000000-0005-0000-0000-00004A010000}"/>
    <cellStyle name="_Libro3_13º P.O. 3º Modificado TRONCAL 1 Anexo 3" xfId="332" xr:uid="{00000000-0005-0000-0000-00004B010000}"/>
    <cellStyle name="_Libro3_13º P.O. TRONCAL 4 Anexo 3" xfId="333" xr:uid="{00000000-0005-0000-0000-00004C010000}"/>
    <cellStyle name="_Libro3_13ºPO" xfId="334" xr:uid="{00000000-0005-0000-0000-00004D010000}"/>
    <cellStyle name="_Libro3_14° P.O. TRONCAL 4 Anexo 3" xfId="335" xr:uid="{00000000-0005-0000-0000-00004E010000}"/>
    <cellStyle name="_Libro3_14° P.O. TRONCAL 4 Anexo 3_2011.02.28_PO16_T4_TN" xfId="336" xr:uid="{00000000-0005-0000-0000-00004F010000}"/>
    <cellStyle name="_Libro3_14° P.O. TRONCAL 4 Anexo 3_Anexo 3 sin T3 con Metro" xfId="337" xr:uid="{00000000-0005-0000-0000-000050010000}"/>
    <cellStyle name="_Libro3_14° P.O. TRONCAL 4 Anexo 3_Anexo 3 sin T3 con Metro_2011.02.28_PO16_T4_TN" xfId="338" xr:uid="{00000000-0005-0000-0000-000051010000}"/>
    <cellStyle name="_Libro3_14° P.O. TRONCAL 4 Anexo 3_Anexo 3 sin T3 con Metro_Hoja2" xfId="339" xr:uid="{00000000-0005-0000-0000-000052010000}"/>
    <cellStyle name="_Libro3_14° P.O. TRONCAL 4 Anexo 3_Anexo 3 sin T3 con Metro_Libro2" xfId="340" xr:uid="{00000000-0005-0000-0000-000053010000}"/>
    <cellStyle name="_Libro3_14° P.O. TRONCAL 4 Anexo 3_Anexo 3 sin T3 con Metro_PO 16_MODIFICACION 2_TN_ NORMAL" xfId="341" xr:uid="{00000000-0005-0000-0000-000054010000}"/>
    <cellStyle name="_Libro3_14° P.O. TRONCAL 4 Anexo 3_Estival 1_T4_Mod_metro_corregido 12012011 (con Reduc Km)" xfId="342" xr:uid="{00000000-0005-0000-0000-000055010000}"/>
    <cellStyle name="_Libro3_14° P.O. TRONCAL 4 Anexo 3_Estival 1_T4_Mod_metro_corregido 12012011 (con Reduc Km)_2011.02.28_PO16_T4_TN" xfId="343" xr:uid="{00000000-0005-0000-0000-000056010000}"/>
    <cellStyle name="_Libro3_14° P.O. TRONCAL 4 Anexo 3_Estival 1_T4_Mod_metro_corregido 12012011 (con Reduc Km)_Hoja2" xfId="344" xr:uid="{00000000-0005-0000-0000-000057010000}"/>
    <cellStyle name="_Libro3_14° P.O. TRONCAL 4 Anexo 3_Estival 1_T4_Mod_metro_corregido 12012011 (con Reduc Km)_Libro2" xfId="345" xr:uid="{00000000-0005-0000-0000-000058010000}"/>
    <cellStyle name="_Libro3_14° P.O. TRONCAL 4 Anexo 3_Estival 1_T4_Mod_metro_corregido 12012011 (con Reduc Km)_PO 16_MODIFICACION 2_TN_ NORMAL" xfId="346" xr:uid="{00000000-0005-0000-0000-000059010000}"/>
    <cellStyle name="_Libro3_14° P.O. TRONCAL 4 Anexo 3_Hoja2" xfId="347" xr:uid="{00000000-0005-0000-0000-00005A010000}"/>
    <cellStyle name="_Libro3_14° P.O. TRONCAL 4 Anexo 3_Hoja2_1" xfId="348" xr:uid="{00000000-0005-0000-0000-00005B010000}"/>
    <cellStyle name="_Libro3_14° P.O. TRONCAL 4 Anexo 3_Hoja2_2011.02.28_PO16_T4_TN" xfId="349" xr:uid="{00000000-0005-0000-0000-00005C010000}"/>
    <cellStyle name="_Libro3_14° P.O. TRONCAL 4 Anexo 3_Hoja2_Hoja2" xfId="350" xr:uid="{00000000-0005-0000-0000-00005D010000}"/>
    <cellStyle name="_Libro3_14° P.O. TRONCAL 4 Anexo 3_Hoja2_Libro2" xfId="351" xr:uid="{00000000-0005-0000-0000-00005E010000}"/>
    <cellStyle name="_Libro3_14° P.O. TRONCAL 4 Anexo 3_Hoja2_oferta" xfId="352" xr:uid="{00000000-0005-0000-0000-00005F010000}"/>
    <cellStyle name="_Libro3_14° P.O. TRONCAL 4 Anexo 3_Hoja2_PO 16_MODIFICACION 2_TN_ NORMAL" xfId="353" xr:uid="{00000000-0005-0000-0000-000060010000}"/>
    <cellStyle name="_Libro3_14° P.O. TRONCAL 4 Anexo 3_Itinerarios SS Mod Metro" xfId="354" xr:uid="{00000000-0005-0000-0000-000061010000}"/>
    <cellStyle name="_Libro3_14° P.O. TRONCAL 4 Anexo 3_Itinerarios SS Mod Metro_2011.02.28_PO16_T4_TN" xfId="355" xr:uid="{00000000-0005-0000-0000-000062010000}"/>
    <cellStyle name="_Libro3_14° P.O. TRONCAL 4 Anexo 3_Itinerarios SS Mod Metro_Hoja2" xfId="356" xr:uid="{00000000-0005-0000-0000-000063010000}"/>
    <cellStyle name="_Libro3_14° P.O. TRONCAL 4 Anexo 3_Itinerarios SS Mod Metro_Libro2" xfId="357" xr:uid="{00000000-0005-0000-0000-000064010000}"/>
    <cellStyle name="_Libro3_14° P.O. TRONCAL 4 Anexo 3_Itinerarios SS Mod Metro_PO 16_MODIFICACION 2_TN_ NORMAL" xfId="358" xr:uid="{00000000-0005-0000-0000-000065010000}"/>
    <cellStyle name="_Libro3_14° P.O. TRONCAL 4 Anexo 3_Libro1 (11)" xfId="359" xr:uid="{00000000-0005-0000-0000-000066010000}"/>
    <cellStyle name="_Libro3_14° P.O. TRONCAL 4 Anexo 3_Libro1 (11)_2011.02.28_PO16_T4_TN" xfId="360" xr:uid="{00000000-0005-0000-0000-000067010000}"/>
    <cellStyle name="_Libro3_14° P.O. TRONCAL 4 Anexo 3_Libro1 (11)_Hoja2" xfId="361" xr:uid="{00000000-0005-0000-0000-000068010000}"/>
    <cellStyle name="_Libro3_14° P.O. TRONCAL 4 Anexo 3_Libro1 (11)_Libro2" xfId="362" xr:uid="{00000000-0005-0000-0000-000069010000}"/>
    <cellStyle name="_Libro3_14° P.O. TRONCAL 4 Anexo 3_Libro1 (11)_PO 16_MODIFICACION 2_TN_ NORMAL" xfId="363" xr:uid="{00000000-0005-0000-0000-00006A010000}"/>
    <cellStyle name="_Libro3_14° P.O. TRONCAL 4 Anexo 3_Libro2" xfId="364" xr:uid="{00000000-0005-0000-0000-00006B010000}"/>
    <cellStyle name="_Libro3_14° P.O. TRONCAL 4 Anexo 3_oferta" xfId="365" xr:uid="{00000000-0005-0000-0000-00006C010000}"/>
    <cellStyle name="_Libro3_14° P.O. TRONCAL 4 Anexo 3_PO 16_MODIFICACION 2_TN_ NORMAL" xfId="366" xr:uid="{00000000-0005-0000-0000-00006D010000}"/>
    <cellStyle name="_Libro3_14° P.O.TRONCAL 4 Anexo 3" xfId="367" xr:uid="{00000000-0005-0000-0000-00006E010000}"/>
    <cellStyle name="_Libro3_14° P.O.TRONCAL 4 Anexo 3_2011.02.28_PO16_T4_TN" xfId="368" xr:uid="{00000000-0005-0000-0000-00006F010000}"/>
    <cellStyle name="_Libro3_14° P.O.TRONCAL 4 Anexo 3_Anexo 3 sin T3 con Metro" xfId="369" xr:uid="{00000000-0005-0000-0000-000070010000}"/>
    <cellStyle name="_Libro3_14° P.O.TRONCAL 4 Anexo 3_Anexo 3 sin T3 con Metro_2011.02.28_PO16_T4_TN" xfId="370" xr:uid="{00000000-0005-0000-0000-000071010000}"/>
    <cellStyle name="_Libro3_14° P.O.TRONCAL 4 Anexo 3_Anexo 3 sin T3 con Metro_Hoja2" xfId="371" xr:uid="{00000000-0005-0000-0000-000072010000}"/>
    <cellStyle name="_Libro3_14° P.O.TRONCAL 4 Anexo 3_Anexo 3 sin T3 con Metro_Libro2" xfId="372" xr:uid="{00000000-0005-0000-0000-000073010000}"/>
    <cellStyle name="_Libro3_14° P.O.TRONCAL 4 Anexo 3_Anexo 3 sin T3 con Metro_PO 16_MODIFICACION 2_TN_ NORMAL" xfId="373" xr:uid="{00000000-0005-0000-0000-000074010000}"/>
    <cellStyle name="_Libro3_14° P.O.TRONCAL 4 Anexo 3_Estival 1_T4_Mod_metro_corregido 12012011 (con Reduc Km)" xfId="374" xr:uid="{00000000-0005-0000-0000-000075010000}"/>
    <cellStyle name="_Libro3_14° P.O.TRONCAL 4 Anexo 3_Estival 1_T4_Mod_metro_corregido 12012011 (con Reduc Km)_2011.02.28_PO16_T4_TN" xfId="375" xr:uid="{00000000-0005-0000-0000-000076010000}"/>
    <cellStyle name="_Libro3_14° P.O.TRONCAL 4 Anexo 3_Estival 1_T4_Mod_metro_corregido 12012011 (con Reduc Km)_Hoja2" xfId="376" xr:uid="{00000000-0005-0000-0000-000077010000}"/>
    <cellStyle name="_Libro3_14° P.O.TRONCAL 4 Anexo 3_Estival 1_T4_Mod_metro_corregido 12012011 (con Reduc Km)_Libro2" xfId="377" xr:uid="{00000000-0005-0000-0000-000078010000}"/>
    <cellStyle name="_Libro3_14° P.O.TRONCAL 4 Anexo 3_Estival 1_T4_Mod_metro_corregido 12012011 (con Reduc Km)_PO 16_MODIFICACION 2_TN_ NORMAL" xfId="378" xr:uid="{00000000-0005-0000-0000-000079010000}"/>
    <cellStyle name="_Libro3_14° P.O.TRONCAL 4 Anexo 3_Hoja2" xfId="379" xr:uid="{00000000-0005-0000-0000-00007A010000}"/>
    <cellStyle name="_Libro3_14° P.O.TRONCAL 4 Anexo 3_Hoja2_1" xfId="380" xr:uid="{00000000-0005-0000-0000-00007B010000}"/>
    <cellStyle name="_Libro3_14° P.O.TRONCAL 4 Anexo 3_Hoja2_2011.02.28_PO16_T4_TN" xfId="381" xr:uid="{00000000-0005-0000-0000-00007C010000}"/>
    <cellStyle name="_Libro3_14° P.O.TRONCAL 4 Anexo 3_Hoja2_Hoja2" xfId="382" xr:uid="{00000000-0005-0000-0000-00007D010000}"/>
    <cellStyle name="_Libro3_14° P.O.TRONCAL 4 Anexo 3_Hoja2_Libro2" xfId="383" xr:uid="{00000000-0005-0000-0000-00007E010000}"/>
    <cellStyle name="_Libro3_14° P.O.TRONCAL 4 Anexo 3_Hoja2_oferta" xfId="384" xr:uid="{00000000-0005-0000-0000-00007F010000}"/>
    <cellStyle name="_Libro3_14° P.O.TRONCAL 4 Anexo 3_Hoja2_PO 16_MODIFICACION 2_TN_ NORMAL" xfId="385" xr:uid="{00000000-0005-0000-0000-000080010000}"/>
    <cellStyle name="_Libro3_14° P.O.TRONCAL 4 Anexo 3_Itinerarios SS Mod Metro" xfId="386" xr:uid="{00000000-0005-0000-0000-000081010000}"/>
    <cellStyle name="_Libro3_14° P.O.TRONCAL 4 Anexo 3_Itinerarios SS Mod Metro_2011.02.28_PO16_T4_TN" xfId="387" xr:uid="{00000000-0005-0000-0000-000082010000}"/>
    <cellStyle name="_Libro3_14° P.O.TRONCAL 4 Anexo 3_Itinerarios SS Mod Metro_Hoja2" xfId="388" xr:uid="{00000000-0005-0000-0000-000083010000}"/>
    <cellStyle name="_Libro3_14° P.O.TRONCAL 4 Anexo 3_Itinerarios SS Mod Metro_Libro2" xfId="389" xr:uid="{00000000-0005-0000-0000-000084010000}"/>
    <cellStyle name="_Libro3_14° P.O.TRONCAL 4 Anexo 3_Itinerarios SS Mod Metro_PO 16_MODIFICACION 2_TN_ NORMAL" xfId="390" xr:uid="{00000000-0005-0000-0000-000085010000}"/>
    <cellStyle name="_Libro3_14° P.O.TRONCAL 4 Anexo 3_Libro1 (11)" xfId="391" xr:uid="{00000000-0005-0000-0000-000086010000}"/>
    <cellStyle name="_Libro3_14° P.O.TRONCAL 4 Anexo 3_Libro1 (11)_2011.02.28_PO16_T4_TN" xfId="392" xr:uid="{00000000-0005-0000-0000-000087010000}"/>
    <cellStyle name="_Libro3_14° P.O.TRONCAL 4 Anexo 3_Libro1 (11)_Hoja2" xfId="393" xr:uid="{00000000-0005-0000-0000-000088010000}"/>
    <cellStyle name="_Libro3_14° P.O.TRONCAL 4 Anexo 3_Libro1 (11)_Libro2" xfId="394" xr:uid="{00000000-0005-0000-0000-000089010000}"/>
    <cellStyle name="_Libro3_14° P.O.TRONCAL 4 Anexo 3_Libro1 (11)_PO 16_MODIFICACION 2_TN_ NORMAL" xfId="395" xr:uid="{00000000-0005-0000-0000-00008A010000}"/>
    <cellStyle name="_Libro3_14° P.O.TRONCAL 4 Anexo 3_Libro2" xfId="396" xr:uid="{00000000-0005-0000-0000-00008B010000}"/>
    <cellStyle name="_Libro3_14° P.O.TRONCAL 4 Anexo 3_oferta" xfId="397" xr:uid="{00000000-0005-0000-0000-00008C010000}"/>
    <cellStyle name="_Libro3_14° P.O.TRONCAL 4 Anexo 3_PO 16_MODIFICACION 2_TN_ NORMAL" xfId="398" xr:uid="{00000000-0005-0000-0000-00008D010000}"/>
    <cellStyle name="_Libro3_14º P.O. 2º MODIFICADO TRONCAL 4 Anexo 3 06-09-10" xfId="399" xr:uid="{00000000-0005-0000-0000-00008E010000}"/>
    <cellStyle name="_Libro3_14º P.O. MODIFICADO TRONCAL 4 Anexo 3" xfId="400" xr:uid="{00000000-0005-0000-0000-00008F010000}"/>
    <cellStyle name="_Libro3_14º P.O. TRONCAL 1 Anexo 3" xfId="401" xr:uid="{00000000-0005-0000-0000-000090010000}"/>
    <cellStyle name="_Libro3_14º P.O. TRONCAL 1 Anexo 3_14º P.O. 2º MODIFICADO TRONCAL 4 Anexo 3 06-09-10" xfId="402" xr:uid="{00000000-0005-0000-0000-000091010000}"/>
    <cellStyle name="_Libro3_14º P.O. TRONCAL 1 Anexo 3_14º P.O. MODIFICADO TRONCAL 4 Anexo 3" xfId="403" xr:uid="{00000000-0005-0000-0000-000092010000}"/>
    <cellStyle name="_Libro3_14º P.O. TRONCAL 1 Anexo 3_16° P.O.TRONCAL 4 Anexo 3 (CRV)" xfId="404" xr:uid="{00000000-0005-0000-0000-000093010000}"/>
    <cellStyle name="_Libro3_14º P.O. TRONCAL 1 Anexo 3_16° P.O.TRONCAL 4 Anexo 3 (CRV)_2011.02.28_PO16_T4_TN" xfId="405" xr:uid="{00000000-0005-0000-0000-000094010000}"/>
    <cellStyle name="_Libro3_14º P.O. TRONCAL 1 Anexo 3_16° P.O.TRONCAL 4 Anexo 3 (CRV)_Hoja2" xfId="406" xr:uid="{00000000-0005-0000-0000-000095010000}"/>
    <cellStyle name="_Libro3_14º P.O. TRONCAL 1 Anexo 3_16° P.O.TRONCAL 4 Anexo 3 (CRV)_Libro2" xfId="407" xr:uid="{00000000-0005-0000-0000-000096010000}"/>
    <cellStyle name="_Libro3_14º P.O. TRONCAL 1 Anexo 3_16° P.O.TRONCAL 4 Anexo 3 (CRV)_PO 16_MODIFICACION 2_TN_ NORMAL" xfId="408" xr:uid="{00000000-0005-0000-0000-000097010000}"/>
    <cellStyle name="_Libro3_14º P.O. TRONCAL 1 Anexo 3_16° P.O.TRONCAL 4 Anexo 3 (Estival 1)" xfId="409" xr:uid="{00000000-0005-0000-0000-000098010000}"/>
    <cellStyle name="_Libro3_14º P.O. TRONCAL 1 Anexo 3_16° P.O.TRONCAL 4 Anexo 3 (Estival 1)_2011.02.28_PO16_T4_TN" xfId="410" xr:uid="{00000000-0005-0000-0000-000099010000}"/>
    <cellStyle name="_Libro3_14º P.O. TRONCAL 1 Anexo 3_16° P.O.TRONCAL 4 Anexo 3 (Estival 1)_Hoja2" xfId="411" xr:uid="{00000000-0005-0000-0000-00009A010000}"/>
    <cellStyle name="_Libro3_14º P.O. TRONCAL 1 Anexo 3_16° P.O.TRONCAL 4 Anexo 3 (Estival 1)_Libro2" xfId="412" xr:uid="{00000000-0005-0000-0000-00009B010000}"/>
    <cellStyle name="_Libro3_14º P.O. TRONCAL 1 Anexo 3_16° P.O.TRONCAL 4 Anexo 3 (Estival 1)_PO 16_MODIFICACION 2_TN_ NORMAL" xfId="413" xr:uid="{00000000-0005-0000-0000-00009C010000}"/>
    <cellStyle name="_Libro3_14º P.O. TRONCAL 1 Anexo 3_2011.01.01_PO16_T4_TN" xfId="414" xr:uid="{00000000-0005-0000-0000-00009D010000}"/>
    <cellStyle name="_Libro3_14º P.O. TRONCAL 1 Anexo 3_2011.01.01_PO16_T4_TN_2011.02.28_PO16_T4_TN" xfId="415" xr:uid="{00000000-0005-0000-0000-00009E010000}"/>
    <cellStyle name="_Libro3_14º P.O. TRONCAL 1 Anexo 3_2011.01.01_PO16_T4_TN_Hoja2" xfId="416" xr:uid="{00000000-0005-0000-0000-00009F010000}"/>
    <cellStyle name="_Libro3_14º P.O. TRONCAL 1 Anexo 3_2011.01.01_PO16_T4_TN_Libro2" xfId="417" xr:uid="{00000000-0005-0000-0000-0000A0010000}"/>
    <cellStyle name="_Libro3_14º P.O. TRONCAL 1 Anexo 3_2011.01.01_PO16_T4_TN_PO 16_MODIFICACION 2_TN_ NORMAL" xfId="418" xr:uid="{00000000-0005-0000-0000-0000A1010000}"/>
    <cellStyle name="_Libro3_14º P.O. TRONCAL 1 Anexo 3_2011.01.10_PO16_T4_TE" xfId="419" xr:uid="{00000000-0005-0000-0000-0000A2010000}"/>
    <cellStyle name="_Libro3_14º P.O. TRONCAL 1 Anexo 3_2011.01.10_PO16_T4_TE_2011.02.28_PO16_T4_TN" xfId="420" xr:uid="{00000000-0005-0000-0000-0000A3010000}"/>
    <cellStyle name="_Libro3_14º P.O. TRONCAL 1 Anexo 3_2011.01.10_PO16_T4_TE_Hoja2" xfId="421" xr:uid="{00000000-0005-0000-0000-0000A4010000}"/>
    <cellStyle name="_Libro3_14º P.O. TRONCAL 1 Anexo 3_2011.01.10_PO16_T4_TE_Libro2" xfId="422" xr:uid="{00000000-0005-0000-0000-0000A5010000}"/>
    <cellStyle name="_Libro3_14º P.O. TRONCAL 1 Anexo 3_2011.01.10_PO16_T4_TE_PO 16_MODIFICACION 2_TN_ NORMAL" xfId="423" xr:uid="{00000000-0005-0000-0000-0000A6010000}"/>
    <cellStyle name="_Libro3_14º P.O. TRONCAL 1 Anexo 3_2011.02.28_PO16_T4_TN" xfId="424" xr:uid="{00000000-0005-0000-0000-0000A7010000}"/>
    <cellStyle name="_Libro3_14º P.O. TRONCAL 1 Anexo 3_2011.02.28_PO16_T4_TN_simetrico" xfId="425" xr:uid="{00000000-0005-0000-0000-0000A8010000}"/>
    <cellStyle name="_Libro3_14º P.O. TRONCAL 1 Anexo 3_2011.02.28_PO16_T4_TN_version final" xfId="426" xr:uid="{00000000-0005-0000-0000-0000A9010000}"/>
    <cellStyle name="_Libro3_14º P.O. TRONCAL 1 Anexo 3_423" xfId="427" xr:uid="{00000000-0005-0000-0000-0000AA010000}"/>
    <cellStyle name="_Libro3_14º P.O. TRONCAL 1 Anexo 3_423_2011.02.28_PO16_T4_TN" xfId="428" xr:uid="{00000000-0005-0000-0000-0000AB010000}"/>
    <cellStyle name="_Libro3_14º P.O. TRONCAL 1 Anexo 3_423_Hoja2" xfId="429" xr:uid="{00000000-0005-0000-0000-0000AC010000}"/>
    <cellStyle name="_Libro3_14º P.O. TRONCAL 1 Anexo 3_423_Libro2" xfId="430" xr:uid="{00000000-0005-0000-0000-0000AD010000}"/>
    <cellStyle name="_Libro3_14º P.O. TRONCAL 1 Anexo 3_423_PO 16_MODIFICACION 2_TN_ NORMAL" xfId="431" xr:uid="{00000000-0005-0000-0000-0000AE010000}"/>
    <cellStyle name="_Libro3_14º P.O. TRONCAL 1 Anexo 3_Anexo 3 sin T3 con Metro" xfId="432" xr:uid="{00000000-0005-0000-0000-0000AF010000}"/>
    <cellStyle name="_Libro3_14º P.O. TRONCAL 1 Anexo 3_Anexo 3 sin T3 con Metro_2011.02.28_PO16_T4_TN" xfId="433" xr:uid="{00000000-0005-0000-0000-0000B0010000}"/>
    <cellStyle name="_Libro3_14º P.O. TRONCAL 1 Anexo 3_Anexo 3 sin T3 con Metro_423" xfId="434" xr:uid="{00000000-0005-0000-0000-0000B1010000}"/>
    <cellStyle name="_Libro3_14º P.O. TRONCAL 1 Anexo 3_Anexo 3 sin T3 con Metro_423_2011.02.28_PO16_T4_TN" xfId="435" xr:uid="{00000000-0005-0000-0000-0000B2010000}"/>
    <cellStyle name="_Libro3_14º P.O. TRONCAL 1 Anexo 3_Anexo 3 sin T3 con Metro_423_Hoja2" xfId="436" xr:uid="{00000000-0005-0000-0000-0000B3010000}"/>
    <cellStyle name="_Libro3_14º P.O. TRONCAL 1 Anexo 3_Anexo 3 sin T3 con Metro_423_Libro2" xfId="437" xr:uid="{00000000-0005-0000-0000-0000B4010000}"/>
    <cellStyle name="_Libro3_14º P.O. TRONCAL 1 Anexo 3_Anexo 3 sin T3 con Metro_423_PO 16_MODIFICACION 2_TN_ NORMAL" xfId="438" xr:uid="{00000000-0005-0000-0000-0000B5010000}"/>
    <cellStyle name="_Libro3_14º P.O. TRONCAL 1 Anexo 3_Anexo 3 sin T3 con Metro_Hoja2" xfId="439" xr:uid="{00000000-0005-0000-0000-0000B6010000}"/>
    <cellStyle name="_Libro3_14º P.O. TRONCAL 1 Anexo 3_Anexo 3 sin T3 con Metro_Libro2" xfId="440" xr:uid="{00000000-0005-0000-0000-0000B7010000}"/>
    <cellStyle name="_Libro3_14º P.O. TRONCAL 1 Anexo 3_Anexo 3 sin T3 con Metro_PO 16_MODIFICACION 2_TN_ NORMAL" xfId="441" xr:uid="{00000000-0005-0000-0000-0000B8010000}"/>
    <cellStyle name="_Libro3_14º P.O. TRONCAL 1 Anexo 3_Copia de 14º P.O. MODIFICADO TRONCAL 4 Anexo 3 (100%)" xfId="442" xr:uid="{00000000-0005-0000-0000-0000B9010000}"/>
    <cellStyle name="_Libro3_14º P.O. TRONCAL 1 Anexo 3_Copia de Itinerarios SS Mod Metro" xfId="443" xr:uid="{00000000-0005-0000-0000-0000BA010000}"/>
    <cellStyle name="_Libro3_14º P.O. TRONCAL 1 Anexo 3_Copia de Itinerarios SS Mod Metro_2011.02.28_PO16_T4_TN" xfId="444" xr:uid="{00000000-0005-0000-0000-0000BB010000}"/>
    <cellStyle name="_Libro3_14º P.O. TRONCAL 1 Anexo 3_Copia de Itinerarios SS Mod Metro_Hoja2" xfId="445" xr:uid="{00000000-0005-0000-0000-0000BC010000}"/>
    <cellStyle name="_Libro3_14º P.O. TRONCAL 1 Anexo 3_Copia de Itinerarios SS Mod Metro_Libro2" xfId="446" xr:uid="{00000000-0005-0000-0000-0000BD010000}"/>
    <cellStyle name="_Libro3_14º P.O. TRONCAL 1 Anexo 3_Copia de Itinerarios SS Mod Metro_PO 16_MODIFICACION 2_TN_ NORMAL" xfId="447" xr:uid="{00000000-0005-0000-0000-0000BE010000}"/>
    <cellStyle name="_Libro3_14º P.O. TRONCAL 1 Anexo 3_Dts" xfId="448" xr:uid="{00000000-0005-0000-0000-0000BF010000}"/>
    <cellStyle name="_Libro3_14º P.O. TRONCAL 1 Anexo 3_Estival 1_T4_Mod_metro_corregido 12012011 (con Reduc Km)" xfId="449" xr:uid="{00000000-0005-0000-0000-0000C0010000}"/>
    <cellStyle name="_Libro3_14º P.O. TRONCAL 1 Anexo 3_Estival 1_T4_Mod_metro_corregido 12012011 (con Reduc Km)_2011.02.28_PO16_T4_TN" xfId="450" xr:uid="{00000000-0005-0000-0000-0000C1010000}"/>
    <cellStyle name="_Libro3_14º P.O. TRONCAL 1 Anexo 3_Estival 1_T4_Mod_metro_corregido 12012011 (con Reduc Km)_Hoja2" xfId="451" xr:uid="{00000000-0005-0000-0000-0000C2010000}"/>
    <cellStyle name="_Libro3_14º P.O. TRONCAL 1 Anexo 3_Estival 1_T4_Mod_metro_corregido 12012011 (con Reduc Km)_Libro2" xfId="452" xr:uid="{00000000-0005-0000-0000-0000C3010000}"/>
    <cellStyle name="_Libro3_14º P.O. TRONCAL 1 Anexo 3_Estival 1_T4_Mod_metro_corregido 12012011 (con Reduc Km)_PO 16_MODIFICACION 2_TN_ NORMAL" xfId="453" xr:uid="{00000000-0005-0000-0000-0000C4010000}"/>
    <cellStyle name="_Libro3_14º P.O. TRONCAL 1 Anexo 3_Estival 1_T4_Mod_metro_corregido 13012011 " xfId="454" xr:uid="{00000000-0005-0000-0000-0000C5010000}"/>
    <cellStyle name="_Libro3_14º P.O. TRONCAL 1 Anexo 3_Estival 1_T4_Mod_metro_corregido 13012011 _2011.02.28_PO16_T4_TN" xfId="455" xr:uid="{00000000-0005-0000-0000-0000C6010000}"/>
    <cellStyle name="_Libro3_14º P.O. TRONCAL 1 Anexo 3_Estival 1_T4_Mod_metro_corregido 13012011 _Hoja2" xfId="456" xr:uid="{00000000-0005-0000-0000-0000C7010000}"/>
    <cellStyle name="_Libro3_14º P.O. TRONCAL 1 Anexo 3_Estival 1_T4_Mod_metro_corregido 13012011 _Libro2" xfId="457" xr:uid="{00000000-0005-0000-0000-0000C8010000}"/>
    <cellStyle name="_Libro3_14º P.O. TRONCAL 1 Anexo 3_Estival 1_T4_Mod_metro_corregido 13012011 _PO 16_MODIFICACION 2_TN_ NORMAL" xfId="458" xr:uid="{00000000-0005-0000-0000-0000C9010000}"/>
    <cellStyle name="_Libro3_14º P.O. TRONCAL 1 Anexo 3_Hoja1" xfId="459" xr:uid="{00000000-0005-0000-0000-0000CA010000}"/>
    <cellStyle name="_Libro3_14º P.O. TRONCAL 1 Anexo 3_Hoja1_Libro2 (2)" xfId="460" xr:uid="{00000000-0005-0000-0000-0000CB010000}"/>
    <cellStyle name="_Libro3_14º P.O. TRONCAL 1 Anexo 3_Hoja1_Libro2 (3)" xfId="461" xr:uid="{00000000-0005-0000-0000-0000CC010000}"/>
    <cellStyle name="_Libro3_14º P.O. TRONCAL 1 Anexo 3_Hoja2" xfId="462" xr:uid="{00000000-0005-0000-0000-0000CD010000}"/>
    <cellStyle name="_Libro3_14º P.O. TRONCAL 1 Anexo 3_Hoja2_1" xfId="463" xr:uid="{00000000-0005-0000-0000-0000CE010000}"/>
    <cellStyle name="_Libro3_14º P.O. TRONCAL 1 Anexo 3_Hoja2_2011.02.28_PO16_T4_TN" xfId="464" xr:uid="{00000000-0005-0000-0000-0000CF010000}"/>
    <cellStyle name="_Libro3_14º P.O. TRONCAL 1 Anexo 3_Hoja2_2011.02.28_PO16_T4_TN_simetrico" xfId="465" xr:uid="{00000000-0005-0000-0000-0000D0010000}"/>
    <cellStyle name="_Libro3_14º P.O. TRONCAL 1 Anexo 3_Hoja2_2011.02.28_PO16_T4_TN_version final" xfId="466" xr:uid="{00000000-0005-0000-0000-0000D1010000}"/>
    <cellStyle name="_Libro3_14º P.O. TRONCAL 1 Anexo 3_Hoja2_423" xfId="467" xr:uid="{00000000-0005-0000-0000-0000D2010000}"/>
    <cellStyle name="_Libro3_14º P.O. TRONCAL 1 Anexo 3_Hoja2_423_2011.02.28_PO16_T4_TN" xfId="468" xr:uid="{00000000-0005-0000-0000-0000D3010000}"/>
    <cellStyle name="_Libro3_14º P.O. TRONCAL 1 Anexo 3_Hoja2_423_Hoja2" xfId="469" xr:uid="{00000000-0005-0000-0000-0000D4010000}"/>
    <cellStyle name="_Libro3_14º P.O. TRONCAL 1 Anexo 3_Hoja2_423_Libro2" xfId="470" xr:uid="{00000000-0005-0000-0000-0000D5010000}"/>
    <cellStyle name="_Libro3_14º P.O. TRONCAL 1 Anexo 3_Hoja2_423_PO 16_MODIFICACION 2_TN_ NORMAL" xfId="471" xr:uid="{00000000-0005-0000-0000-0000D6010000}"/>
    <cellStyle name="_Libro3_14º P.O. TRONCAL 1 Anexo 3_Hoja2_Hoja2" xfId="472" xr:uid="{00000000-0005-0000-0000-0000D7010000}"/>
    <cellStyle name="_Libro3_14º P.O. TRONCAL 1 Anexo 3_Hoja2_Libro2 (2)" xfId="473" xr:uid="{00000000-0005-0000-0000-0000D8010000}"/>
    <cellStyle name="_Libro3_14º P.O. TRONCAL 1 Anexo 3_Hoja2_Libro2 (3)" xfId="474" xr:uid="{00000000-0005-0000-0000-0000D9010000}"/>
    <cellStyle name="_Libro3_14º P.O. TRONCAL 1 Anexo 3_Hoja2_Libro4 (7)" xfId="475" xr:uid="{00000000-0005-0000-0000-0000DA010000}"/>
    <cellStyle name="_Libro3_14º P.O. TRONCAL 1 Anexo 3_Hoja2_Libro4 (7)_2011.02.28_PO16_T4_TN" xfId="476" xr:uid="{00000000-0005-0000-0000-0000DB010000}"/>
    <cellStyle name="_Libro3_14º P.O. TRONCAL 1 Anexo 3_Hoja2_Libro4 (7)_Hoja2" xfId="477" xr:uid="{00000000-0005-0000-0000-0000DC010000}"/>
    <cellStyle name="_Libro3_14º P.O. TRONCAL 1 Anexo 3_Hoja2_Libro4 (7)_Libro2" xfId="478" xr:uid="{00000000-0005-0000-0000-0000DD010000}"/>
    <cellStyle name="_Libro3_14º P.O. TRONCAL 1 Anexo 3_Hoja2_Libro4 (7)_PO 16_MODIFICACION 2_TN_ NORMAL" xfId="479" xr:uid="{00000000-0005-0000-0000-0000DE010000}"/>
    <cellStyle name="_Libro3_14º P.O. TRONCAL 1 Anexo 3_Hoja2_oferta" xfId="480" xr:uid="{00000000-0005-0000-0000-0000DF010000}"/>
    <cellStyle name="_Libro3_14º P.O. TRONCAL 1 Anexo 3_Hoja2_PO 16_MODIFICACION 2_TN_ NORMAL" xfId="481" xr:uid="{00000000-0005-0000-0000-0000E0010000}"/>
    <cellStyle name="_Libro3_14º P.O. TRONCAL 1 Anexo 3_Hoja2_PO 2011-2° Trim TRONCAL 4 - Anexo 3 con Exp NC" xfId="482" xr:uid="{00000000-0005-0000-0000-0000E1010000}"/>
    <cellStyle name="_Libro3_14º P.O. TRONCAL 1 Anexo 3_ICPh Metodo Gob_ T4_PO16_Prog_Global sin T3 con Metro" xfId="483" xr:uid="{00000000-0005-0000-0000-0000E2010000}"/>
    <cellStyle name="_Libro3_14º P.O. TRONCAL 1 Anexo 3_ICPh Metodo Gob_ T4_PO16_Prog_Global sin T3 con Metro_2011.02.28_PO16_T4_TN" xfId="484" xr:uid="{00000000-0005-0000-0000-0000E3010000}"/>
    <cellStyle name="_Libro3_14º P.O. TRONCAL 1 Anexo 3_ICPh Metodo Gob_ T4_PO16_Prog_Global sin T3 con Metro_423" xfId="485" xr:uid="{00000000-0005-0000-0000-0000E4010000}"/>
    <cellStyle name="_Libro3_14º P.O. TRONCAL 1 Anexo 3_ICPh Metodo Gob_ T4_PO16_Prog_Global sin T3 con Metro_423_2011.02.28_PO16_T4_TN" xfId="486" xr:uid="{00000000-0005-0000-0000-0000E5010000}"/>
    <cellStyle name="_Libro3_14º P.O. TRONCAL 1 Anexo 3_ICPh Metodo Gob_ T4_PO16_Prog_Global sin T3 con Metro_423_Hoja2" xfId="487" xr:uid="{00000000-0005-0000-0000-0000E6010000}"/>
    <cellStyle name="_Libro3_14º P.O. TRONCAL 1 Anexo 3_ICPh Metodo Gob_ T4_PO16_Prog_Global sin T3 con Metro_423_Libro2" xfId="488" xr:uid="{00000000-0005-0000-0000-0000E7010000}"/>
    <cellStyle name="_Libro3_14º P.O. TRONCAL 1 Anexo 3_ICPh Metodo Gob_ T4_PO16_Prog_Global sin T3 con Metro_423_PO 16_MODIFICACION 2_TN_ NORMAL" xfId="489" xr:uid="{00000000-0005-0000-0000-0000E8010000}"/>
    <cellStyle name="_Libro3_14º P.O. TRONCAL 1 Anexo 3_ICPh Metodo Gob_ T4_PO16_Prog_Global sin T3 con Metro_Hoja2" xfId="490" xr:uid="{00000000-0005-0000-0000-0000E9010000}"/>
    <cellStyle name="_Libro3_14º P.O. TRONCAL 1 Anexo 3_ICPh Metodo Gob_ T4_PO16_Prog_Global sin T3 con Metro_Libro2" xfId="491" xr:uid="{00000000-0005-0000-0000-0000EA010000}"/>
    <cellStyle name="_Libro3_14º P.O. TRONCAL 1 Anexo 3_ICPh Metodo Gob_ T4_PO16_Prog_Global sin T3 con Metro_PO 16_MODIFICACION 2_TN_ NORMAL" xfId="492" xr:uid="{00000000-0005-0000-0000-0000EB010000}"/>
    <cellStyle name="_Libro3_14º P.O. TRONCAL 1 Anexo 3_Itinerarios SS Mod Metro" xfId="493" xr:uid="{00000000-0005-0000-0000-0000EC010000}"/>
    <cellStyle name="_Libro3_14º P.O. TRONCAL 1 Anexo 3_Itinerarios SS Mod Metro_2011.02.28_PO16_T4_TN" xfId="494" xr:uid="{00000000-0005-0000-0000-0000ED010000}"/>
    <cellStyle name="_Libro3_14º P.O. TRONCAL 1 Anexo 3_Itinerarios SS Mod Metro_Hoja2" xfId="495" xr:uid="{00000000-0005-0000-0000-0000EE010000}"/>
    <cellStyle name="_Libro3_14º P.O. TRONCAL 1 Anexo 3_Itinerarios SS Mod Metro_Libro2" xfId="496" xr:uid="{00000000-0005-0000-0000-0000EF010000}"/>
    <cellStyle name="_Libro3_14º P.O. TRONCAL 1 Anexo 3_Itinerarios SS Mod Metro_PO 16_MODIFICACION 2_TN_ NORMAL" xfId="497" xr:uid="{00000000-0005-0000-0000-0000F0010000}"/>
    <cellStyle name="_Libro3_14º P.O. TRONCAL 1 Anexo 3_Libro1 (11)" xfId="498" xr:uid="{00000000-0005-0000-0000-0000F1010000}"/>
    <cellStyle name="_Libro3_14º P.O. TRONCAL 1 Anexo 3_Libro1 (11)_2011.02.28_PO16_T4_TN" xfId="499" xr:uid="{00000000-0005-0000-0000-0000F2010000}"/>
    <cellStyle name="_Libro3_14º P.O. TRONCAL 1 Anexo 3_Libro1 (11)_Hoja2" xfId="500" xr:uid="{00000000-0005-0000-0000-0000F3010000}"/>
    <cellStyle name="_Libro3_14º P.O. TRONCAL 1 Anexo 3_Libro1 (11)_Libro2" xfId="501" xr:uid="{00000000-0005-0000-0000-0000F4010000}"/>
    <cellStyle name="_Libro3_14º P.O. TRONCAL 1 Anexo 3_Libro1 (11)_PO 16_MODIFICACION 2_TN_ NORMAL" xfId="502" xr:uid="{00000000-0005-0000-0000-0000F5010000}"/>
    <cellStyle name="_Libro3_14º P.O. TRONCAL 1 Anexo 3_Libro2 (2)" xfId="503" xr:uid="{00000000-0005-0000-0000-0000F6010000}"/>
    <cellStyle name="_Libro3_14º P.O. TRONCAL 1 Anexo 3_Libro2 (3)" xfId="504" xr:uid="{00000000-0005-0000-0000-0000F7010000}"/>
    <cellStyle name="_Libro3_14º P.O. TRONCAL 1 Anexo 3_Libro3 (20)" xfId="505" xr:uid="{00000000-0005-0000-0000-0000F8010000}"/>
    <cellStyle name="_Libro3_14º P.O. TRONCAL 1 Anexo 3_Libro3 (20)_2011.02.28_PO16_T4_TN" xfId="506" xr:uid="{00000000-0005-0000-0000-0000F9010000}"/>
    <cellStyle name="_Libro3_14º P.O. TRONCAL 1 Anexo 3_Libro3 (20)_Hoja2" xfId="507" xr:uid="{00000000-0005-0000-0000-0000FA010000}"/>
    <cellStyle name="_Libro3_14º P.O. TRONCAL 1 Anexo 3_Libro3 (20)_Libro2" xfId="508" xr:uid="{00000000-0005-0000-0000-0000FB010000}"/>
    <cellStyle name="_Libro3_14º P.O. TRONCAL 1 Anexo 3_Libro3 (20)_PO 16_MODIFICACION 2_TN_ NORMAL" xfId="509" xr:uid="{00000000-0005-0000-0000-0000FC010000}"/>
    <cellStyle name="_Libro3_14º P.O. TRONCAL 1 Anexo 3_Libro4 (7)" xfId="510" xr:uid="{00000000-0005-0000-0000-0000FD010000}"/>
    <cellStyle name="_Libro3_14º P.O. TRONCAL 1 Anexo 3_Libro4 (7)_2011.02.28_PO16_T4_TN" xfId="511" xr:uid="{00000000-0005-0000-0000-0000FE010000}"/>
    <cellStyle name="_Libro3_14º P.O. TRONCAL 1 Anexo 3_Libro4 (7)_Hoja2" xfId="512" xr:uid="{00000000-0005-0000-0000-0000FF010000}"/>
    <cellStyle name="_Libro3_14º P.O. TRONCAL 1 Anexo 3_Libro4 (7)_Libro2" xfId="513" xr:uid="{00000000-0005-0000-0000-000000020000}"/>
    <cellStyle name="_Libro3_14º P.O. TRONCAL 1 Anexo 3_Libro4 (7)_PO 16_MODIFICACION 2_TN_ NORMAL" xfId="514" xr:uid="{00000000-0005-0000-0000-000001020000}"/>
    <cellStyle name="_Libro3_14º P.O. TRONCAL 1 Anexo 3_PO 16_MODIFICACION 2_TN_ NORMAL" xfId="515" xr:uid="{00000000-0005-0000-0000-000002020000}"/>
    <cellStyle name="_Libro3_14º P.O. TRONCAL 1 Anexo 3_PO 2011-2° Trim TRONCAL 4 - Anexo 3 con Exp NC" xfId="516" xr:uid="{00000000-0005-0000-0000-000003020000}"/>
    <cellStyle name="_Libro3_14º P.O. TRONCAL 1 Anexo 3_Retornos NC" xfId="517" xr:uid="{00000000-0005-0000-0000-000004020000}"/>
    <cellStyle name="_Libro3_14º P.O. TRONCAL 1 Anexo 3_VELOCIDADES DICIEMBRE" xfId="518" xr:uid="{00000000-0005-0000-0000-000005020000}"/>
    <cellStyle name="_Libro3_14º P.O. TRONCAL 4 Anexo 3" xfId="519" xr:uid="{00000000-0005-0000-0000-000006020000}"/>
    <cellStyle name="_Libro3_15° P.O Modificado TRONCAL 4 Anexo 3" xfId="520" xr:uid="{00000000-0005-0000-0000-000007020000}"/>
    <cellStyle name="_Libro3_15° P.O Modificado TRONCAL 4 Anexo 3_2011.01.10_PO16_T4_TE" xfId="521" xr:uid="{00000000-0005-0000-0000-000008020000}"/>
    <cellStyle name="_Libro3_15° P.O Modificado TRONCAL 4 Anexo 3_2011.01.10_PO16_T4_TE_2011.02.28_PO16_T4_TN" xfId="522" xr:uid="{00000000-0005-0000-0000-000009020000}"/>
    <cellStyle name="_Libro3_15° P.O Modificado TRONCAL 4 Anexo 3_2011.01.10_PO16_T4_TE_Hoja2" xfId="523" xr:uid="{00000000-0005-0000-0000-00000A020000}"/>
    <cellStyle name="_Libro3_15° P.O Modificado TRONCAL 4 Anexo 3_2011.01.10_PO16_T4_TE_Libro2" xfId="524" xr:uid="{00000000-0005-0000-0000-00000B020000}"/>
    <cellStyle name="_Libro3_15° P.O Modificado TRONCAL 4 Anexo 3_2011.01.10_PO16_T4_TE_PO 16_MODIFICACION 2_TN_ NORMAL" xfId="525" xr:uid="{00000000-0005-0000-0000-00000C020000}"/>
    <cellStyle name="_Libro3_15° P.O Modificado TRONCAL 4 Anexo 3_2011.02.28_PO16_T4_TN" xfId="526" xr:uid="{00000000-0005-0000-0000-00000D020000}"/>
    <cellStyle name="_Libro3_15° P.O Modificado TRONCAL 4 Anexo 3_2011.02.28_PO16_T4_TN_simetrico" xfId="527" xr:uid="{00000000-0005-0000-0000-00000E020000}"/>
    <cellStyle name="_Libro3_15° P.O Modificado TRONCAL 4 Anexo 3_2011.02.28_PO16_T4_TN_version final" xfId="528" xr:uid="{00000000-0005-0000-0000-00000F020000}"/>
    <cellStyle name="_Libro3_15° P.O Modificado TRONCAL 4 Anexo 3_423" xfId="529" xr:uid="{00000000-0005-0000-0000-000010020000}"/>
    <cellStyle name="_Libro3_15° P.O Modificado TRONCAL 4 Anexo 3_423_2011.02.28_PO16_T4_TN" xfId="530" xr:uid="{00000000-0005-0000-0000-000011020000}"/>
    <cellStyle name="_Libro3_15° P.O Modificado TRONCAL 4 Anexo 3_423_Hoja2" xfId="531" xr:uid="{00000000-0005-0000-0000-000012020000}"/>
    <cellStyle name="_Libro3_15° P.O Modificado TRONCAL 4 Anexo 3_423_Libro2" xfId="532" xr:uid="{00000000-0005-0000-0000-000013020000}"/>
    <cellStyle name="_Libro3_15° P.O Modificado TRONCAL 4 Anexo 3_423_PO 16_MODIFICACION 2_TN_ NORMAL" xfId="533" xr:uid="{00000000-0005-0000-0000-000014020000}"/>
    <cellStyle name="_Libro3_15° P.O Modificado TRONCAL 4 Anexo 3_Anexo 3 sin T3 con Metro" xfId="534" xr:uid="{00000000-0005-0000-0000-000015020000}"/>
    <cellStyle name="_Libro3_15° P.O Modificado TRONCAL 4 Anexo 3_Anexo 3 sin T3 con Metro_2011.02.28_PO16_T4_TN" xfId="535" xr:uid="{00000000-0005-0000-0000-000016020000}"/>
    <cellStyle name="_Libro3_15° P.O Modificado TRONCAL 4 Anexo 3_Anexo 3 sin T3 con Metro_423" xfId="536" xr:uid="{00000000-0005-0000-0000-000017020000}"/>
    <cellStyle name="_Libro3_15° P.O Modificado TRONCAL 4 Anexo 3_Anexo 3 sin T3 con Metro_423_2011.02.28_PO16_T4_TN" xfId="537" xr:uid="{00000000-0005-0000-0000-000018020000}"/>
    <cellStyle name="_Libro3_15° P.O Modificado TRONCAL 4 Anexo 3_Anexo 3 sin T3 con Metro_423_Hoja2" xfId="538" xr:uid="{00000000-0005-0000-0000-000019020000}"/>
    <cellStyle name="_Libro3_15° P.O Modificado TRONCAL 4 Anexo 3_Anexo 3 sin T3 con Metro_423_Libro2" xfId="539" xr:uid="{00000000-0005-0000-0000-00001A020000}"/>
    <cellStyle name="_Libro3_15° P.O Modificado TRONCAL 4 Anexo 3_Anexo 3 sin T3 con Metro_423_PO 16_MODIFICACION 2_TN_ NORMAL" xfId="540" xr:uid="{00000000-0005-0000-0000-00001B020000}"/>
    <cellStyle name="_Libro3_15° P.O Modificado TRONCAL 4 Anexo 3_Anexo 3 sin T3 con Metro_Hoja2" xfId="541" xr:uid="{00000000-0005-0000-0000-00001C020000}"/>
    <cellStyle name="_Libro3_15° P.O Modificado TRONCAL 4 Anexo 3_Anexo 3 sin T3 con Metro_Libro2" xfId="542" xr:uid="{00000000-0005-0000-0000-00001D020000}"/>
    <cellStyle name="_Libro3_15° P.O Modificado TRONCAL 4 Anexo 3_Anexo 3 sin T3 con Metro_PO 16_MODIFICACION 2_TN_ NORMAL" xfId="543" xr:uid="{00000000-0005-0000-0000-00001E020000}"/>
    <cellStyle name="_Libro3_15° P.O Modificado TRONCAL 4 Anexo 3_Estival 1_T4_Mod_metro_corregido 13012011 " xfId="544" xr:uid="{00000000-0005-0000-0000-00001F020000}"/>
    <cellStyle name="_Libro3_15° P.O Modificado TRONCAL 4 Anexo 3_Estival 1_T4_Mod_metro_corregido 13012011 _2011.02.28_PO16_T4_TN" xfId="545" xr:uid="{00000000-0005-0000-0000-000020020000}"/>
    <cellStyle name="_Libro3_15° P.O Modificado TRONCAL 4 Anexo 3_Estival 1_T4_Mod_metro_corregido 13012011 _Hoja2" xfId="546" xr:uid="{00000000-0005-0000-0000-000021020000}"/>
    <cellStyle name="_Libro3_15° P.O Modificado TRONCAL 4 Anexo 3_Estival 1_T4_Mod_metro_corregido 13012011 _Libro2" xfId="547" xr:uid="{00000000-0005-0000-0000-000022020000}"/>
    <cellStyle name="_Libro3_15° P.O Modificado TRONCAL 4 Anexo 3_Estival 1_T4_Mod_metro_corregido 13012011 _PO 16_MODIFICACION 2_TN_ NORMAL" xfId="548" xr:uid="{00000000-0005-0000-0000-000023020000}"/>
    <cellStyle name="_Libro3_15° P.O Modificado TRONCAL 4 Anexo 3_Hoja2" xfId="549" xr:uid="{00000000-0005-0000-0000-000024020000}"/>
    <cellStyle name="_Libro3_15° P.O Modificado TRONCAL 4 Anexo 3_Itinerarios SS Mod Metro" xfId="550" xr:uid="{00000000-0005-0000-0000-000025020000}"/>
    <cellStyle name="_Libro3_15° P.O Modificado TRONCAL 4 Anexo 3_Itinerarios SS Mod Metro_2011.02.28_PO16_T4_TN" xfId="551" xr:uid="{00000000-0005-0000-0000-000026020000}"/>
    <cellStyle name="_Libro3_15° P.O Modificado TRONCAL 4 Anexo 3_Itinerarios SS Mod Metro_423" xfId="552" xr:uid="{00000000-0005-0000-0000-000027020000}"/>
    <cellStyle name="_Libro3_15° P.O Modificado TRONCAL 4 Anexo 3_Itinerarios SS Mod Metro_423_2011.02.28_PO16_T4_TN" xfId="553" xr:uid="{00000000-0005-0000-0000-000028020000}"/>
    <cellStyle name="_Libro3_15° P.O Modificado TRONCAL 4 Anexo 3_Itinerarios SS Mod Metro_423_Hoja2" xfId="554" xr:uid="{00000000-0005-0000-0000-000029020000}"/>
    <cellStyle name="_Libro3_15° P.O Modificado TRONCAL 4 Anexo 3_Itinerarios SS Mod Metro_423_Libro2" xfId="555" xr:uid="{00000000-0005-0000-0000-00002A020000}"/>
    <cellStyle name="_Libro3_15° P.O Modificado TRONCAL 4 Anexo 3_Itinerarios SS Mod Metro_423_PO 16_MODIFICACION 2_TN_ NORMAL" xfId="556" xr:uid="{00000000-0005-0000-0000-00002B020000}"/>
    <cellStyle name="_Libro3_15° P.O Modificado TRONCAL 4 Anexo 3_Itinerarios SS Mod Metro_Hoja2" xfId="557" xr:uid="{00000000-0005-0000-0000-00002C020000}"/>
    <cellStyle name="_Libro3_15° P.O Modificado TRONCAL 4 Anexo 3_Itinerarios SS Mod Metro_Libro2" xfId="558" xr:uid="{00000000-0005-0000-0000-00002D020000}"/>
    <cellStyle name="_Libro3_15° P.O Modificado TRONCAL 4 Anexo 3_Itinerarios SS Mod Metro_PO 16_MODIFICACION 2_TN_ NORMAL" xfId="559" xr:uid="{00000000-0005-0000-0000-00002E020000}"/>
    <cellStyle name="_Libro3_15° P.O Modificado TRONCAL 4 Anexo 3_Libro2 (2)" xfId="560" xr:uid="{00000000-0005-0000-0000-00002F020000}"/>
    <cellStyle name="_Libro3_15° P.O Modificado TRONCAL 4 Anexo 3_Libro2 (3)" xfId="561" xr:uid="{00000000-0005-0000-0000-000030020000}"/>
    <cellStyle name="_Libro3_15° P.O Modificado TRONCAL 4 Anexo 3_Libro3 (20)" xfId="562" xr:uid="{00000000-0005-0000-0000-000031020000}"/>
    <cellStyle name="_Libro3_15° P.O Modificado TRONCAL 4 Anexo 3_Libro3 (20)_2011.02.28_PO16_T4_TN" xfId="563" xr:uid="{00000000-0005-0000-0000-000032020000}"/>
    <cellStyle name="_Libro3_15° P.O Modificado TRONCAL 4 Anexo 3_Libro3 (20)_Hoja2" xfId="564" xr:uid="{00000000-0005-0000-0000-000033020000}"/>
    <cellStyle name="_Libro3_15° P.O Modificado TRONCAL 4 Anexo 3_Libro3 (20)_Libro2" xfId="565" xr:uid="{00000000-0005-0000-0000-000034020000}"/>
    <cellStyle name="_Libro3_15° P.O Modificado TRONCAL 4 Anexo 3_Libro3 (20)_PO 16_MODIFICACION 2_TN_ NORMAL" xfId="566" xr:uid="{00000000-0005-0000-0000-000035020000}"/>
    <cellStyle name="_Libro3_15° P.O Modificado TRONCAL 4 Anexo 3_Libro4 (7)" xfId="567" xr:uid="{00000000-0005-0000-0000-000036020000}"/>
    <cellStyle name="_Libro3_15° P.O Modificado TRONCAL 4 Anexo 3_Libro4 (7)_2011.02.28_PO16_T4_TN" xfId="568" xr:uid="{00000000-0005-0000-0000-000037020000}"/>
    <cellStyle name="_Libro3_15° P.O Modificado TRONCAL 4 Anexo 3_Libro4 (7)_Hoja2" xfId="569" xr:uid="{00000000-0005-0000-0000-000038020000}"/>
    <cellStyle name="_Libro3_15° P.O Modificado TRONCAL 4 Anexo 3_Libro4 (7)_Libro2" xfId="570" xr:uid="{00000000-0005-0000-0000-000039020000}"/>
    <cellStyle name="_Libro3_15° P.O Modificado TRONCAL 4 Anexo 3_Libro4 (7)_PO 16_MODIFICACION 2_TN_ NORMAL" xfId="571" xr:uid="{00000000-0005-0000-0000-00003A020000}"/>
    <cellStyle name="_Libro3_15° P.O Modificado TRONCAL 4 Anexo 3_PO 16_MODIFICACION 2_TN_ NORMAL" xfId="572" xr:uid="{00000000-0005-0000-0000-00003B020000}"/>
    <cellStyle name="_Libro3_15° P.O Modificado TRONCAL 4 Anexo 3_PO 2011-2° Trim TRONCAL 4 - Anexo 3 con Exp NC" xfId="573" xr:uid="{00000000-0005-0000-0000-00003C020000}"/>
    <cellStyle name="_Libro3_16° P.O.TRONCAL 4 Anexo 3 (CRV)" xfId="574" xr:uid="{00000000-0005-0000-0000-00003D020000}"/>
    <cellStyle name="_Libro3_16° P.O.TRONCAL 4 Anexo 3 (CRV)_2011.02.28_PO16_T4_TN" xfId="575" xr:uid="{00000000-0005-0000-0000-00003E020000}"/>
    <cellStyle name="_Libro3_16° P.O.TRONCAL 4 Anexo 3 (CRV)_Hoja2" xfId="576" xr:uid="{00000000-0005-0000-0000-00003F020000}"/>
    <cellStyle name="_Libro3_16° P.O.TRONCAL 4 Anexo 3 (CRV)_Libro2" xfId="577" xr:uid="{00000000-0005-0000-0000-000040020000}"/>
    <cellStyle name="_Libro3_16° P.O.TRONCAL 4 Anexo 3 (CRV)_PO 16_MODIFICACION 2_TN_ NORMAL" xfId="578" xr:uid="{00000000-0005-0000-0000-000041020000}"/>
    <cellStyle name="_Libro3_16° P.O.TRONCAL 4 Anexo 3 (Estival 1)" xfId="579" xr:uid="{00000000-0005-0000-0000-000042020000}"/>
    <cellStyle name="_Libro3_16° P.O.TRONCAL 4 Anexo 3 (Estival 1)_2011.02.28_PO16_T4_TN" xfId="580" xr:uid="{00000000-0005-0000-0000-000043020000}"/>
    <cellStyle name="_Libro3_16° P.O.TRONCAL 4 Anexo 3 (Estival 1)_Hoja2" xfId="581" xr:uid="{00000000-0005-0000-0000-000044020000}"/>
    <cellStyle name="_Libro3_16° P.O.TRONCAL 4 Anexo 3 (Estival 1)_Libro2" xfId="582" xr:uid="{00000000-0005-0000-0000-000045020000}"/>
    <cellStyle name="_Libro3_16° P.O.TRONCAL 4 Anexo 3 (Estival 1)_PO 16_MODIFICACION 2_TN_ NORMAL" xfId="583" xr:uid="{00000000-0005-0000-0000-000046020000}"/>
    <cellStyle name="_Libro3_2010 11 29_PO15 Mod_T4_TN (2)" xfId="584" xr:uid="{00000000-0005-0000-0000-000047020000}"/>
    <cellStyle name="_Libro3_2010 11 29_PO15 Mod_T4_TN (2)_2011.02.28_PO16_T4_TN" xfId="585" xr:uid="{00000000-0005-0000-0000-000048020000}"/>
    <cellStyle name="_Libro3_2010 11 29_PO15 Mod_T4_TN (2)_2011.02.28_PO16_T4_TN_simetrico" xfId="586" xr:uid="{00000000-0005-0000-0000-000049020000}"/>
    <cellStyle name="_Libro3_2010 11 29_PO15 Mod_T4_TN (2)_2011.02.28_PO16_T4_TN_version final" xfId="587" xr:uid="{00000000-0005-0000-0000-00004A020000}"/>
    <cellStyle name="_Libro3_2010 11 29_PO15 Mod_T4_TN (2)_423" xfId="588" xr:uid="{00000000-0005-0000-0000-00004B020000}"/>
    <cellStyle name="_Libro3_2010 11 29_PO15 Mod_T4_TN (2)_423_2011.02.28_PO16_T4_TN" xfId="589" xr:uid="{00000000-0005-0000-0000-00004C020000}"/>
    <cellStyle name="_Libro3_2010 11 29_PO15 Mod_T4_TN (2)_423_Hoja2" xfId="590" xr:uid="{00000000-0005-0000-0000-00004D020000}"/>
    <cellStyle name="_Libro3_2010 11 29_PO15 Mod_T4_TN (2)_423_Libro2" xfId="591" xr:uid="{00000000-0005-0000-0000-00004E020000}"/>
    <cellStyle name="_Libro3_2010 11 29_PO15 Mod_T4_TN (2)_423_PO 16_MODIFICACION 2_TN_ NORMAL" xfId="592" xr:uid="{00000000-0005-0000-0000-00004F020000}"/>
    <cellStyle name="_Libro3_2010 11 29_PO15 Mod_T4_TN (2)_Hoja2" xfId="593" xr:uid="{00000000-0005-0000-0000-000050020000}"/>
    <cellStyle name="_Libro3_2010 11 29_PO15 Mod_T4_TN (2)_Libro2 (2)" xfId="594" xr:uid="{00000000-0005-0000-0000-000051020000}"/>
    <cellStyle name="_Libro3_2010 11 29_PO15 Mod_T4_TN (2)_Libro2 (3)" xfId="595" xr:uid="{00000000-0005-0000-0000-000052020000}"/>
    <cellStyle name="_Libro3_2010 11 29_PO15 Mod_T4_TN (2)_Libro4 (7)" xfId="596" xr:uid="{00000000-0005-0000-0000-000053020000}"/>
    <cellStyle name="_Libro3_2010 11 29_PO15 Mod_T4_TN (2)_Libro4 (7)_2011.02.28_PO16_T4_TN" xfId="597" xr:uid="{00000000-0005-0000-0000-000054020000}"/>
    <cellStyle name="_Libro3_2010 11 29_PO15 Mod_T4_TN (2)_Libro4 (7)_Hoja2" xfId="598" xr:uid="{00000000-0005-0000-0000-000055020000}"/>
    <cellStyle name="_Libro3_2010 11 29_PO15 Mod_T4_TN (2)_Libro4 (7)_Libro2" xfId="599" xr:uid="{00000000-0005-0000-0000-000056020000}"/>
    <cellStyle name="_Libro3_2010 11 29_PO15 Mod_T4_TN (2)_Libro4 (7)_PO 16_MODIFICACION 2_TN_ NORMAL" xfId="600" xr:uid="{00000000-0005-0000-0000-000057020000}"/>
    <cellStyle name="_Libro3_2010 11 29_PO15 Mod_T4_TN (2)_PO 16_MODIFICACION 2_TN_ NORMAL" xfId="601" xr:uid="{00000000-0005-0000-0000-000058020000}"/>
    <cellStyle name="_Libro3_2010 11 29_PO15 Mod_T4_TN (2)_PO 2011-2° Trim TRONCAL 4 - Anexo 3 con Exp NC" xfId="602" xr:uid="{00000000-0005-0000-0000-000059020000}"/>
    <cellStyle name="_Libro3_2010.01.06_PO12_T1_TN" xfId="603" xr:uid="{00000000-0005-0000-0000-00005A020000}"/>
    <cellStyle name="_Libro3_2010.01.06_PO12_T1_TN_113enc" xfId="604" xr:uid="{00000000-0005-0000-0000-00005B020000}"/>
    <cellStyle name="_Libro3_2010.01.06_PO12_T1_TN_14º P.O. 2º MODIFICADO TRONCAL 4 Anexo 3 06-09-10" xfId="605" xr:uid="{00000000-0005-0000-0000-00005C020000}"/>
    <cellStyle name="_Libro3_2010.01.06_PO12_T1_TN_14º P.O. MODIFICADO TRONCAL 4 Anexo 3" xfId="606" xr:uid="{00000000-0005-0000-0000-00005D020000}"/>
    <cellStyle name="_Libro3_2010.01.06_PO12_T1_TN_16° P.O.TRONCAL 4 Anexo 3 (CRV)" xfId="607" xr:uid="{00000000-0005-0000-0000-00005E020000}"/>
    <cellStyle name="_Libro3_2010.01.06_PO12_T1_TN_16° P.O.TRONCAL 4 Anexo 3 (CRV)_2011.02.28_PO16_T4_TN" xfId="608" xr:uid="{00000000-0005-0000-0000-00005F020000}"/>
    <cellStyle name="_Libro3_2010.01.06_PO12_T1_TN_16° P.O.TRONCAL 4 Anexo 3 (CRV)_Hoja2" xfId="609" xr:uid="{00000000-0005-0000-0000-000060020000}"/>
    <cellStyle name="_Libro3_2010.01.06_PO12_T1_TN_16° P.O.TRONCAL 4 Anexo 3 (CRV)_Libro2" xfId="610" xr:uid="{00000000-0005-0000-0000-000061020000}"/>
    <cellStyle name="_Libro3_2010.01.06_PO12_T1_TN_16° P.O.TRONCAL 4 Anexo 3 (CRV)_PO 16_MODIFICACION 2_TN_ NORMAL" xfId="611" xr:uid="{00000000-0005-0000-0000-000062020000}"/>
    <cellStyle name="_Libro3_2010.01.06_PO12_T1_TN_16° P.O.TRONCAL 4 Anexo 3 (Estival 1)" xfId="612" xr:uid="{00000000-0005-0000-0000-000063020000}"/>
    <cellStyle name="_Libro3_2010.01.06_PO12_T1_TN_16° P.O.TRONCAL 4 Anexo 3 (Estival 1)_2011.02.28_PO16_T4_TN" xfId="613" xr:uid="{00000000-0005-0000-0000-000064020000}"/>
    <cellStyle name="_Libro3_2010.01.06_PO12_T1_TN_16° P.O.TRONCAL 4 Anexo 3 (Estival 1)_Hoja2" xfId="614" xr:uid="{00000000-0005-0000-0000-000065020000}"/>
    <cellStyle name="_Libro3_2010.01.06_PO12_T1_TN_16° P.O.TRONCAL 4 Anexo 3 (Estival 1)_Libro2" xfId="615" xr:uid="{00000000-0005-0000-0000-000066020000}"/>
    <cellStyle name="_Libro3_2010.01.06_PO12_T1_TN_16° P.O.TRONCAL 4 Anexo 3 (Estival 1)_PO 16_MODIFICACION 2_TN_ NORMAL" xfId="616" xr:uid="{00000000-0005-0000-0000-000067020000}"/>
    <cellStyle name="_Libro3_2010.01.06_PO12_T1_TN_2011.01.01_PO16_T4_TN" xfId="617" xr:uid="{00000000-0005-0000-0000-000068020000}"/>
    <cellStyle name="_Libro3_2010.01.06_PO12_T1_TN_2011.01.01_PO16_T4_TN_2011.02.28_PO16_T4_TN" xfId="618" xr:uid="{00000000-0005-0000-0000-000069020000}"/>
    <cellStyle name="_Libro3_2010.01.06_PO12_T1_TN_2011.01.01_PO16_T4_TN_Hoja2" xfId="619" xr:uid="{00000000-0005-0000-0000-00006A020000}"/>
    <cellStyle name="_Libro3_2010.01.06_PO12_T1_TN_2011.01.01_PO16_T4_TN_Libro2" xfId="620" xr:uid="{00000000-0005-0000-0000-00006B020000}"/>
    <cellStyle name="_Libro3_2010.01.06_PO12_T1_TN_2011.01.01_PO16_T4_TN_PO 16_MODIFICACION 2_TN_ NORMAL" xfId="621" xr:uid="{00000000-0005-0000-0000-00006C020000}"/>
    <cellStyle name="_Libro3_2010.01.06_PO12_T1_TN_2011.01.10_PO16_T4_TE" xfId="622" xr:uid="{00000000-0005-0000-0000-00006D020000}"/>
    <cellStyle name="_Libro3_2010.01.06_PO12_T1_TN_2011.01.10_PO16_T4_TE_2011.02.28_PO16_T4_TN" xfId="623" xr:uid="{00000000-0005-0000-0000-00006E020000}"/>
    <cellStyle name="_Libro3_2010.01.06_PO12_T1_TN_2011.01.10_PO16_T4_TE_Hoja2" xfId="624" xr:uid="{00000000-0005-0000-0000-00006F020000}"/>
    <cellStyle name="_Libro3_2010.01.06_PO12_T1_TN_2011.01.10_PO16_T4_TE_Libro2" xfId="625" xr:uid="{00000000-0005-0000-0000-000070020000}"/>
    <cellStyle name="_Libro3_2010.01.06_PO12_T1_TN_2011.01.10_PO16_T4_TE_PO 16_MODIFICACION 2_TN_ NORMAL" xfId="626" xr:uid="{00000000-0005-0000-0000-000071020000}"/>
    <cellStyle name="_Libro3_2010.01.06_PO12_T1_TN_2011.02.28_PO16_T4_TN" xfId="627" xr:uid="{00000000-0005-0000-0000-000072020000}"/>
    <cellStyle name="_Libro3_2010.01.06_PO12_T1_TN_2011.02.28_PO16_T4_TN_simetrico" xfId="628" xr:uid="{00000000-0005-0000-0000-000073020000}"/>
    <cellStyle name="_Libro3_2010.01.06_PO12_T1_TN_2011.02.28_PO16_T4_TN_version final" xfId="629" xr:uid="{00000000-0005-0000-0000-000074020000}"/>
    <cellStyle name="_Libro3_2010.01.06_PO12_T1_TN_423" xfId="630" xr:uid="{00000000-0005-0000-0000-000075020000}"/>
    <cellStyle name="_Libro3_2010.01.06_PO12_T1_TN_423_2011.02.28_PO16_T4_TN" xfId="631" xr:uid="{00000000-0005-0000-0000-000076020000}"/>
    <cellStyle name="_Libro3_2010.01.06_PO12_T1_TN_423_Hoja2" xfId="632" xr:uid="{00000000-0005-0000-0000-000077020000}"/>
    <cellStyle name="_Libro3_2010.01.06_PO12_T1_TN_423_Libro2" xfId="633" xr:uid="{00000000-0005-0000-0000-000078020000}"/>
    <cellStyle name="_Libro3_2010.01.06_PO12_T1_TN_423_PO 16_MODIFICACION 2_TN_ NORMAL" xfId="634" xr:uid="{00000000-0005-0000-0000-000079020000}"/>
    <cellStyle name="_Libro3_2010.01.06_PO12_T1_TN_Anexo 3 sin T3 con Metro" xfId="635" xr:uid="{00000000-0005-0000-0000-00007A020000}"/>
    <cellStyle name="_Libro3_2010.01.06_PO12_T1_TN_Anexo 3 sin T3 con Metro_2011.02.28_PO16_T4_TN" xfId="636" xr:uid="{00000000-0005-0000-0000-00007B020000}"/>
    <cellStyle name="_Libro3_2010.01.06_PO12_T1_TN_Anexo 3 sin T3 con Metro_423" xfId="637" xr:uid="{00000000-0005-0000-0000-00007C020000}"/>
    <cellStyle name="_Libro3_2010.01.06_PO12_T1_TN_Anexo 3 sin T3 con Metro_423_2011.02.28_PO16_T4_TN" xfId="638" xr:uid="{00000000-0005-0000-0000-00007D020000}"/>
    <cellStyle name="_Libro3_2010.01.06_PO12_T1_TN_Anexo 3 sin T3 con Metro_423_Hoja2" xfId="639" xr:uid="{00000000-0005-0000-0000-00007E020000}"/>
    <cellStyle name="_Libro3_2010.01.06_PO12_T1_TN_Anexo 3 sin T3 con Metro_423_Libro2" xfId="640" xr:uid="{00000000-0005-0000-0000-00007F020000}"/>
    <cellStyle name="_Libro3_2010.01.06_PO12_T1_TN_Anexo 3 sin T3 con Metro_423_PO 16_MODIFICACION 2_TN_ NORMAL" xfId="641" xr:uid="{00000000-0005-0000-0000-000080020000}"/>
    <cellStyle name="_Libro3_2010.01.06_PO12_T1_TN_Anexo 3 sin T3 con Metro_Hoja2" xfId="642" xr:uid="{00000000-0005-0000-0000-000081020000}"/>
    <cellStyle name="_Libro3_2010.01.06_PO12_T1_TN_Anexo 3 sin T3 con Metro_Libro2" xfId="643" xr:uid="{00000000-0005-0000-0000-000082020000}"/>
    <cellStyle name="_Libro3_2010.01.06_PO12_T1_TN_Anexo 3 sin T3 con Metro_PO 16_MODIFICACION 2_TN_ NORMAL" xfId="644" xr:uid="{00000000-0005-0000-0000-000083020000}"/>
    <cellStyle name="_Libro3_2010.01.06_PO12_T1_TN_Copia de 14º P.O. MODIFICADO TRONCAL 4 Anexo 3 (100%)" xfId="645" xr:uid="{00000000-0005-0000-0000-000084020000}"/>
    <cellStyle name="_Libro3_2010.01.06_PO12_T1_TN_Copia de Itinerarios SS Mod Metro" xfId="646" xr:uid="{00000000-0005-0000-0000-000085020000}"/>
    <cellStyle name="_Libro3_2010.01.06_PO12_T1_TN_Copia de Itinerarios SS Mod Metro_2011.02.28_PO16_T4_TN" xfId="647" xr:uid="{00000000-0005-0000-0000-000086020000}"/>
    <cellStyle name="_Libro3_2010.01.06_PO12_T1_TN_Copia de Itinerarios SS Mod Metro_Hoja2" xfId="648" xr:uid="{00000000-0005-0000-0000-000087020000}"/>
    <cellStyle name="_Libro3_2010.01.06_PO12_T1_TN_Copia de Itinerarios SS Mod Metro_Libro2" xfId="649" xr:uid="{00000000-0005-0000-0000-000088020000}"/>
    <cellStyle name="_Libro3_2010.01.06_PO12_T1_TN_Copia de Itinerarios SS Mod Metro_PO 16_MODIFICACION 2_TN_ NORMAL" xfId="650" xr:uid="{00000000-0005-0000-0000-000089020000}"/>
    <cellStyle name="_Libro3_2010.01.06_PO12_T1_TN_Dts" xfId="651" xr:uid="{00000000-0005-0000-0000-00008A020000}"/>
    <cellStyle name="_Libro3_2010.01.06_PO12_T1_TN_Estival 1_T4_Mod_metro_corregido 12012011 (con Reduc Km)" xfId="652" xr:uid="{00000000-0005-0000-0000-00008B020000}"/>
    <cellStyle name="_Libro3_2010.01.06_PO12_T1_TN_Estival 1_T4_Mod_metro_corregido 12012011 (con Reduc Km)_2011.02.28_PO16_T4_TN" xfId="653" xr:uid="{00000000-0005-0000-0000-00008C020000}"/>
    <cellStyle name="_Libro3_2010.01.06_PO12_T1_TN_Estival 1_T4_Mod_metro_corregido 12012011 (con Reduc Km)_Hoja2" xfId="654" xr:uid="{00000000-0005-0000-0000-00008D020000}"/>
    <cellStyle name="_Libro3_2010.01.06_PO12_T1_TN_Estival 1_T4_Mod_metro_corregido 12012011 (con Reduc Km)_Libro2" xfId="655" xr:uid="{00000000-0005-0000-0000-00008E020000}"/>
    <cellStyle name="_Libro3_2010.01.06_PO12_T1_TN_Estival 1_T4_Mod_metro_corregido 12012011 (con Reduc Km)_PO 16_MODIFICACION 2_TN_ NORMAL" xfId="656" xr:uid="{00000000-0005-0000-0000-00008F020000}"/>
    <cellStyle name="_Libro3_2010.01.06_PO12_T1_TN_Estival 1_T4_Mod_metro_corregido 13012011 " xfId="657" xr:uid="{00000000-0005-0000-0000-000090020000}"/>
    <cellStyle name="_Libro3_2010.01.06_PO12_T1_TN_Estival 1_T4_Mod_metro_corregido 13012011 _2011.02.28_PO16_T4_TN" xfId="658" xr:uid="{00000000-0005-0000-0000-000091020000}"/>
    <cellStyle name="_Libro3_2010.01.06_PO12_T1_TN_Estival 1_T4_Mod_metro_corregido 13012011 _Hoja2" xfId="659" xr:uid="{00000000-0005-0000-0000-000092020000}"/>
    <cellStyle name="_Libro3_2010.01.06_PO12_T1_TN_Estival 1_T4_Mod_metro_corregido 13012011 _Libro2" xfId="660" xr:uid="{00000000-0005-0000-0000-000093020000}"/>
    <cellStyle name="_Libro3_2010.01.06_PO12_T1_TN_Estival 1_T4_Mod_metro_corregido 13012011 _PO 16_MODIFICACION 2_TN_ NORMAL" xfId="661" xr:uid="{00000000-0005-0000-0000-000094020000}"/>
    <cellStyle name="_Libro3_2010.01.06_PO12_T1_TN_Hoja1" xfId="662" xr:uid="{00000000-0005-0000-0000-000095020000}"/>
    <cellStyle name="_Libro3_2010.01.06_PO12_T1_TN_Hoja1_Libro2 (2)" xfId="663" xr:uid="{00000000-0005-0000-0000-000096020000}"/>
    <cellStyle name="_Libro3_2010.01.06_PO12_T1_TN_Hoja1_Libro2 (3)" xfId="664" xr:uid="{00000000-0005-0000-0000-000097020000}"/>
    <cellStyle name="_Libro3_2010.01.06_PO12_T1_TN_Hoja2" xfId="665" xr:uid="{00000000-0005-0000-0000-000098020000}"/>
    <cellStyle name="_Libro3_2010.01.06_PO12_T1_TN_Hoja2_1" xfId="666" xr:uid="{00000000-0005-0000-0000-000099020000}"/>
    <cellStyle name="_Libro3_2010.01.06_PO12_T1_TN_Hoja2_2011.02.28_PO16_T4_TN" xfId="667" xr:uid="{00000000-0005-0000-0000-00009A020000}"/>
    <cellStyle name="_Libro3_2010.01.06_PO12_T1_TN_Hoja2_2011.02.28_PO16_T4_TN_simetrico" xfId="668" xr:uid="{00000000-0005-0000-0000-00009B020000}"/>
    <cellStyle name="_Libro3_2010.01.06_PO12_T1_TN_Hoja2_2011.02.28_PO16_T4_TN_version final" xfId="669" xr:uid="{00000000-0005-0000-0000-00009C020000}"/>
    <cellStyle name="_Libro3_2010.01.06_PO12_T1_TN_Hoja2_423" xfId="670" xr:uid="{00000000-0005-0000-0000-00009D020000}"/>
    <cellStyle name="_Libro3_2010.01.06_PO12_T1_TN_Hoja2_423_2011.02.28_PO16_T4_TN" xfId="671" xr:uid="{00000000-0005-0000-0000-00009E020000}"/>
    <cellStyle name="_Libro3_2010.01.06_PO12_T1_TN_Hoja2_423_Hoja2" xfId="672" xr:uid="{00000000-0005-0000-0000-00009F020000}"/>
    <cellStyle name="_Libro3_2010.01.06_PO12_T1_TN_Hoja2_423_Libro2" xfId="673" xr:uid="{00000000-0005-0000-0000-0000A0020000}"/>
    <cellStyle name="_Libro3_2010.01.06_PO12_T1_TN_Hoja2_423_PO 16_MODIFICACION 2_TN_ NORMAL" xfId="674" xr:uid="{00000000-0005-0000-0000-0000A1020000}"/>
    <cellStyle name="_Libro3_2010.01.06_PO12_T1_TN_Hoja2_Hoja2" xfId="675" xr:uid="{00000000-0005-0000-0000-0000A2020000}"/>
    <cellStyle name="_Libro3_2010.01.06_PO12_T1_TN_Hoja2_Libro2 (2)" xfId="676" xr:uid="{00000000-0005-0000-0000-0000A3020000}"/>
    <cellStyle name="_Libro3_2010.01.06_PO12_T1_TN_Hoja2_Libro2 (3)" xfId="677" xr:uid="{00000000-0005-0000-0000-0000A4020000}"/>
    <cellStyle name="_Libro3_2010.01.06_PO12_T1_TN_Hoja2_Libro4 (7)" xfId="678" xr:uid="{00000000-0005-0000-0000-0000A5020000}"/>
    <cellStyle name="_Libro3_2010.01.06_PO12_T1_TN_Hoja2_Libro4 (7)_2011.02.28_PO16_T4_TN" xfId="679" xr:uid="{00000000-0005-0000-0000-0000A6020000}"/>
    <cellStyle name="_Libro3_2010.01.06_PO12_T1_TN_Hoja2_Libro4 (7)_Hoja2" xfId="680" xr:uid="{00000000-0005-0000-0000-0000A7020000}"/>
    <cellStyle name="_Libro3_2010.01.06_PO12_T1_TN_Hoja2_Libro4 (7)_Libro2" xfId="681" xr:uid="{00000000-0005-0000-0000-0000A8020000}"/>
    <cellStyle name="_Libro3_2010.01.06_PO12_T1_TN_Hoja2_Libro4 (7)_PO 16_MODIFICACION 2_TN_ NORMAL" xfId="682" xr:uid="{00000000-0005-0000-0000-0000A9020000}"/>
    <cellStyle name="_Libro3_2010.01.06_PO12_T1_TN_Hoja2_oferta" xfId="683" xr:uid="{00000000-0005-0000-0000-0000AA020000}"/>
    <cellStyle name="_Libro3_2010.01.06_PO12_T1_TN_Hoja2_PO 16_MODIFICACION 2_TN_ NORMAL" xfId="684" xr:uid="{00000000-0005-0000-0000-0000AB020000}"/>
    <cellStyle name="_Libro3_2010.01.06_PO12_T1_TN_Hoja2_PO 2011-2° Trim TRONCAL 4 - Anexo 3 con Exp NC" xfId="685" xr:uid="{00000000-0005-0000-0000-0000AC020000}"/>
    <cellStyle name="_Libro3_2010.01.06_PO12_T1_TN_ICPh Metodo Gob_ T4_PO16_Prog_Global sin T3 con Metro" xfId="686" xr:uid="{00000000-0005-0000-0000-0000AD020000}"/>
    <cellStyle name="_Libro3_2010.01.06_PO12_T1_TN_ICPh Metodo Gob_ T4_PO16_Prog_Global sin T3 con Metro_2011.02.28_PO16_T4_TN" xfId="687" xr:uid="{00000000-0005-0000-0000-0000AE020000}"/>
    <cellStyle name="_Libro3_2010.01.06_PO12_T1_TN_ICPh Metodo Gob_ T4_PO16_Prog_Global sin T3 con Metro_423" xfId="688" xr:uid="{00000000-0005-0000-0000-0000AF020000}"/>
    <cellStyle name="_Libro3_2010.01.06_PO12_T1_TN_ICPh Metodo Gob_ T4_PO16_Prog_Global sin T3 con Metro_423_2011.02.28_PO16_T4_TN" xfId="689" xr:uid="{00000000-0005-0000-0000-0000B0020000}"/>
    <cellStyle name="_Libro3_2010.01.06_PO12_T1_TN_ICPh Metodo Gob_ T4_PO16_Prog_Global sin T3 con Metro_423_Hoja2" xfId="690" xr:uid="{00000000-0005-0000-0000-0000B1020000}"/>
    <cellStyle name="_Libro3_2010.01.06_PO12_T1_TN_ICPh Metodo Gob_ T4_PO16_Prog_Global sin T3 con Metro_423_Libro2" xfId="691" xr:uid="{00000000-0005-0000-0000-0000B2020000}"/>
    <cellStyle name="_Libro3_2010.01.06_PO12_T1_TN_ICPh Metodo Gob_ T4_PO16_Prog_Global sin T3 con Metro_423_PO 16_MODIFICACION 2_TN_ NORMAL" xfId="692" xr:uid="{00000000-0005-0000-0000-0000B3020000}"/>
    <cellStyle name="_Libro3_2010.01.06_PO12_T1_TN_ICPh Metodo Gob_ T4_PO16_Prog_Global sin T3 con Metro_Hoja2" xfId="693" xr:uid="{00000000-0005-0000-0000-0000B4020000}"/>
    <cellStyle name="_Libro3_2010.01.06_PO12_T1_TN_ICPh Metodo Gob_ T4_PO16_Prog_Global sin T3 con Metro_Libro2" xfId="694" xr:uid="{00000000-0005-0000-0000-0000B5020000}"/>
    <cellStyle name="_Libro3_2010.01.06_PO12_T1_TN_ICPh Metodo Gob_ T4_PO16_Prog_Global sin T3 con Metro_PO 16_MODIFICACION 2_TN_ NORMAL" xfId="695" xr:uid="{00000000-0005-0000-0000-0000B6020000}"/>
    <cellStyle name="_Libro3_2010.01.06_PO12_T1_TN_Itinerarios SS Mod Metro" xfId="696" xr:uid="{00000000-0005-0000-0000-0000B7020000}"/>
    <cellStyle name="_Libro3_2010.01.06_PO12_T1_TN_Itinerarios SS Mod Metro_2011.02.28_PO16_T4_TN" xfId="697" xr:uid="{00000000-0005-0000-0000-0000B8020000}"/>
    <cellStyle name="_Libro3_2010.01.06_PO12_T1_TN_Itinerarios SS Mod Metro_Hoja2" xfId="698" xr:uid="{00000000-0005-0000-0000-0000B9020000}"/>
    <cellStyle name="_Libro3_2010.01.06_PO12_T1_TN_Itinerarios SS Mod Metro_Libro2" xfId="699" xr:uid="{00000000-0005-0000-0000-0000BA020000}"/>
    <cellStyle name="_Libro3_2010.01.06_PO12_T1_TN_Itinerarios SS Mod Metro_PO 16_MODIFICACION 2_TN_ NORMAL" xfId="700" xr:uid="{00000000-0005-0000-0000-0000BB020000}"/>
    <cellStyle name="_Libro3_2010.01.06_PO12_T1_TN_Libro1 (11)" xfId="701" xr:uid="{00000000-0005-0000-0000-0000BC020000}"/>
    <cellStyle name="_Libro3_2010.01.06_PO12_T1_TN_Libro1 (11)_2011.02.28_PO16_T4_TN" xfId="702" xr:uid="{00000000-0005-0000-0000-0000BD020000}"/>
    <cellStyle name="_Libro3_2010.01.06_PO12_T1_TN_Libro1 (11)_Hoja2" xfId="703" xr:uid="{00000000-0005-0000-0000-0000BE020000}"/>
    <cellStyle name="_Libro3_2010.01.06_PO12_T1_TN_Libro1 (11)_Libro2" xfId="704" xr:uid="{00000000-0005-0000-0000-0000BF020000}"/>
    <cellStyle name="_Libro3_2010.01.06_PO12_T1_TN_Libro1 (11)_PO 16_MODIFICACION 2_TN_ NORMAL" xfId="705" xr:uid="{00000000-0005-0000-0000-0000C0020000}"/>
    <cellStyle name="_Libro3_2010.01.06_PO12_T1_TN_Libro2 (2)" xfId="706" xr:uid="{00000000-0005-0000-0000-0000C1020000}"/>
    <cellStyle name="_Libro3_2010.01.06_PO12_T1_TN_Libro2 (3)" xfId="707" xr:uid="{00000000-0005-0000-0000-0000C2020000}"/>
    <cellStyle name="_Libro3_2010.01.06_PO12_T1_TN_Libro3 (20)" xfId="708" xr:uid="{00000000-0005-0000-0000-0000C3020000}"/>
    <cellStyle name="_Libro3_2010.01.06_PO12_T1_TN_Libro3 (20)_2011.02.28_PO16_T4_TN" xfId="709" xr:uid="{00000000-0005-0000-0000-0000C4020000}"/>
    <cellStyle name="_Libro3_2010.01.06_PO12_T1_TN_Libro3 (20)_Hoja2" xfId="710" xr:uid="{00000000-0005-0000-0000-0000C5020000}"/>
    <cellStyle name="_Libro3_2010.01.06_PO12_T1_TN_Libro3 (20)_Libro2" xfId="711" xr:uid="{00000000-0005-0000-0000-0000C6020000}"/>
    <cellStyle name="_Libro3_2010.01.06_PO12_T1_TN_Libro3 (20)_PO 16_MODIFICACION 2_TN_ NORMAL" xfId="712" xr:uid="{00000000-0005-0000-0000-0000C7020000}"/>
    <cellStyle name="_Libro3_2010.01.06_PO12_T1_TN_Libro4 (7)" xfId="713" xr:uid="{00000000-0005-0000-0000-0000C8020000}"/>
    <cellStyle name="_Libro3_2010.01.06_PO12_T1_TN_Libro4 (7)_2011.02.28_PO16_T4_TN" xfId="714" xr:uid="{00000000-0005-0000-0000-0000C9020000}"/>
    <cellStyle name="_Libro3_2010.01.06_PO12_T1_TN_Libro4 (7)_Hoja2" xfId="715" xr:uid="{00000000-0005-0000-0000-0000CA020000}"/>
    <cellStyle name="_Libro3_2010.01.06_PO12_T1_TN_Libro4 (7)_Libro2" xfId="716" xr:uid="{00000000-0005-0000-0000-0000CB020000}"/>
    <cellStyle name="_Libro3_2010.01.06_PO12_T1_TN_Libro4 (7)_PO 16_MODIFICACION 2_TN_ NORMAL" xfId="717" xr:uid="{00000000-0005-0000-0000-0000CC020000}"/>
    <cellStyle name="_Libro3_2010.01.06_PO12_T1_TN_PO 16_MODIFICACION 2_TN_ NORMAL" xfId="718" xr:uid="{00000000-0005-0000-0000-0000CD020000}"/>
    <cellStyle name="_Libro3_2010.01.06_PO12_T1_TN_PO 2011-2° Trim TRONCAL 4 - Anexo 3 con Exp NC" xfId="719" xr:uid="{00000000-0005-0000-0000-0000CE020000}"/>
    <cellStyle name="_Libro3_2010.01.06_PO12_T1_TN_Retornos NC" xfId="720" xr:uid="{00000000-0005-0000-0000-0000CF020000}"/>
    <cellStyle name="_Libro3_2010.01.06_PO12_T1_TN_VELOCIDADES DICIEMBRE" xfId="721" xr:uid="{00000000-0005-0000-0000-0000D0020000}"/>
    <cellStyle name="_Libro3_2010.01.16_PO12_T1_EST 1" xfId="722" xr:uid="{00000000-0005-0000-0000-0000D1020000}"/>
    <cellStyle name="_Libro3_2010.01.16_PO12_T1_EST 1_14º P.O. 2º MODIFICADO TRONCAL 4 Anexo 3 06-09-10" xfId="723" xr:uid="{00000000-0005-0000-0000-0000D2020000}"/>
    <cellStyle name="_Libro3_2010.01.16_PO12_T1_EST 1_14º P.O. MODIFICADO TRONCAL 4 Anexo 3" xfId="724" xr:uid="{00000000-0005-0000-0000-0000D3020000}"/>
    <cellStyle name="_Libro3_2010.01.16_PO12_T1_EST 1_16° P.O.TRONCAL 4 Anexo 3 (CRV)" xfId="725" xr:uid="{00000000-0005-0000-0000-0000D4020000}"/>
    <cellStyle name="_Libro3_2010.01.16_PO12_T1_EST 1_16° P.O.TRONCAL 4 Anexo 3 (CRV)_2011.02.28_PO16_T4_TN" xfId="726" xr:uid="{00000000-0005-0000-0000-0000D5020000}"/>
    <cellStyle name="_Libro3_2010.01.16_PO12_T1_EST 1_16° P.O.TRONCAL 4 Anexo 3 (CRV)_Hoja2" xfId="727" xr:uid="{00000000-0005-0000-0000-0000D6020000}"/>
    <cellStyle name="_Libro3_2010.01.16_PO12_T1_EST 1_16° P.O.TRONCAL 4 Anexo 3 (CRV)_Libro2" xfId="728" xr:uid="{00000000-0005-0000-0000-0000D7020000}"/>
    <cellStyle name="_Libro3_2010.01.16_PO12_T1_EST 1_16° P.O.TRONCAL 4 Anexo 3 (CRV)_PO 16_MODIFICACION 2_TN_ NORMAL" xfId="729" xr:uid="{00000000-0005-0000-0000-0000D8020000}"/>
    <cellStyle name="_Libro3_2010.01.16_PO12_T1_EST 1_16° P.O.TRONCAL 4 Anexo 3 (Estival 1)" xfId="730" xr:uid="{00000000-0005-0000-0000-0000D9020000}"/>
    <cellStyle name="_Libro3_2010.01.16_PO12_T1_EST 1_16° P.O.TRONCAL 4 Anexo 3 (Estival 1)_2011.02.28_PO16_T4_TN" xfId="731" xr:uid="{00000000-0005-0000-0000-0000DA020000}"/>
    <cellStyle name="_Libro3_2010.01.16_PO12_T1_EST 1_16° P.O.TRONCAL 4 Anexo 3 (Estival 1)_Hoja2" xfId="732" xr:uid="{00000000-0005-0000-0000-0000DB020000}"/>
    <cellStyle name="_Libro3_2010.01.16_PO12_T1_EST 1_16° P.O.TRONCAL 4 Anexo 3 (Estival 1)_Libro2" xfId="733" xr:uid="{00000000-0005-0000-0000-0000DC020000}"/>
    <cellStyle name="_Libro3_2010.01.16_PO12_T1_EST 1_16° P.O.TRONCAL 4 Anexo 3 (Estival 1)_PO 16_MODIFICACION 2_TN_ NORMAL" xfId="734" xr:uid="{00000000-0005-0000-0000-0000DD020000}"/>
    <cellStyle name="_Libro3_2010.01.16_PO12_T1_EST 1_2011.01.01_PO16_T4_TN" xfId="735" xr:uid="{00000000-0005-0000-0000-0000DE020000}"/>
    <cellStyle name="_Libro3_2010.01.16_PO12_T1_EST 1_2011.01.01_PO16_T4_TN_2011.02.28_PO16_T4_TN" xfId="736" xr:uid="{00000000-0005-0000-0000-0000DF020000}"/>
    <cellStyle name="_Libro3_2010.01.16_PO12_T1_EST 1_2011.01.01_PO16_T4_TN_Hoja2" xfId="737" xr:uid="{00000000-0005-0000-0000-0000E0020000}"/>
    <cellStyle name="_Libro3_2010.01.16_PO12_T1_EST 1_2011.01.01_PO16_T4_TN_Libro2" xfId="738" xr:uid="{00000000-0005-0000-0000-0000E1020000}"/>
    <cellStyle name="_Libro3_2010.01.16_PO12_T1_EST 1_2011.01.01_PO16_T4_TN_PO 16_MODIFICACION 2_TN_ NORMAL" xfId="739" xr:uid="{00000000-0005-0000-0000-0000E2020000}"/>
    <cellStyle name="_Libro3_2010.01.16_PO12_T1_EST 1_2011.01.10_PO16_T4_TE" xfId="740" xr:uid="{00000000-0005-0000-0000-0000E3020000}"/>
    <cellStyle name="_Libro3_2010.01.16_PO12_T1_EST 1_2011.01.10_PO16_T4_TE_2011.02.28_PO16_T4_TN" xfId="741" xr:uid="{00000000-0005-0000-0000-0000E4020000}"/>
    <cellStyle name="_Libro3_2010.01.16_PO12_T1_EST 1_2011.01.10_PO16_T4_TE_Hoja2" xfId="742" xr:uid="{00000000-0005-0000-0000-0000E5020000}"/>
    <cellStyle name="_Libro3_2010.01.16_PO12_T1_EST 1_2011.01.10_PO16_T4_TE_Libro2" xfId="743" xr:uid="{00000000-0005-0000-0000-0000E6020000}"/>
    <cellStyle name="_Libro3_2010.01.16_PO12_T1_EST 1_2011.01.10_PO16_T4_TE_PO 16_MODIFICACION 2_TN_ NORMAL" xfId="744" xr:uid="{00000000-0005-0000-0000-0000E7020000}"/>
    <cellStyle name="_Libro3_2010.01.16_PO12_T1_EST 1_2011.02.28_PO16_T4_TN" xfId="745" xr:uid="{00000000-0005-0000-0000-0000E8020000}"/>
    <cellStyle name="_Libro3_2010.01.16_PO12_T1_EST 1_2011.02.28_PO16_T4_TN_simetrico" xfId="746" xr:uid="{00000000-0005-0000-0000-0000E9020000}"/>
    <cellStyle name="_Libro3_2010.01.16_PO12_T1_EST 1_2011.02.28_PO16_T4_TN_version final" xfId="747" xr:uid="{00000000-0005-0000-0000-0000EA020000}"/>
    <cellStyle name="_Libro3_2010.01.16_PO12_T1_EST 1_423" xfId="748" xr:uid="{00000000-0005-0000-0000-0000EB020000}"/>
    <cellStyle name="_Libro3_2010.01.16_PO12_T1_EST 1_423_2011.02.28_PO16_T4_TN" xfId="749" xr:uid="{00000000-0005-0000-0000-0000EC020000}"/>
    <cellStyle name="_Libro3_2010.01.16_PO12_T1_EST 1_423_Hoja2" xfId="750" xr:uid="{00000000-0005-0000-0000-0000ED020000}"/>
    <cellStyle name="_Libro3_2010.01.16_PO12_T1_EST 1_423_Libro2" xfId="751" xr:uid="{00000000-0005-0000-0000-0000EE020000}"/>
    <cellStyle name="_Libro3_2010.01.16_PO12_T1_EST 1_423_PO 16_MODIFICACION 2_TN_ NORMAL" xfId="752" xr:uid="{00000000-0005-0000-0000-0000EF020000}"/>
    <cellStyle name="_Libro3_2010.01.16_PO12_T1_EST 1_Anexo 3 sin T3 con Metro" xfId="753" xr:uid="{00000000-0005-0000-0000-0000F0020000}"/>
    <cellStyle name="_Libro3_2010.01.16_PO12_T1_EST 1_Anexo 3 sin T3 con Metro_2011.02.28_PO16_T4_TN" xfId="754" xr:uid="{00000000-0005-0000-0000-0000F1020000}"/>
    <cellStyle name="_Libro3_2010.01.16_PO12_T1_EST 1_Anexo 3 sin T3 con Metro_423" xfId="755" xr:uid="{00000000-0005-0000-0000-0000F2020000}"/>
    <cellStyle name="_Libro3_2010.01.16_PO12_T1_EST 1_Anexo 3 sin T3 con Metro_423_2011.02.28_PO16_T4_TN" xfId="756" xr:uid="{00000000-0005-0000-0000-0000F3020000}"/>
    <cellStyle name="_Libro3_2010.01.16_PO12_T1_EST 1_Anexo 3 sin T3 con Metro_423_Hoja2" xfId="757" xr:uid="{00000000-0005-0000-0000-0000F4020000}"/>
    <cellStyle name="_Libro3_2010.01.16_PO12_T1_EST 1_Anexo 3 sin T3 con Metro_423_Libro2" xfId="758" xr:uid="{00000000-0005-0000-0000-0000F5020000}"/>
    <cellStyle name="_Libro3_2010.01.16_PO12_T1_EST 1_Anexo 3 sin T3 con Metro_423_PO 16_MODIFICACION 2_TN_ NORMAL" xfId="759" xr:uid="{00000000-0005-0000-0000-0000F6020000}"/>
    <cellStyle name="_Libro3_2010.01.16_PO12_T1_EST 1_Anexo 3 sin T3 con Metro_Hoja2" xfId="760" xr:uid="{00000000-0005-0000-0000-0000F7020000}"/>
    <cellStyle name="_Libro3_2010.01.16_PO12_T1_EST 1_Anexo 3 sin T3 con Metro_Libro2" xfId="761" xr:uid="{00000000-0005-0000-0000-0000F8020000}"/>
    <cellStyle name="_Libro3_2010.01.16_PO12_T1_EST 1_Anexo 3 sin T3 con Metro_PO 16_MODIFICACION 2_TN_ NORMAL" xfId="762" xr:uid="{00000000-0005-0000-0000-0000F9020000}"/>
    <cellStyle name="_Libro3_2010.01.16_PO12_T1_EST 1_Copia de 14º P.O. MODIFICADO TRONCAL 4 Anexo 3 (100%)" xfId="763" xr:uid="{00000000-0005-0000-0000-0000FA020000}"/>
    <cellStyle name="_Libro3_2010.01.16_PO12_T1_EST 1_Copia de Itinerarios SS Mod Metro" xfId="764" xr:uid="{00000000-0005-0000-0000-0000FB020000}"/>
    <cellStyle name="_Libro3_2010.01.16_PO12_T1_EST 1_Copia de Itinerarios SS Mod Metro_2011.02.28_PO16_T4_TN" xfId="765" xr:uid="{00000000-0005-0000-0000-0000FC020000}"/>
    <cellStyle name="_Libro3_2010.01.16_PO12_T1_EST 1_Copia de Itinerarios SS Mod Metro_Hoja2" xfId="766" xr:uid="{00000000-0005-0000-0000-0000FD020000}"/>
    <cellStyle name="_Libro3_2010.01.16_PO12_T1_EST 1_Copia de Itinerarios SS Mod Metro_Libro2" xfId="767" xr:uid="{00000000-0005-0000-0000-0000FE020000}"/>
    <cellStyle name="_Libro3_2010.01.16_PO12_T1_EST 1_Copia de Itinerarios SS Mod Metro_PO 16_MODIFICACION 2_TN_ NORMAL" xfId="768" xr:uid="{00000000-0005-0000-0000-0000FF020000}"/>
    <cellStyle name="_Libro3_2010.01.16_PO12_T1_EST 1_Dts" xfId="769" xr:uid="{00000000-0005-0000-0000-000000030000}"/>
    <cellStyle name="_Libro3_2010.01.16_PO12_T1_EST 1_Estival 1_T4_Mod_metro_corregido 12012011 (con Reduc Km)" xfId="770" xr:uid="{00000000-0005-0000-0000-000001030000}"/>
    <cellStyle name="_Libro3_2010.01.16_PO12_T1_EST 1_Estival 1_T4_Mod_metro_corregido 12012011 (con Reduc Km)_2011.02.28_PO16_T4_TN" xfId="771" xr:uid="{00000000-0005-0000-0000-000002030000}"/>
    <cellStyle name="_Libro3_2010.01.16_PO12_T1_EST 1_Estival 1_T4_Mod_metro_corregido 12012011 (con Reduc Km)_Hoja2" xfId="772" xr:uid="{00000000-0005-0000-0000-000003030000}"/>
    <cellStyle name="_Libro3_2010.01.16_PO12_T1_EST 1_Estival 1_T4_Mod_metro_corregido 12012011 (con Reduc Km)_Libro2" xfId="773" xr:uid="{00000000-0005-0000-0000-000004030000}"/>
    <cellStyle name="_Libro3_2010.01.16_PO12_T1_EST 1_Estival 1_T4_Mod_metro_corregido 12012011 (con Reduc Km)_PO 16_MODIFICACION 2_TN_ NORMAL" xfId="774" xr:uid="{00000000-0005-0000-0000-000005030000}"/>
    <cellStyle name="_Libro3_2010.01.16_PO12_T1_EST 1_Estival 1_T4_Mod_metro_corregido 13012011 " xfId="775" xr:uid="{00000000-0005-0000-0000-000006030000}"/>
    <cellStyle name="_Libro3_2010.01.16_PO12_T1_EST 1_Estival 1_T4_Mod_metro_corregido 13012011 _2011.02.28_PO16_T4_TN" xfId="776" xr:uid="{00000000-0005-0000-0000-000007030000}"/>
    <cellStyle name="_Libro3_2010.01.16_PO12_T1_EST 1_Estival 1_T4_Mod_metro_corregido 13012011 _Hoja2" xfId="777" xr:uid="{00000000-0005-0000-0000-000008030000}"/>
    <cellStyle name="_Libro3_2010.01.16_PO12_T1_EST 1_Estival 1_T4_Mod_metro_corregido 13012011 _Libro2" xfId="778" xr:uid="{00000000-0005-0000-0000-000009030000}"/>
    <cellStyle name="_Libro3_2010.01.16_PO12_T1_EST 1_Estival 1_T4_Mod_metro_corregido 13012011 _PO 16_MODIFICACION 2_TN_ NORMAL" xfId="779" xr:uid="{00000000-0005-0000-0000-00000A030000}"/>
    <cellStyle name="_Libro3_2010.01.16_PO12_T1_EST 1_Hoja1" xfId="780" xr:uid="{00000000-0005-0000-0000-00000B030000}"/>
    <cellStyle name="_Libro3_2010.01.16_PO12_T1_EST 1_Hoja1_Libro2 (2)" xfId="781" xr:uid="{00000000-0005-0000-0000-00000C030000}"/>
    <cellStyle name="_Libro3_2010.01.16_PO12_T1_EST 1_Hoja1_Libro2 (3)" xfId="782" xr:uid="{00000000-0005-0000-0000-00000D030000}"/>
    <cellStyle name="_Libro3_2010.01.16_PO12_T1_EST 1_Hoja2" xfId="783" xr:uid="{00000000-0005-0000-0000-00000E030000}"/>
    <cellStyle name="_Libro3_2010.01.16_PO12_T1_EST 1_Hoja2_1" xfId="784" xr:uid="{00000000-0005-0000-0000-00000F030000}"/>
    <cellStyle name="_Libro3_2010.01.16_PO12_T1_EST 1_Hoja2_2011.02.28_PO16_T4_TN" xfId="785" xr:uid="{00000000-0005-0000-0000-000010030000}"/>
    <cellStyle name="_Libro3_2010.01.16_PO12_T1_EST 1_Hoja2_2011.02.28_PO16_T4_TN_simetrico" xfId="786" xr:uid="{00000000-0005-0000-0000-000011030000}"/>
    <cellStyle name="_Libro3_2010.01.16_PO12_T1_EST 1_Hoja2_2011.02.28_PO16_T4_TN_version final" xfId="787" xr:uid="{00000000-0005-0000-0000-000012030000}"/>
    <cellStyle name="_Libro3_2010.01.16_PO12_T1_EST 1_Hoja2_423" xfId="788" xr:uid="{00000000-0005-0000-0000-000013030000}"/>
    <cellStyle name="_Libro3_2010.01.16_PO12_T1_EST 1_Hoja2_423_2011.02.28_PO16_T4_TN" xfId="789" xr:uid="{00000000-0005-0000-0000-000014030000}"/>
    <cellStyle name="_Libro3_2010.01.16_PO12_T1_EST 1_Hoja2_423_Hoja2" xfId="790" xr:uid="{00000000-0005-0000-0000-000015030000}"/>
    <cellStyle name="_Libro3_2010.01.16_PO12_T1_EST 1_Hoja2_423_Libro2" xfId="791" xr:uid="{00000000-0005-0000-0000-000016030000}"/>
    <cellStyle name="_Libro3_2010.01.16_PO12_T1_EST 1_Hoja2_423_PO 16_MODIFICACION 2_TN_ NORMAL" xfId="792" xr:uid="{00000000-0005-0000-0000-000017030000}"/>
    <cellStyle name="_Libro3_2010.01.16_PO12_T1_EST 1_Hoja2_Hoja2" xfId="793" xr:uid="{00000000-0005-0000-0000-000018030000}"/>
    <cellStyle name="_Libro3_2010.01.16_PO12_T1_EST 1_Hoja2_Libro2 (2)" xfId="794" xr:uid="{00000000-0005-0000-0000-000019030000}"/>
    <cellStyle name="_Libro3_2010.01.16_PO12_T1_EST 1_Hoja2_Libro2 (3)" xfId="795" xr:uid="{00000000-0005-0000-0000-00001A030000}"/>
    <cellStyle name="_Libro3_2010.01.16_PO12_T1_EST 1_Hoja2_Libro4 (7)" xfId="796" xr:uid="{00000000-0005-0000-0000-00001B030000}"/>
    <cellStyle name="_Libro3_2010.01.16_PO12_T1_EST 1_Hoja2_Libro4 (7)_2011.02.28_PO16_T4_TN" xfId="797" xr:uid="{00000000-0005-0000-0000-00001C030000}"/>
    <cellStyle name="_Libro3_2010.01.16_PO12_T1_EST 1_Hoja2_Libro4 (7)_Hoja2" xfId="798" xr:uid="{00000000-0005-0000-0000-00001D030000}"/>
    <cellStyle name="_Libro3_2010.01.16_PO12_T1_EST 1_Hoja2_Libro4 (7)_Libro2" xfId="799" xr:uid="{00000000-0005-0000-0000-00001E030000}"/>
    <cellStyle name="_Libro3_2010.01.16_PO12_T1_EST 1_Hoja2_Libro4 (7)_PO 16_MODIFICACION 2_TN_ NORMAL" xfId="800" xr:uid="{00000000-0005-0000-0000-00001F030000}"/>
    <cellStyle name="_Libro3_2010.01.16_PO12_T1_EST 1_Hoja2_oferta" xfId="801" xr:uid="{00000000-0005-0000-0000-000020030000}"/>
    <cellStyle name="_Libro3_2010.01.16_PO12_T1_EST 1_Hoja2_PO 16_MODIFICACION 2_TN_ NORMAL" xfId="802" xr:uid="{00000000-0005-0000-0000-000021030000}"/>
    <cellStyle name="_Libro3_2010.01.16_PO12_T1_EST 1_Hoja2_PO 2011-2° Trim TRONCAL 4 - Anexo 3 con Exp NC" xfId="803" xr:uid="{00000000-0005-0000-0000-000022030000}"/>
    <cellStyle name="_Libro3_2010.01.16_PO12_T1_EST 1_ICPh Metodo Gob_ T4_PO16_Prog_Global sin T3 con Metro" xfId="804" xr:uid="{00000000-0005-0000-0000-000023030000}"/>
    <cellStyle name="_Libro3_2010.01.16_PO12_T1_EST 1_ICPh Metodo Gob_ T4_PO16_Prog_Global sin T3 con Metro_2011.02.28_PO16_T4_TN" xfId="805" xr:uid="{00000000-0005-0000-0000-000024030000}"/>
    <cellStyle name="_Libro3_2010.01.16_PO12_T1_EST 1_ICPh Metodo Gob_ T4_PO16_Prog_Global sin T3 con Metro_423" xfId="806" xr:uid="{00000000-0005-0000-0000-000025030000}"/>
    <cellStyle name="_Libro3_2010.01.16_PO12_T1_EST 1_ICPh Metodo Gob_ T4_PO16_Prog_Global sin T3 con Metro_423_2011.02.28_PO16_T4_TN" xfId="807" xr:uid="{00000000-0005-0000-0000-000026030000}"/>
    <cellStyle name="_Libro3_2010.01.16_PO12_T1_EST 1_ICPh Metodo Gob_ T4_PO16_Prog_Global sin T3 con Metro_423_Hoja2" xfId="808" xr:uid="{00000000-0005-0000-0000-000027030000}"/>
    <cellStyle name="_Libro3_2010.01.16_PO12_T1_EST 1_ICPh Metodo Gob_ T4_PO16_Prog_Global sin T3 con Metro_423_Libro2" xfId="809" xr:uid="{00000000-0005-0000-0000-000028030000}"/>
    <cellStyle name="_Libro3_2010.01.16_PO12_T1_EST 1_ICPh Metodo Gob_ T4_PO16_Prog_Global sin T3 con Metro_423_PO 16_MODIFICACION 2_TN_ NORMAL" xfId="810" xr:uid="{00000000-0005-0000-0000-000029030000}"/>
    <cellStyle name="_Libro3_2010.01.16_PO12_T1_EST 1_ICPh Metodo Gob_ T4_PO16_Prog_Global sin T3 con Metro_Hoja2" xfId="811" xr:uid="{00000000-0005-0000-0000-00002A030000}"/>
    <cellStyle name="_Libro3_2010.01.16_PO12_T1_EST 1_ICPh Metodo Gob_ T4_PO16_Prog_Global sin T3 con Metro_Libro2" xfId="812" xr:uid="{00000000-0005-0000-0000-00002B030000}"/>
    <cellStyle name="_Libro3_2010.01.16_PO12_T1_EST 1_ICPh Metodo Gob_ T4_PO16_Prog_Global sin T3 con Metro_PO 16_MODIFICACION 2_TN_ NORMAL" xfId="813" xr:uid="{00000000-0005-0000-0000-00002C030000}"/>
    <cellStyle name="_Libro3_2010.01.16_PO12_T1_EST 1_Itinerarios SS Mod Metro" xfId="814" xr:uid="{00000000-0005-0000-0000-00002D030000}"/>
    <cellStyle name="_Libro3_2010.01.16_PO12_T1_EST 1_Itinerarios SS Mod Metro_2011.02.28_PO16_T4_TN" xfId="815" xr:uid="{00000000-0005-0000-0000-00002E030000}"/>
    <cellStyle name="_Libro3_2010.01.16_PO12_T1_EST 1_Itinerarios SS Mod Metro_Hoja2" xfId="816" xr:uid="{00000000-0005-0000-0000-00002F030000}"/>
    <cellStyle name="_Libro3_2010.01.16_PO12_T1_EST 1_Itinerarios SS Mod Metro_Libro2" xfId="817" xr:uid="{00000000-0005-0000-0000-000030030000}"/>
    <cellStyle name="_Libro3_2010.01.16_PO12_T1_EST 1_Itinerarios SS Mod Metro_PO 16_MODIFICACION 2_TN_ NORMAL" xfId="818" xr:uid="{00000000-0005-0000-0000-000031030000}"/>
    <cellStyle name="_Libro3_2010.01.16_PO12_T1_EST 1_Libro1 (11)" xfId="819" xr:uid="{00000000-0005-0000-0000-000032030000}"/>
    <cellStyle name="_Libro3_2010.01.16_PO12_T1_EST 1_Libro1 (11)_2011.02.28_PO16_T4_TN" xfId="820" xr:uid="{00000000-0005-0000-0000-000033030000}"/>
    <cellStyle name="_Libro3_2010.01.16_PO12_T1_EST 1_Libro1 (11)_Hoja2" xfId="821" xr:uid="{00000000-0005-0000-0000-000034030000}"/>
    <cellStyle name="_Libro3_2010.01.16_PO12_T1_EST 1_Libro1 (11)_Libro2" xfId="822" xr:uid="{00000000-0005-0000-0000-000035030000}"/>
    <cellStyle name="_Libro3_2010.01.16_PO12_T1_EST 1_Libro1 (11)_PO 16_MODIFICACION 2_TN_ NORMAL" xfId="823" xr:uid="{00000000-0005-0000-0000-000036030000}"/>
    <cellStyle name="_Libro3_2010.01.16_PO12_T1_EST 1_Libro2 (2)" xfId="824" xr:uid="{00000000-0005-0000-0000-000037030000}"/>
    <cellStyle name="_Libro3_2010.01.16_PO12_T1_EST 1_Libro2 (3)" xfId="825" xr:uid="{00000000-0005-0000-0000-000038030000}"/>
    <cellStyle name="_Libro3_2010.01.16_PO12_T1_EST 1_Libro3 (20)" xfId="826" xr:uid="{00000000-0005-0000-0000-000039030000}"/>
    <cellStyle name="_Libro3_2010.01.16_PO12_T1_EST 1_Libro3 (20)_2011.02.28_PO16_T4_TN" xfId="827" xr:uid="{00000000-0005-0000-0000-00003A030000}"/>
    <cellStyle name="_Libro3_2010.01.16_PO12_T1_EST 1_Libro3 (20)_Hoja2" xfId="828" xr:uid="{00000000-0005-0000-0000-00003B030000}"/>
    <cellStyle name="_Libro3_2010.01.16_PO12_T1_EST 1_Libro3 (20)_Libro2" xfId="829" xr:uid="{00000000-0005-0000-0000-00003C030000}"/>
    <cellStyle name="_Libro3_2010.01.16_PO12_T1_EST 1_Libro3 (20)_PO 16_MODIFICACION 2_TN_ NORMAL" xfId="830" xr:uid="{00000000-0005-0000-0000-00003D030000}"/>
    <cellStyle name="_Libro3_2010.01.16_PO12_T1_EST 1_Libro4 (7)" xfId="831" xr:uid="{00000000-0005-0000-0000-00003E030000}"/>
    <cellStyle name="_Libro3_2010.01.16_PO12_T1_EST 1_Libro4 (7)_2011.02.28_PO16_T4_TN" xfId="832" xr:uid="{00000000-0005-0000-0000-00003F030000}"/>
    <cellStyle name="_Libro3_2010.01.16_PO12_T1_EST 1_Libro4 (7)_Hoja2" xfId="833" xr:uid="{00000000-0005-0000-0000-000040030000}"/>
    <cellStyle name="_Libro3_2010.01.16_PO12_T1_EST 1_Libro4 (7)_Libro2" xfId="834" xr:uid="{00000000-0005-0000-0000-000041030000}"/>
    <cellStyle name="_Libro3_2010.01.16_PO12_T1_EST 1_Libro4 (7)_PO 16_MODIFICACION 2_TN_ NORMAL" xfId="835" xr:uid="{00000000-0005-0000-0000-000042030000}"/>
    <cellStyle name="_Libro3_2010.01.16_PO12_T1_EST 1_PO 16_MODIFICACION 2_TN_ NORMAL" xfId="836" xr:uid="{00000000-0005-0000-0000-000043030000}"/>
    <cellStyle name="_Libro3_2010.01.16_PO12_T1_EST 1_PO 2011-2° Trim TRONCAL 4 - Anexo 3 con Exp NC" xfId="837" xr:uid="{00000000-0005-0000-0000-000044030000}"/>
    <cellStyle name="_Libro3_2010.01.16_PO12_T1_EST 1_Retornos NC" xfId="838" xr:uid="{00000000-0005-0000-0000-000045030000}"/>
    <cellStyle name="_Libro3_2010.01.16_PO12_T1_EST 1_VELOCIDADES DICIEMBRE" xfId="839" xr:uid="{00000000-0005-0000-0000-000046030000}"/>
    <cellStyle name="_Libro3_2010.05.24_PO13_3° Mod_T1_TN" xfId="840" xr:uid="{00000000-0005-0000-0000-000047030000}"/>
    <cellStyle name="_Libro3_2010.05.24_PO13_3° Mod_T1_TN_113enc" xfId="841" xr:uid="{00000000-0005-0000-0000-000048030000}"/>
    <cellStyle name="_Libro3_2010.05.24_PO13_3° Mod_T1_TN_2011.02.28_PO16_T4_TN" xfId="842" xr:uid="{00000000-0005-0000-0000-000049030000}"/>
    <cellStyle name="_Libro3_2010.05.24_PO13_3° Mod_T1_TN_Anexo 3 sin T3 con Metro" xfId="843" xr:uid="{00000000-0005-0000-0000-00004A030000}"/>
    <cellStyle name="_Libro3_2010.05.24_PO13_3° Mod_T1_TN_Anexo 3 sin T3 con Metro_2011.02.28_PO16_T4_TN" xfId="844" xr:uid="{00000000-0005-0000-0000-00004B030000}"/>
    <cellStyle name="_Libro3_2010.05.24_PO13_3° Mod_T1_TN_Anexo 3 sin T3 con Metro_Hoja2" xfId="845" xr:uid="{00000000-0005-0000-0000-00004C030000}"/>
    <cellStyle name="_Libro3_2010.05.24_PO13_3° Mod_T1_TN_Anexo 3 sin T3 con Metro_Libro2" xfId="846" xr:uid="{00000000-0005-0000-0000-00004D030000}"/>
    <cellStyle name="_Libro3_2010.05.24_PO13_3° Mod_T1_TN_Anexo 3 sin T3 con Metro_PO 16_MODIFICACION 2_TN_ NORMAL" xfId="847" xr:uid="{00000000-0005-0000-0000-00004E030000}"/>
    <cellStyle name="_Libro3_2010.05.24_PO13_3° Mod_T1_TN_Estival 1_T4_Mod_metro_corregido 12012011 (con Reduc Km)" xfId="848" xr:uid="{00000000-0005-0000-0000-00004F030000}"/>
    <cellStyle name="_Libro3_2010.05.24_PO13_3° Mod_T1_TN_Estival 1_T4_Mod_metro_corregido 12012011 (con Reduc Km)_2011.02.28_PO16_T4_TN" xfId="849" xr:uid="{00000000-0005-0000-0000-000050030000}"/>
    <cellStyle name="_Libro3_2010.05.24_PO13_3° Mod_T1_TN_Estival 1_T4_Mod_metro_corregido 12012011 (con Reduc Km)_Hoja2" xfId="850" xr:uid="{00000000-0005-0000-0000-000051030000}"/>
    <cellStyle name="_Libro3_2010.05.24_PO13_3° Mod_T1_TN_Estival 1_T4_Mod_metro_corregido 12012011 (con Reduc Km)_Libro2" xfId="851" xr:uid="{00000000-0005-0000-0000-000052030000}"/>
    <cellStyle name="_Libro3_2010.05.24_PO13_3° Mod_T1_TN_Estival 1_T4_Mod_metro_corregido 12012011 (con Reduc Km)_PO 16_MODIFICACION 2_TN_ NORMAL" xfId="852" xr:uid="{00000000-0005-0000-0000-000053030000}"/>
    <cellStyle name="_Libro3_2010.05.24_PO13_3° Mod_T1_TN_Hoja2" xfId="853" xr:uid="{00000000-0005-0000-0000-000054030000}"/>
    <cellStyle name="_Libro3_2010.05.24_PO13_3° Mod_T1_TN_Itinerarios SS Mod Metro" xfId="854" xr:uid="{00000000-0005-0000-0000-000055030000}"/>
    <cellStyle name="_Libro3_2010.05.24_PO13_3° Mod_T1_TN_Itinerarios SS Mod Metro_2011.02.28_PO16_T4_TN" xfId="855" xr:uid="{00000000-0005-0000-0000-000056030000}"/>
    <cellStyle name="_Libro3_2010.05.24_PO13_3° Mod_T1_TN_Itinerarios SS Mod Metro_Hoja2" xfId="856" xr:uid="{00000000-0005-0000-0000-000057030000}"/>
    <cellStyle name="_Libro3_2010.05.24_PO13_3° Mod_T1_TN_Itinerarios SS Mod Metro_Libro2" xfId="857" xr:uid="{00000000-0005-0000-0000-000058030000}"/>
    <cellStyle name="_Libro3_2010.05.24_PO13_3° Mod_T1_TN_Itinerarios SS Mod Metro_PO 16_MODIFICACION 2_TN_ NORMAL" xfId="858" xr:uid="{00000000-0005-0000-0000-000059030000}"/>
    <cellStyle name="_Libro3_2010.05.24_PO13_3° Mod_T1_TN_Libro1 (11)" xfId="859" xr:uid="{00000000-0005-0000-0000-00005A030000}"/>
    <cellStyle name="_Libro3_2010.05.24_PO13_3° Mod_T1_TN_Libro1 (11)_2011.02.28_PO16_T4_TN" xfId="860" xr:uid="{00000000-0005-0000-0000-00005B030000}"/>
    <cellStyle name="_Libro3_2010.05.24_PO13_3° Mod_T1_TN_Libro1 (11)_Hoja2" xfId="861" xr:uid="{00000000-0005-0000-0000-00005C030000}"/>
    <cellStyle name="_Libro3_2010.05.24_PO13_3° Mod_T1_TN_Libro1 (11)_Libro2" xfId="862" xr:uid="{00000000-0005-0000-0000-00005D030000}"/>
    <cellStyle name="_Libro3_2010.05.24_PO13_3° Mod_T1_TN_Libro1 (11)_PO 16_MODIFICACION 2_TN_ NORMAL" xfId="863" xr:uid="{00000000-0005-0000-0000-00005E030000}"/>
    <cellStyle name="_Libro3_2010.05.24_PO13_3° Mod_T1_TN_Libro2" xfId="864" xr:uid="{00000000-0005-0000-0000-00005F030000}"/>
    <cellStyle name="_Libro3_2010.05.24_PO13_3° Mod_T1_TN_PO 16_MODIFICACION 2_TN_ NORMAL" xfId="865" xr:uid="{00000000-0005-0000-0000-000060030000}"/>
    <cellStyle name="_Libro3_2010.07.01_PO14_T4_TN" xfId="866" xr:uid="{00000000-0005-0000-0000-000061030000}"/>
    <cellStyle name="_Libro3_2010.07.01_PO14_T4_TN_2011.01.10_PO16_T4_TE" xfId="867" xr:uid="{00000000-0005-0000-0000-000062030000}"/>
    <cellStyle name="_Libro3_2010.07.01_PO14_T4_TN_2011.01.10_PO16_T4_TE_2011.02.28_PO16_T4_TN" xfId="868" xr:uid="{00000000-0005-0000-0000-000063030000}"/>
    <cellStyle name="_Libro3_2010.07.01_PO14_T4_TN_2011.01.10_PO16_T4_TE_Hoja2" xfId="869" xr:uid="{00000000-0005-0000-0000-000064030000}"/>
    <cellStyle name="_Libro3_2010.07.01_PO14_T4_TN_2011.01.10_PO16_T4_TE_Libro2" xfId="870" xr:uid="{00000000-0005-0000-0000-000065030000}"/>
    <cellStyle name="_Libro3_2010.07.01_PO14_T4_TN_2011.01.10_PO16_T4_TE_PO 16_MODIFICACION 2_TN_ NORMAL" xfId="871" xr:uid="{00000000-0005-0000-0000-000066030000}"/>
    <cellStyle name="_Libro3_2010.07.01_PO14_T4_TN_2011.02.28_PO16_T4_TN" xfId="872" xr:uid="{00000000-0005-0000-0000-000067030000}"/>
    <cellStyle name="_Libro3_2010.07.01_PO14_T4_TN_2011.02.28_PO16_T4_TN_simetrico" xfId="873" xr:uid="{00000000-0005-0000-0000-000068030000}"/>
    <cellStyle name="_Libro3_2010.07.01_PO14_T4_TN_2011.02.28_PO16_T4_TN_version final" xfId="874" xr:uid="{00000000-0005-0000-0000-000069030000}"/>
    <cellStyle name="_Libro3_2010.07.01_PO14_T4_TN_423" xfId="875" xr:uid="{00000000-0005-0000-0000-00006A030000}"/>
    <cellStyle name="_Libro3_2010.07.01_PO14_T4_TN_423_2011.02.28_PO16_T4_TN" xfId="876" xr:uid="{00000000-0005-0000-0000-00006B030000}"/>
    <cellStyle name="_Libro3_2010.07.01_PO14_T4_TN_423_Hoja2" xfId="877" xr:uid="{00000000-0005-0000-0000-00006C030000}"/>
    <cellStyle name="_Libro3_2010.07.01_PO14_T4_TN_423_Libro2" xfId="878" xr:uid="{00000000-0005-0000-0000-00006D030000}"/>
    <cellStyle name="_Libro3_2010.07.01_PO14_T4_TN_423_PO 16_MODIFICACION 2_TN_ NORMAL" xfId="879" xr:uid="{00000000-0005-0000-0000-00006E030000}"/>
    <cellStyle name="_Libro3_2010.07.01_PO14_T4_TN_Anexo 3 sin T3 con Metro" xfId="880" xr:uid="{00000000-0005-0000-0000-00006F030000}"/>
    <cellStyle name="_Libro3_2010.07.01_PO14_T4_TN_Anexo 3 sin T3 con Metro_2011.02.28_PO16_T4_TN" xfId="881" xr:uid="{00000000-0005-0000-0000-000070030000}"/>
    <cellStyle name="_Libro3_2010.07.01_PO14_T4_TN_Anexo 3 sin T3 con Metro_423" xfId="882" xr:uid="{00000000-0005-0000-0000-000071030000}"/>
    <cellStyle name="_Libro3_2010.07.01_PO14_T4_TN_Anexo 3 sin T3 con Metro_423_2011.02.28_PO16_T4_TN" xfId="883" xr:uid="{00000000-0005-0000-0000-000072030000}"/>
    <cellStyle name="_Libro3_2010.07.01_PO14_T4_TN_Anexo 3 sin T3 con Metro_423_Hoja2" xfId="884" xr:uid="{00000000-0005-0000-0000-000073030000}"/>
    <cellStyle name="_Libro3_2010.07.01_PO14_T4_TN_Anexo 3 sin T3 con Metro_423_Libro2" xfId="885" xr:uid="{00000000-0005-0000-0000-000074030000}"/>
    <cellStyle name="_Libro3_2010.07.01_PO14_T4_TN_Anexo 3 sin T3 con Metro_423_PO 16_MODIFICACION 2_TN_ NORMAL" xfId="886" xr:uid="{00000000-0005-0000-0000-000075030000}"/>
    <cellStyle name="_Libro3_2010.07.01_PO14_T4_TN_Anexo 3 sin T3 con Metro_Hoja2" xfId="887" xr:uid="{00000000-0005-0000-0000-000076030000}"/>
    <cellStyle name="_Libro3_2010.07.01_PO14_T4_TN_Anexo 3 sin T3 con Metro_Libro2" xfId="888" xr:uid="{00000000-0005-0000-0000-000077030000}"/>
    <cellStyle name="_Libro3_2010.07.01_PO14_T4_TN_Anexo 3 sin T3 con Metro_PO 16_MODIFICACION 2_TN_ NORMAL" xfId="889" xr:uid="{00000000-0005-0000-0000-000078030000}"/>
    <cellStyle name="_Libro3_2010.07.01_PO14_T4_TN_Estival 1_T4_Mod_metro_corregido 13012011 " xfId="890" xr:uid="{00000000-0005-0000-0000-000079030000}"/>
    <cellStyle name="_Libro3_2010.07.01_PO14_T4_TN_Estival 1_T4_Mod_metro_corregido 13012011 _2011.02.28_PO16_T4_TN" xfId="891" xr:uid="{00000000-0005-0000-0000-00007A030000}"/>
    <cellStyle name="_Libro3_2010.07.01_PO14_T4_TN_Estival 1_T4_Mod_metro_corregido 13012011 _Hoja2" xfId="892" xr:uid="{00000000-0005-0000-0000-00007B030000}"/>
    <cellStyle name="_Libro3_2010.07.01_PO14_T4_TN_Estival 1_T4_Mod_metro_corregido 13012011 _Libro2" xfId="893" xr:uid="{00000000-0005-0000-0000-00007C030000}"/>
    <cellStyle name="_Libro3_2010.07.01_PO14_T4_TN_Estival 1_T4_Mod_metro_corregido 13012011 _PO 16_MODIFICACION 2_TN_ NORMAL" xfId="894" xr:uid="{00000000-0005-0000-0000-00007D030000}"/>
    <cellStyle name="_Libro3_2010.07.01_PO14_T4_TN_Hoja2" xfId="895" xr:uid="{00000000-0005-0000-0000-00007E030000}"/>
    <cellStyle name="_Libro3_2010.07.01_PO14_T4_TN_Itinerarios SS Mod Metro" xfId="896" xr:uid="{00000000-0005-0000-0000-00007F030000}"/>
    <cellStyle name="_Libro3_2010.07.01_PO14_T4_TN_Itinerarios SS Mod Metro_2011.02.28_PO16_T4_TN" xfId="897" xr:uid="{00000000-0005-0000-0000-000080030000}"/>
    <cellStyle name="_Libro3_2010.07.01_PO14_T4_TN_Itinerarios SS Mod Metro_423" xfId="898" xr:uid="{00000000-0005-0000-0000-000081030000}"/>
    <cellStyle name="_Libro3_2010.07.01_PO14_T4_TN_Itinerarios SS Mod Metro_423_2011.02.28_PO16_T4_TN" xfId="899" xr:uid="{00000000-0005-0000-0000-000082030000}"/>
    <cellStyle name="_Libro3_2010.07.01_PO14_T4_TN_Itinerarios SS Mod Metro_423_Hoja2" xfId="900" xr:uid="{00000000-0005-0000-0000-000083030000}"/>
    <cellStyle name="_Libro3_2010.07.01_PO14_T4_TN_Itinerarios SS Mod Metro_423_Libro2" xfId="901" xr:uid="{00000000-0005-0000-0000-000084030000}"/>
    <cellStyle name="_Libro3_2010.07.01_PO14_T4_TN_Itinerarios SS Mod Metro_423_PO 16_MODIFICACION 2_TN_ NORMAL" xfId="902" xr:uid="{00000000-0005-0000-0000-000085030000}"/>
    <cellStyle name="_Libro3_2010.07.01_PO14_T4_TN_Itinerarios SS Mod Metro_Hoja2" xfId="903" xr:uid="{00000000-0005-0000-0000-000086030000}"/>
    <cellStyle name="_Libro3_2010.07.01_PO14_T4_TN_Itinerarios SS Mod Metro_Libro2" xfId="904" xr:uid="{00000000-0005-0000-0000-000087030000}"/>
    <cellStyle name="_Libro3_2010.07.01_PO14_T4_TN_Itinerarios SS Mod Metro_PO 16_MODIFICACION 2_TN_ NORMAL" xfId="905" xr:uid="{00000000-0005-0000-0000-000088030000}"/>
    <cellStyle name="_Libro3_2010.07.01_PO14_T4_TN_Libro2 (2)" xfId="906" xr:uid="{00000000-0005-0000-0000-000089030000}"/>
    <cellStyle name="_Libro3_2010.07.01_PO14_T4_TN_Libro2 (3)" xfId="907" xr:uid="{00000000-0005-0000-0000-00008A030000}"/>
    <cellStyle name="_Libro3_2010.07.01_PO14_T4_TN_Libro3 (20)" xfId="908" xr:uid="{00000000-0005-0000-0000-00008B030000}"/>
    <cellStyle name="_Libro3_2010.07.01_PO14_T4_TN_Libro3 (20)_2011.02.28_PO16_T4_TN" xfId="909" xr:uid="{00000000-0005-0000-0000-00008C030000}"/>
    <cellStyle name="_Libro3_2010.07.01_PO14_T4_TN_Libro3 (20)_Hoja2" xfId="910" xr:uid="{00000000-0005-0000-0000-00008D030000}"/>
    <cellStyle name="_Libro3_2010.07.01_PO14_T4_TN_Libro3 (20)_Libro2" xfId="911" xr:uid="{00000000-0005-0000-0000-00008E030000}"/>
    <cellStyle name="_Libro3_2010.07.01_PO14_T4_TN_Libro3 (20)_PO 16_MODIFICACION 2_TN_ NORMAL" xfId="912" xr:uid="{00000000-0005-0000-0000-00008F030000}"/>
    <cellStyle name="_Libro3_2010.07.01_PO14_T4_TN_Libro4 (7)" xfId="913" xr:uid="{00000000-0005-0000-0000-000090030000}"/>
    <cellStyle name="_Libro3_2010.07.01_PO14_T4_TN_Libro4 (7)_2011.02.28_PO16_T4_TN" xfId="914" xr:uid="{00000000-0005-0000-0000-000091030000}"/>
    <cellStyle name="_Libro3_2010.07.01_PO14_T4_TN_Libro4 (7)_Hoja2" xfId="915" xr:uid="{00000000-0005-0000-0000-000092030000}"/>
    <cellStyle name="_Libro3_2010.07.01_PO14_T4_TN_Libro4 (7)_Libro2" xfId="916" xr:uid="{00000000-0005-0000-0000-000093030000}"/>
    <cellStyle name="_Libro3_2010.07.01_PO14_T4_TN_Libro4 (7)_PO 16_MODIFICACION 2_TN_ NORMAL" xfId="917" xr:uid="{00000000-0005-0000-0000-000094030000}"/>
    <cellStyle name="_Libro3_2010.07.01_PO14_T4_TN_PO 16_MODIFICACION 2_TN_ NORMAL" xfId="918" xr:uid="{00000000-0005-0000-0000-000095030000}"/>
    <cellStyle name="_Libro3_2010.07.01_PO14_T4_TN_PO 2011-2° Trim TRONCAL 4 - Anexo 3 con Exp NC" xfId="919" xr:uid="{00000000-0005-0000-0000-000096030000}"/>
    <cellStyle name="_Libro3_2010.11.29_PO15 Mod_T4_TN" xfId="920" xr:uid="{00000000-0005-0000-0000-000097030000}"/>
    <cellStyle name="_Libro3_2010.11.29_PO15 Mod_T4_TN_2011.01.10_PO16_T4_TE" xfId="921" xr:uid="{00000000-0005-0000-0000-000098030000}"/>
    <cellStyle name="_Libro3_2010.11.29_PO15 Mod_T4_TN_2011.01.10_PO16_T4_TE_2011.02.28_PO16_T4_TN" xfId="922" xr:uid="{00000000-0005-0000-0000-000099030000}"/>
    <cellStyle name="_Libro3_2010.11.29_PO15 Mod_T4_TN_2011.01.10_PO16_T4_TE_Hoja2" xfId="923" xr:uid="{00000000-0005-0000-0000-00009A030000}"/>
    <cellStyle name="_Libro3_2010.11.29_PO15 Mod_T4_TN_2011.01.10_PO16_T4_TE_Libro2" xfId="924" xr:uid="{00000000-0005-0000-0000-00009B030000}"/>
    <cellStyle name="_Libro3_2010.11.29_PO15 Mod_T4_TN_2011.01.10_PO16_T4_TE_PO 16_MODIFICACION 2_TN_ NORMAL" xfId="925" xr:uid="{00000000-0005-0000-0000-00009C030000}"/>
    <cellStyle name="_Libro3_2010.11.29_PO15 Mod_T4_TN_2011.02.28_PO16_T4_TN" xfId="926" xr:uid="{00000000-0005-0000-0000-00009D030000}"/>
    <cellStyle name="_Libro3_2010.11.29_PO15 Mod_T4_TN_2011.02.28_PO16_T4_TN_simetrico" xfId="927" xr:uid="{00000000-0005-0000-0000-00009E030000}"/>
    <cellStyle name="_Libro3_2010.11.29_PO15 Mod_T4_TN_2011.02.28_PO16_T4_TN_version final" xfId="928" xr:uid="{00000000-0005-0000-0000-00009F030000}"/>
    <cellStyle name="_Libro3_2010.11.29_PO15 Mod_T4_TN_423" xfId="929" xr:uid="{00000000-0005-0000-0000-0000A0030000}"/>
    <cellStyle name="_Libro3_2010.11.29_PO15 Mod_T4_TN_423_2011.02.28_PO16_T4_TN" xfId="930" xr:uid="{00000000-0005-0000-0000-0000A1030000}"/>
    <cellStyle name="_Libro3_2010.11.29_PO15 Mod_T4_TN_423_Hoja2" xfId="931" xr:uid="{00000000-0005-0000-0000-0000A2030000}"/>
    <cellStyle name="_Libro3_2010.11.29_PO15 Mod_T4_TN_423_Libro2" xfId="932" xr:uid="{00000000-0005-0000-0000-0000A3030000}"/>
    <cellStyle name="_Libro3_2010.11.29_PO15 Mod_T4_TN_423_PO 16_MODIFICACION 2_TN_ NORMAL" xfId="933" xr:uid="{00000000-0005-0000-0000-0000A4030000}"/>
    <cellStyle name="_Libro3_2010.11.29_PO15 Mod_T4_TN_Anexo 3 sin T3 con Metro" xfId="934" xr:uid="{00000000-0005-0000-0000-0000A5030000}"/>
    <cellStyle name="_Libro3_2010.11.29_PO15 Mod_T4_TN_Anexo 3 sin T3 con Metro_2011.02.28_PO16_T4_TN" xfId="935" xr:uid="{00000000-0005-0000-0000-0000A6030000}"/>
    <cellStyle name="_Libro3_2010.11.29_PO15 Mod_T4_TN_Anexo 3 sin T3 con Metro_423" xfId="936" xr:uid="{00000000-0005-0000-0000-0000A7030000}"/>
    <cellStyle name="_Libro3_2010.11.29_PO15 Mod_T4_TN_Anexo 3 sin T3 con Metro_423_2011.02.28_PO16_T4_TN" xfId="937" xr:uid="{00000000-0005-0000-0000-0000A8030000}"/>
    <cellStyle name="_Libro3_2010.11.29_PO15 Mod_T4_TN_Anexo 3 sin T3 con Metro_423_Hoja2" xfId="938" xr:uid="{00000000-0005-0000-0000-0000A9030000}"/>
    <cellStyle name="_Libro3_2010.11.29_PO15 Mod_T4_TN_Anexo 3 sin T3 con Metro_423_Libro2" xfId="939" xr:uid="{00000000-0005-0000-0000-0000AA030000}"/>
    <cellStyle name="_Libro3_2010.11.29_PO15 Mod_T4_TN_Anexo 3 sin T3 con Metro_423_PO 16_MODIFICACION 2_TN_ NORMAL" xfId="940" xr:uid="{00000000-0005-0000-0000-0000AB030000}"/>
    <cellStyle name="_Libro3_2010.11.29_PO15 Mod_T4_TN_Anexo 3 sin T3 con Metro_Hoja2" xfId="941" xr:uid="{00000000-0005-0000-0000-0000AC030000}"/>
    <cellStyle name="_Libro3_2010.11.29_PO15 Mod_T4_TN_Anexo 3 sin T3 con Metro_Libro2" xfId="942" xr:uid="{00000000-0005-0000-0000-0000AD030000}"/>
    <cellStyle name="_Libro3_2010.11.29_PO15 Mod_T4_TN_Anexo 3 sin T3 con Metro_PO 16_MODIFICACION 2_TN_ NORMAL" xfId="943" xr:uid="{00000000-0005-0000-0000-0000AE030000}"/>
    <cellStyle name="_Libro3_2010.11.29_PO15 Mod_T4_TN_Estival 1_T4_Mod_metro_corregido 13012011 " xfId="944" xr:uid="{00000000-0005-0000-0000-0000AF030000}"/>
    <cellStyle name="_Libro3_2010.11.29_PO15 Mod_T4_TN_Estival 1_T4_Mod_metro_corregido 13012011 _2011.02.28_PO16_T4_TN" xfId="945" xr:uid="{00000000-0005-0000-0000-0000B0030000}"/>
    <cellStyle name="_Libro3_2010.11.29_PO15 Mod_T4_TN_Estival 1_T4_Mod_metro_corregido 13012011 _Hoja2" xfId="946" xr:uid="{00000000-0005-0000-0000-0000B1030000}"/>
    <cellStyle name="_Libro3_2010.11.29_PO15 Mod_T4_TN_Estival 1_T4_Mod_metro_corregido 13012011 _Libro2" xfId="947" xr:uid="{00000000-0005-0000-0000-0000B2030000}"/>
    <cellStyle name="_Libro3_2010.11.29_PO15 Mod_T4_TN_Estival 1_T4_Mod_metro_corregido 13012011 _PO 16_MODIFICACION 2_TN_ NORMAL" xfId="948" xr:uid="{00000000-0005-0000-0000-0000B3030000}"/>
    <cellStyle name="_Libro3_2010.11.29_PO15 Mod_T4_TN_Hoja2" xfId="949" xr:uid="{00000000-0005-0000-0000-0000B4030000}"/>
    <cellStyle name="_Libro3_2010.11.29_PO15 Mod_T4_TN_Itinerarios SS Mod Metro" xfId="950" xr:uid="{00000000-0005-0000-0000-0000B5030000}"/>
    <cellStyle name="_Libro3_2010.11.29_PO15 Mod_T4_TN_Itinerarios SS Mod Metro_2011.02.28_PO16_T4_TN" xfId="951" xr:uid="{00000000-0005-0000-0000-0000B6030000}"/>
    <cellStyle name="_Libro3_2010.11.29_PO15 Mod_T4_TN_Itinerarios SS Mod Metro_423" xfId="952" xr:uid="{00000000-0005-0000-0000-0000B7030000}"/>
    <cellStyle name="_Libro3_2010.11.29_PO15 Mod_T4_TN_Itinerarios SS Mod Metro_423_2011.02.28_PO16_T4_TN" xfId="953" xr:uid="{00000000-0005-0000-0000-0000B8030000}"/>
    <cellStyle name="_Libro3_2010.11.29_PO15 Mod_T4_TN_Itinerarios SS Mod Metro_423_Hoja2" xfId="954" xr:uid="{00000000-0005-0000-0000-0000B9030000}"/>
    <cellStyle name="_Libro3_2010.11.29_PO15 Mod_T4_TN_Itinerarios SS Mod Metro_423_Libro2" xfId="955" xr:uid="{00000000-0005-0000-0000-0000BA030000}"/>
    <cellStyle name="_Libro3_2010.11.29_PO15 Mod_T4_TN_Itinerarios SS Mod Metro_423_PO 16_MODIFICACION 2_TN_ NORMAL" xfId="956" xr:uid="{00000000-0005-0000-0000-0000BB030000}"/>
    <cellStyle name="_Libro3_2010.11.29_PO15 Mod_T4_TN_Itinerarios SS Mod Metro_Hoja2" xfId="957" xr:uid="{00000000-0005-0000-0000-0000BC030000}"/>
    <cellStyle name="_Libro3_2010.11.29_PO15 Mod_T4_TN_Itinerarios SS Mod Metro_Libro2" xfId="958" xr:uid="{00000000-0005-0000-0000-0000BD030000}"/>
    <cellStyle name="_Libro3_2010.11.29_PO15 Mod_T4_TN_Itinerarios SS Mod Metro_PO 16_MODIFICACION 2_TN_ NORMAL" xfId="959" xr:uid="{00000000-0005-0000-0000-0000BE030000}"/>
    <cellStyle name="_Libro3_2010.11.29_PO15 Mod_T4_TN_Libro2 (2)" xfId="960" xr:uid="{00000000-0005-0000-0000-0000BF030000}"/>
    <cellStyle name="_Libro3_2010.11.29_PO15 Mod_T4_TN_Libro2 (3)" xfId="961" xr:uid="{00000000-0005-0000-0000-0000C0030000}"/>
    <cellStyle name="_Libro3_2010.11.29_PO15 Mod_T4_TN_Libro3 (20)" xfId="962" xr:uid="{00000000-0005-0000-0000-0000C1030000}"/>
    <cellStyle name="_Libro3_2010.11.29_PO15 Mod_T4_TN_Libro3 (20)_2011.02.28_PO16_T4_TN" xfId="963" xr:uid="{00000000-0005-0000-0000-0000C2030000}"/>
    <cellStyle name="_Libro3_2010.11.29_PO15 Mod_T4_TN_Libro3 (20)_Hoja2" xfId="964" xr:uid="{00000000-0005-0000-0000-0000C3030000}"/>
    <cellStyle name="_Libro3_2010.11.29_PO15 Mod_T4_TN_Libro3 (20)_Libro2" xfId="965" xr:uid="{00000000-0005-0000-0000-0000C4030000}"/>
    <cellStyle name="_Libro3_2010.11.29_PO15 Mod_T4_TN_Libro3 (20)_PO 16_MODIFICACION 2_TN_ NORMAL" xfId="966" xr:uid="{00000000-0005-0000-0000-0000C5030000}"/>
    <cellStyle name="_Libro3_2010.11.29_PO15 Mod_T4_TN_Libro4 (7)" xfId="967" xr:uid="{00000000-0005-0000-0000-0000C6030000}"/>
    <cellStyle name="_Libro3_2010.11.29_PO15 Mod_T4_TN_Libro4 (7)_2011.02.28_PO16_T4_TN" xfId="968" xr:uid="{00000000-0005-0000-0000-0000C7030000}"/>
    <cellStyle name="_Libro3_2010.11.29_PO15 Mod_T4_TN_Libro4 (7)_Hoja2" xfId="969" xr:uid="{00000000-0005-0000-0000-0000C8030000}"/>
    <cellStyle name="_Libro3_2010.11.29_PO15 Mod_T4_TN_Libro4 (7)_Libro2" xfId="970" xr:uid="{00000000-0005-0000-0000-0000C9030000}"/>
    <cellStyle name="_Libro3_2010.11.29_PO15 Mod_T4_TN_Libro4 (7)_PO 16_MODIFICACION 2_TN_ NORMAL" xfId="971" xr:uid="{00000000-0005-0000-0000-0000CA030000}"/>
    <cellStyle name="_Libro3_2010.11.29_PO15 Mod_T4_TN_PO 16_MODIFICACION 2_TN_ NORMAL" xfId="972" xr:uid="{00000000-0005-0000-0000-0000CB030000}"/>
    <cellStyle name="_Libro3_2010.11.29_PO15 Mod_T4_TN_PO 2011-2° Trim TRONCAL 4 - Anexo 3 con Exp NC" xfId="973" xr:uid="{00000000-0005-0000-0000-0000CC030000}"/>
    <cellStyle name="_Libro3_2011.01.10_PO16_T4_TE" xfId="974" xr:uid="{00000000-0005-0000-0000-0000CD030000}"/>
    <cellStyle name="_Libro3_2011.01.10_PO16_T4_TE_2011.02.28_PO16_T4_TN" xfId="975" xr:uid="{00000000-0005-0000-0000-0000CE030000}"/>
    <cellStyle name="_Libro3_2011.01.10_PO16_T4_TE_Hoja2" xfId="976" xr:uid="{00000000-0005-0000-0000-0000CF030000}"/>
    <cellStyle name="_Libro3_2011.01.10_PO16_T4_TE_Libro2" xfId="977" xr:uid="{00000000-0005-0000-0000-0000D0030000}"/>
    <cellStyle name="_Libro3_2011.01.10_PO16_T4_TE_PO 16_MODIFICACION 2_TN_ NORMAL" xfId="978" xr:uid="{00000000-0005-0000-0000-0000D1030000}"/>
    <cellStyle name="_Libro3_2011.02.28_PO16_T4_TN" xfId="979" xr:uid="{00000000-0005-0000-0000-0000D2030000}"/>
    <cellStyle name="_Libro3_423" xfId="980" xr:uid="{00000000-0005-0000-0000-0000D3030000}"/>
    <cellStyle name="_Libro3_423_2011.02.28_PO16_T4_TN" xfId="981" xr:uid="{00000000-0005-0000-0000-0000D4030000}"/>
    <cellStyle name="_Libro3_423_Hoja2" xfId="982" xr:uid="{00000000-0005-0000-0000-0000D5030000}"/>
    <cellStyle name="_Libro3_423_Libro2" xfId="983" xr:uid="{00000000-0005-0000-0000-0000D6030000}"/>
    <cellStyle name="_Libro3_423_PO 16_MODIFICACION 2_TN_ NORMAL" xfId="984" xr:uid="{00000000-0005-0000-0000-0000D7030000}"/>
    <cellStyle name="_Libro3_428e" xfId="985" xr:uid="{00000000-0005-0000-0000-0000D8030000}"/>
    <cellStyle name="_Libro3_428e_2011.01.10_PO16_T4_TE" xfId="986" xr:uid="{00000000-0005-0000-0000-0000D9030000}"/>
    <cellStyle name="_Libro3_428e_2011.01.10_PO16_T4_TE_2011.02.28_PO16_T4_TN" xfId="987" xr:uid="{00000000-0005-0000-0000-0000DA030000}"/>
    <cellStyle name="_Libro3_428e_2011.01.10_PO16_T4_TE_Hoja2" xfId="988" xr:uid="{00000000-0005-0000-0000-0000DB030000}"/>
    <cellStyle name="_Libro3_428e_2011.01.10_PO16_T4_TE_Libro2" xfId="989" xr:uid="{00000000-0005-0000-0000-0000DC030000}"/>
    <cellStyle name="_Libro3_428e_2011.01.10_PO16_T4_TE_PO 16_MODIFICACION 2_TN_ NORMAL" xfId="990" xr:uid="{00000000-0005-0000-0000-0000DD030000}"/>
    <cellStyle name="_Libro3_428e_2011.02.28_PO16_T4_TN" xfId="991" xr:uid="{00000000-0005-0000-0000-0000DE030000}"/>
    <cellStyle name="_Libro3_428e_423" xfId="992" xr:uid="{00000000-0005-0000-0000-0000DF030000}"/>
    <cellStyle name="_Libro3_428e_423_2011.02.28_PO16_T4_TN" xfId="993" xr:uid="{00000000-0005-0000-0000-0000E0030000}"/>
    <cellStyle name="_Libro3_428e_423_Hoja2" xfId="994" xr:uid="{00000000-0005-0000-0000-0000E1030000}"/>
    <cellStyle name="_Libro3_428e_423_Libro2" xfId="995" xr:uid="{00000000-0005-0000-0000-0000E2030000}"/>
    <cellStyle name="_Libro3_428e_423_PO 16_MODIFICACION 2_TN_ NORMAL" xfId="996" xr:uid="{00000000-0005-0000-0000-0000E3030000}"/>
    <cellStyle name="_Libro3_428e_Estival 1_T4_Mod_metro_corregido 13012011 " xfId="997" xr:uid="{00000000-0005-0000-0000-0000E4030000}"/>
    <cellStyle name="_Libro3_428e_Estival 1_T4_Mod_metro_corregido 13012011 _2011.02.28_PO16_T4_TN" xfId="998" xr:uid="{00000000-0005-0000-0000-0000E5030000}"/>
    <cellStyle name="_Libro3_428e_Estival 1_T4_Mod_metro_corregido 13012011 _Hoja2" xfId="999" xr:uid="{00000000-0005-0000-0000-0000E6030000}"/>
    <cellStyle name="_Libro3_428e_Estival 1_T4_Mod_metro_corregido 13012011 _Libro2" xfId="1000" xr:uid="{00000000-0005-0000-0000-0000E7030000}"/>
    <cellStyle name="_Libro3_428e_Estival 1_T4_Mod_metro_corregido 13012011 _PO 16_MODIFICACION 2_TN_ NORMAL" xfId="1001" xr:uid="{00000000-0005-0000-0000-0000E8030000}"/>
    <cellStyle name="_Libro3_428e_Hoja2" xfId="1002" xr:uid="{00000000-0005-0000-0000-0000E9030000}"/>
    <cellStyle name="_Libro3_428e_Libro2" xfId="1003" xr:uid="{00000000-0005-0000-0000-0000EA030000}"/>
    <cellStyle name="_Libro3_428e_Libro3 (20)" xfId="1004" xr:uid="{00000000-0005-0000-0000-0000EB030000}"/>
    <cellStyle name="_Libro3_428e_Libro3 (20)_2011.02.28_PO16_T4_TN" xfId="1005" xr:uid="{00000000-0005-0000-0000-0000EC030000}"/>
    <cellStyle name="_Libro3_428e_Libro3 (20)_Hoja2" xfId="1006" xr:uid="{00000000-0005-0000-0000-0000ED030000}"/>
    <cellStyle name="_Libro3_428e_Libro3 (20)_Libro2" xfId="1007" xr:uid="{00000000-0005-0000-0000-0000EE030000}"/>
    <cellStyle name="_Libro3_428e_Libro3 (20)_PO 16_MODIFICACION 2_TN_ NORMAL" xfId="1008" xr:uid="{00000000-0005-0000-0000-0000EF030000}"/>
    <cellStyle name="_Libro3_428e_OFERTA T3 CORREGIDA" xfId="1009" xr:uid="{00000000-0005-0000-0000-0000F0030000}"/>
    <cellStyle name="_Libro3_428e_PO 16_MODIFICACION 2_TN_ NORMAL" xfId="1010" xr:uid="{00000000-0005-0000-0000-0000F1030000}"/>
    <cellStyle name="_Libro3_Actual" xfId="1011" xr:uid="{00000000-0005-0000-0000-0000F2030000}"/>
    <cellStyle name="_Libro3_Actual_2011.01.10_PO16_T4_TE" xfId="1012" xr:uid="{00000000-0005-0000-0000-0000F3030000}"/>
    <cellStyle name="_Libro3_Actual_2011.01.10_PO16_T4_TE_2011.02.28_PO16_T4_TN" xfId="1013" xr:uid="{00000000-0005-0000-0000-0000F4030000}"/>
    <cellStyle name="_Libro3_Actual_2011.01.10_PO16_T4_TE_Hoja2" xfId="1014" xr:uid="{00000000-0005-0000-0000-0000F5030000}"/>
    <cellStyle name="_Libro3_Actual_2011.01.10_PO16_T4_TE_Libro2" xfId="1015" xr:uid="{00000000-0005-0000-0000-0000F6030000}"/>
    <cellStyle name="_Libro3_Actual_2011.01.10_PO16_T4_TE_PO 16_MODIFICACION 2_TN_ NORMAL" xfId="1016" xr:uid="{00000000-0005-0000-0000-0000F7030000}"/>
    <cellStyle name="_Libro3_Actual_2011.02.28_PO16_T4_TN" xfId="1017" xr:uid="{00000000-0005-0000-0000-0000F8030000}"/>
    <cellStyle name="_Libro3_Actual_423" xfId="1018" xr:uid="{00000000-0005-0000-0000-0000F9030000}"/>
    <cellStyle name="_Libro3_Actual_423_2011.02.28_PO16_T4_TN" xfId="1019" xr:uid="{00000000-0005-0000-0000-0000FA030000}"/>
    <cellStyle name="_Libro3_Actual_423_Hoja2" xfId="1020" xr:uid="{00000000-0005-0000-0000-0000FB030000}"/>
    <cellStyle name="_Libro3_Actual_423_Libro2" xfId="1021" xr:uid="{00000000-0005-0000-0000-0000FC030000}"/>
    <cellStyle name="_Libro3_Actual_423_PO 16_MODIFICACION 2_TN_ NORMAL" xfId="1022" xr:uid="{00000000-0005-0000-0000-0000FD030000}"/>
    <cellStyle name="_Libro3_Actual_Estival 1_T4_Mod_metro_corregido 13012011 " xfId="1023" xr:uid="{00000000-0005-0000-0000-0000FE030000}"/>
    <cellStyle name="_Libro3_Actual_Estival 1_T4_Mod_metro_corregido 13012011 _2011.02.28_PO16_T4_TN" xfId="1024" xr:uid="{00000000-0005-0000-0000-0000FF030000}"/>
    <cellStyle name="_Libro3_Actual_Estival 1_T4_Mod_metro_corregido 13012011 _Hoja2" xfId="1025" xr:uid="{00000000-0005-0000-0000-000000040000}"/>
    <cellStyle name="_Libro3_Actual_Estival 1_T4_Mod_metro_corregido 13012011 _Libro2" xfId="1026" xr:uid="{00000000-0005-0000-0000-000001040000}"/>
    <cellStyle name="_Libro3_Actual_Estival 1_T4_Mod_metro_corregido 13012011 _PO 16_MODIFICACION 2_TN_ NORMAL" xfId="1027" xr:uid="{00000000-0005-0000-0000-000002040000}"/>
    <cellStyle name="_Libro3_Actual_Hoja2" xfId="1028" xr:uid="{00000000-0005-0000-0000-000003040000}"/>
    <cellStyle name="_Libro3_Actual_Libro2" xfId="1029" xr:uid="{00000000-0005-0000-0000-000004040000}"/>
    <cellStyle name="_Libro3_Actual_Libro3 (20)" xfId="1030" xr:uid="{00000000-0005-0000-0000-000005040000}"/>
    <cellStyle name="_Libro3_Actual_Libro3 (20)_2011.02.28_PO16_T4_TN" xfId="1031" xr:uid="{00000000-0005-0000-0000-000006040000}"/>
    <cellStyle name="_Libro3_Actual_Libro3 (20)_Hoja2" xfId="1032" xr:uid="{00000000-0005-0000-0000-000007040000}"/>
    <cellStyle name="_Libro3_Actual_Libro3 (20)_Libro2" xfId="1033" xr:uid="{00000000-0005-0000-0000-000008040000}"/>
    <cellStyle name="_Libro3_Actual_Libro3 (20)_PO 16_MODIFICACION 2_TN_ NORMAL" xfId="1034" xr:uid="{00000000-0005-0000-0000-000009040000}"/>
    <cellStyle name="_Libro3_Actual_OFERTA T3 CORREGIDA" xfId="1035" xr:uid="{00000000-0005-0000-0000-00000A040000}"/>
    <cellStyle name="_Libro3_Actual_PO 16_MODIFICACION 2_TN_ NORMAL" xfId="1036" xr:uid="{00000000-0005-0000-0000-00000B040000}"/>
    <cellStyle name="_Libro3_Anexo 3 sin T3 con Metro" xfId="1037" xr:uid="{00000000-0005-0000-0000-00000C040000}"/>
    <cellStyle name="_Libro3_Anexo 3 sin T3 con Metro_2011.02.28_PO16_T4_TN" xfId="1038" xr:uid="{00000000-0005-0000-0000-00000D040000}"/>
    <cellStyle name="_Libro3_Anexo 3 sin T3 con Metro_Hoja2" xfId="1039" xr:uid="{00000000-0005-0000-0000-00000E040000}"/>
    <cellStyle name="_Libro3_Anexo 3 sin T3 con Metro_Libro2" xfId="1040" xr:uid="{00000000-0005-0000-0000-00000F040000}"/>
    <cellStyle name="_Libro3_Anexo 3 sin T3 con Metro_PO 16_MODIFICACION 2_TN_ NORMAL" xfId="1041" xr:uid="{00000000-0005-0000-0000-000010040000}"/>
    <cellStyle name="_Libro3_Anexo 3_PO14_09062010_T4_final" xfId="1042" xr:uid="{00000000-0005-0000-0000-000011040000}"/>
    <cellStyle name="_Libro3_Anexo 3_PO14_09062010_T4_final_2011.02.28_PO16_T4_TN" xfId="1043" xr:uid="{00000000-0005-0000-0000-000012040000}"/>
    <cellStyle name="_Libro3_Anexo 3_PO14_09062010_T4_final_Anexo 3 sin T3 con Metro" xfId="1044" xr:uid="{00000000-0005-0000-0000-000013040000}"/>
    <cellStyle name="_Libro3_Anexo 3_PO14_09062010_T4_final_Anexo 3 sin T3 con Metro_2011.02.28_PO16_T4_TN" xfId="1045" xr:uid="{00000000-0005-0000-0000-000014040000}"/>
    <cellStyle name="_Libro3_Anexo 3_PO14_09062010_T4_final_Anexo 3 sin T3 con Metro_Hoja2" xfId="1046" xr:uid="{00000000-0005-0000-0000-000015040000}"/>
    <cellStyle name="_Libro3_Anexo 3_PO14_09062010_T4_final_Anexo 3 sin T3 con Metro_Libro2" xfId="1047" xr:uid="{00000000-0005-0000-0000-000016040000}"/>
    <cellStyle name="_Libro3_Anexo 3_PO14_09062010_T4_final_Anexo 3 sin T3 con Metro_PO 16_MODIFICACION 2_TN_ NORMAL" xfId="1048" xr:uid="{00000000-0005-0000-0000-000017040000}"/>
    <cellStyle name="_Libro3_Anexo 3_PO14_09062010_T4_final_Estival 1_T4_Mod_metro_corregido 12012011 (con Reduc Km)" xfId="1049" xr:uid="{00000000-0005-0000-0000-000018040000}"/>
    <cellStyle name="_Libro3_Anexo 3_PO14_09062010_T4_final_Estival 1_T4_Mod_metro_corregido 12012011 (con Reduc Km)_2011.02.28_PO16_T4_TN" xfId="1050" xr:uid="{00000000-0005-0000-0000-000019040000}"/>
    <cellStyle name="_Libro3_Anexo 3_PO14_09062010_T4_final_Estival 1_T4_Mod_metro_corregido 12012011 (con Reduc Km)_Hoja2" xfId="1051" xr:uid="{00000000-0005-0000-0000-00001A040000}"/>
    <cellStyle name="_Libro3_Anexo 3_PO14_09062010_T4_final_Estival 1_T4_Mod_metro_corregido 12012011 (con Reduc Km)_Libro2" xfId="1052" xr:uid="{00000000-0005-0000-0000-00001B040000}"/>
    <cellStyle name="_Libro3_Anexo 3_PO14_09062010_T4_final_Estival 1_T4_Mod_metro_corregido 12012011 (con Reduc Km)_PO 16_MODIFICACION 2_TN_ NORMAL" xfId="1053" xr:uid="{00000000-0005-0000-0000-00001C040000}"/>
    <cellStyle name="_Libro3_Anexo 3_PO14_09062010_T4_final_Hoja2" xfId="1054" xr:uid="{00000000-0005-0000-0000-00001D040000}"/>
    <cellStyle name="_Libro3_Anexo 3_PO14_09062010_T4_final_Hoja2_1" xfId="1055" xr:uid="{00000000-0005-0000-0000-00001E040000}"/>
    <cellStyle name="_Libro3_Anexo 3_PO14_09062010_T4_final_Hoja2_2011.02.28_PO16_T4_TN" xfId="1056" xr:uid="{00000000-0005-0000-0000-00001F040000}"/>
    <cellStyle name="_Libro3_Anexo 3_PO14_09062010_T4_final_Hoja2_Hoja2" xfId="1057" xr:uid="{00000000-0005-0000-0000-000020040000}"/>
    <cellStyle name="_Libro3_Anexo 3_PO14_09062010_T4_final_Hoja2_Libro2" xfId="1058" xr:uid="{00000000-0005-0000-0000-000021040000}"/>
    <cellStyle name="_Libro3_Anexo 3_PO14_09062010_T4_final_Hoja2_oferta" xfId="1059" xr:uid="{00000000-0005-0000-0000-000022040000}"/>
    <cellStyle name="_Libro3_Anexo 3_PO14_09062010_T4_final_Hoja2_PO 16_MODIFICACION 2_TN_ NORMAL" xfId="1060" xr:uid="{00000000-0005-0000-0000-000023040000}"/>
    <cellStyle name="_Libro3_Anexo 3_PO14_09062010_T4_final_Itinerarios SS Mod Metro" xfId="1061" xr:uid="{00000000-0005-0000-0000-000024040000}"/>
    <cellStyle name="_Libro3_Anexo 3_PO14_09062010_T4_final_Itinerarios SS Mod Metro_2011.02.28_PO16_T4_TN" xfId="1062" xr:uid="{00000000-0005-0000-0000-000025040000}"/>
    <cellStyle name="_Libro3_Anexo 3_PO14_09062010_T4_final_Itinerarios SS Mod Metro_Hoja2" xfId="1063" xr:uid="{00000000-0005-0000-0000-000026040000}"/>
    <cellStyle name="_Libro3_Anexo 3_PO14_09062010_T4_final_Itinerarios SS Mod Metro_Libro2" xfId="1064" xr:uid="{00000000-0005-0000-0000-000027040000}"/>
    <cellStyle name="_Libro3_Anexo 3_PO14_09062010_T4_final_Itinerarios SS Mod Metro_PO 16_MODIFICACION 2_TN_ NORMAL" xfId="1065" xr:uid="{00000000-0005-0000-0000-000028040000}"/>
    <cellStyle name="_Libro3_Anexo 3_PO14_09062010_T4_final_Libro1 (11)" xfId="1066" xr:uid="{00000000-0005-0000-0000-000029040000}"/>
    <cellStyle name="_Libro3_Anexo 3_PO14_09062010_T4_final_Libro1 (11)_2011.02.28_PO16_T4_TN" xfId="1067" xr:uid="{00000000-0005-0000-0000-00002A040000}"/>
    <cellStyle name="_Libro3_Anexo 3_PO14_09062010_T4_final_Libro1 (11)_Hoja2" xfId="1068" xr:uid="{00000000-0005-0000-0000-00002B040000}"/>
    <cellStyle name="_Libro3_Anexo 3_PO14_09062010_T4_final_Libro1 (11)_Libro2" xfId="1069" xr:uid="{00000000-0005-0000-0000-00002C040000}"/>
    <cellStyle name="_Libro3_Anexo 3_PO14_09062010_T4_final_Libro1 (11)_PO 16_MODIFICACION 2_TN_ NORMAL" xfId="1070" xr:uid="{00000000-0005-0000-0000-00002D040000}"/>
    <cellStyle name="_Libro3_Anexo 3_PO14_09062010_T4_final_Libro2" xfId="1071" xr:uid="{00000000-0005-0000-0000-00002E040000}"/>
    <cellStyle name="_Libro3_Anexo 3_PO14_09062010_T4_final_oferta" xfId="1072" xr:uid="{00000000-0005-0000-0000-00002F040000}"/>
    <cellStyle name="_Libro3_Anexo 3_PO14_09062010_T4_final_PO 16_MODIFICACION 2_TN_ NORMAL" xfId="1073" xr:uid="{00000000-0005-0000-0000-000030040000}"/>
    <cellStyle name="_Libro3_calculo estival" xfId="1074" xr:uid="{00000000-0005-0000-0000-000031040000}"/>
    <cellStyle name="_Libro3_calculo estival_2011.01.10_PO16_T4_TE" xfId="1075" xr:uid="{00000000-0005-0000-0000-000032040000}"/>
    <cellStyle name="_Libro3_calculo estival_2011.01.10_PO16_T4_TE_2011.02.28_PO16_T4_TN" xfId="1076" xr:uid="{00000000-0005-0000-0000-000033040000}"/>
    <cellStyle name="_Libro3_calculo estival_2011.01.10_PO16_T4_TE_Hoja2" xfId="1077" xr:uid="{00000000-0005-0000-0000-000034040000}"/>
    <cellStyle name="_Libro3_calculo estival_2011.01.10_PO16_T4_TE_Libro2" xfId="1078" xr:uid="{00000000-0005-0000-0000-000035040000}"/>
    <cellStyle name="_Libro3_calculo estival_2011.01.10_PO16_T4_TE_PO 16_MODIFICACION 2_TN_ NORMAL" xfId="1079" xr:uid="{00000000-0005-0000-0000-000036040000}"/>
    <cellStyle name="_Libro3_calculo estival_2011.02.28_PO16_T4_TN" xfId="1080" xr:uid="{00000000-0005-0000-0000-000037040000}"/>
    <cellStyle name="_Libro3_calculo estival_423" xfId="1081" xr:uid="{00000000-0005-0000-0000-000038040000}"/>
    <cellStyle name="_Libro3_calculo estival_423_2011.02.28_PO16_T4_TN" xfId="1082" xr:uid="{00000000-0005-0000-0000-000039040000}"/>
    <cellStyle name="_Libro3_calculo estival_423_Hoja2" xfId="1083" xr:uid="{00000000-0005-0000-0000-00003A040000}"/>
    <cellStyle name="_Libro3_calculo estival_423_Libro2" xfId="1084" xr:uid="{00000000-0005-0000-0000-00003B040000}"/>
    <cellStyle name="_Libro3_calculo estival_423_PO 16_MODIFICACION 2_TN_ NORMAL" xfId="1085" xr:uid="{00000000-0005-0000-0000-00003C040000}"/>
    <cellStyle name="_Libro3_calculo estival_Estival 1_T4_Mod_metro_corregido 13012011 " xfId="1086" xr:uid="{00000000-0005-0000-0000-00003D040000}"/>
    <cellStyle name="_Libro3_calculo estival_Estival 1_T4_Mod_metro_corregido 13012011 _2011.02.28_PO16_T4_TN" xfId="1087" xr:uid="{00000000-0005-0000-0000-00003E040000}"/>
    <cellStyle name="_Libro3_calculo estival_Estival 1_T4_Mod_metro_corregido 13012011 _Hoja2" xfId="1088" xr:uid="{00000000-0005-0000-0000-00003F040000}"/>
    <cellStyle name="_Libro3_calculo estival_Estival 1_T4_Mod_metro_corregido 13012011 _Libro2" xfId="1089" xr:uid="{00000000-0005-0000-0000-000040040000}"/>
    <cellStyle name="_Libro3_calculo estival_Estival 1_T4_Mod_metro_corregido 13012011 _PO 16_MODIFICACION 2_TN_ NORMAL" xfId="1090" xr:uid="{00000000-0005-0000-0000-000041040000}"/>
    <cellStyle name="_Libro3_calculo estival_Hoja2" xfId="1091" xr:uid="{00000000-0005-0000-0000-000042040000}"/>
    <cellStyle name="_Libro3_calculo estival_Libro2" xfId="1092" xr:uid="{00000000-0005-0000-0000-000043040000}"/>
    <cellStyle name="_Libro3_calculo estival_Libro3 (20)" xfId="1093" xr:uid="{00000000-0005-0000-0000-000044040000}"/>
    <cellStyle name="_Libro3_calculo estival_Libro3 (20)_2011.02.28_PO16_T4_TN" xfId="1094" xr:uid="{00000000-0005-0000-0000-000045040000}"/>
    <cellStyle name="_Libro3_calculo estival_Libro3 (20)_Hoja2" xfId="1095" xr:uid="{00000000-0005-0000-0000-000046040000}"/>
    <cellStyle name="_Libro3_calculo estival_Libro3 (20)_Libro2" xfId="1096" xr:uid="{00000000-0005-0000-0000-000047040000}"/>
    <cellStyle name="_Libro3_calculo estival_Libro3 (20)_PO 16_MODIFICACION 2_TN_ NORMAL" xfId="1097" xr:uid="{00000000-0005-0000-0000-000048040000}"/>
    <cellStyle name="_Libro3_calculo estival_OFERTA T3 CORREGIDA" xfId="1098" xr:uid="{00000000-0005-0000-0000-000049040000}"/>
    <cellStyle name="_Libro3_calculo estival_PO 16_MODIFICACION 2_TN_ NORMAL" xfId="1099" xr:uid="{00000000-0005-0000-0000-00004A040000}"/>
    <cellStyle name="_Libro3_Copia de 14º P.O. MODIFICADO TRONCAL 4 Anexo 3 (100%)" xfId="1100" xr:uid="{00000000-0005-0000-0000-00004B040000}"/>
    <cellStyle name="_Libro3_desagrupacion " xfId="1101" xr:uid="{00000000-0005-0000-0000-00004C040000}"/>
    <cellStyle name="_Libro3_desagrupacion _2011.01.10_PO16_T4_TE" xfId="1102" xr:uid="{00000000-0005-0000-0000-00004D040000}"/>
    <cellStyle name="_Libro3_desagrupacion _2011.01.10_PO16_T4_TE_2011.02.28_PO16_T4_TN" xfId="1103" xr:uid="{00000000-0005-0000-0000-00004E040000}"/>
    <cellStyle name="_Libro3_desagrupacion _2011.01.10_PO16_T4_TE_Hoja2" xfId="1104" xr:uid="{00000000-0005-0000-0000-00004F040000}"/>
    <cellStyle name="_Libro3_desagrupacion _2011.01.10_PO16_T4_TE_Libro2" xfId="1105" xr:uid="{00000000-0005-0000-0000-000050040000}"/>
    <cellStyle name="_Libro3_desagrupacion _2011.01.10_PO16_T4_TE_PO 16_MODIFICACION 2_TN_ NORMAL" xfId="1106" xr:uid="{00000000-0005-0000-0000-000051040000}"/>
    <cellStyle name="_Libro3_desagrupacion _2011.02.28_PO16_T4_TN" xfId="1107" xr:uid="{00000000-0005-0000-0000-000052040000}"/>
    <cellStyle name="_Libro3_desagrupacion _423" xfId="1108" xr:uid="{00000000-0005-0000-0000-000053040000}"/>
    <cellStyle name="_Libro3_desagrupacion _423_2011.02.28_PO16_T4_TN" xfId="1109" xr:uid="{00000000-0005-0000-0000-000054040000}"/>
    <cellStyle name="_Libro3_desagrupacion _423_Hoja2" xfId="1110" xr:uid="{00000000-0005-0000-0000-000055040000}"/>
    <cellStyle name="_Libro3_desagrupacion _423_Libro2" xfId="1111" xr:uid="{00000000-0005-0000-0000-000056040000}"/>
    <cellStyle name="_Libro3_desagrupacion _423_PO 16_MODIFICACION 2_TN_ NORMAL" xfId="1112" xr:uid="{00000000-0005-0000-0000-000057040000}"/>
    <cellStyle name="_Libro3_desagrupacion _Estival 1_T4_Mod_metro_corregido 13012011 " xfId="1113" xr:uid="{00000000-0005-0000-0000-000058040000}"/>
    <cellStyle name="_Libro3_desagrupacion _Estival 1_T4_Mod_metro_corregido 13012011 _2011.02.28_PO16_T4_TN" xfId="1114" xr:uid="{00000000-0005-0000-0000-000059040000}"/>
    <cellStyle name="_Libro3_desagrupacion _Estival 1_T4_Mod_metro_corregido 13012011 _Hoja2" xfId="1115" xr:uid="{00000000-0005-0000-0000-00005A040000}"/>
    <cellStyle name="_Libro3_desagrupacion _Estival 1_T4_Mod_metro_corregido 13012011 _Libro2" xfId="1116" xr:uid="{00000000-0005-0000-0000-00005B040000}"/>
    <cellStyle name="_Libro3_desagrupacion _Estival 1_T4_Mod_metro_corregido 13012011 _PO 16_MODIFICACION 2_TN_ NORMAL" xfId="1117" xr:uid="{00000000-0005-0000-0000-00005C040000}"/>
    <cellStyle name="_Libro3_desagrupacion _Hoja2" xfId="1118" xr:uid="{00000000-0005-0000-0000-00005D040000}"/>
    <cellStyle name="_Libro3_desagrupacion _Libro2" xfId="1119" xr:uid="{00000000-0005-0000-0000-00005E040000}"/>
    <cellStyle name="_Libro3_desagrupacion _Libro3 (20)" xfId="1120" xr:uid="{00000000-0005-0000-0000-00005F040000}"/>
    <cellStyle name="_Libro3_desagrupacion _Libro3 (20)_2011.02.28_PO16_T4_TN" xfId="1121" xr:uid="{00000000-0005-0000-0000-000060040000}"/>
    <cellStyle name="_Libro3_desagrupacion _Libro3 (20)_Hoja2" xfId="1122" xr:uid="{00000000-0005-0000-0000-000061040000}"/>
    <cellStyle name="_Libro3_desagrupacion _Libro3 (20)_Libro2" xfId="1123" xr:uid="{00000000-0005-0000-0000-000062040000}"/>
    <cellStyle name="_Libro3_desagrupacion _Libro3 (20)_PO 16_MODIFICACION 2_TN_ NORMAL" xfId="1124" xr:uid="{00000000-0005-0000-0000-000063040000}"/>
    <cellStyle name="_Libro3_desagrupacion _OFERTA T3 CORREGIDA" xfId="1125" xr:uid="{00000000-0005-0000-0000-000064040000}"/>
    <cellStyle name="_Libro3_desagrupacion _PO 16_MODIFICACION 2_TN_ NORMAL" xfId="1126" xr:uid="{00000000-0005-0000-0000-000065040000}"/>
    <cellStyle name="_Libro3_Dts" xfId="1127" xr:uid="{00000000-0005-0000-0000-000066040000}"/>
    <cellStyle name="_Libro3_estival" xfId="1128" xr:uid="{00000000-0005-0000-0000-000067040000}"/>
    <cellStyle name="_Libro3_Estival 1_T4_Mod_metro_corregido 12012011 (con Reduc Km)" xfId="1129" xr:uid="{00000000-0005-0000-0000-000068040000}"/>
    <cellStyle name="_Libro3_Estival 1_T4_Mod_metro_corregido 12012011 (con Reduc Km)_2011.02.28_PO16_T4_TN" xfId="1130" xr:uid="{00000000-0005-0000-0000-000069040000}"/>
    <cellStyle name="_Libro3_Estival 1_T4_Mod_metro_corregido 12012011 (con Reduc Km)_Hoja2" xfId="1131" xr:uid="{00000000-0005-0000-0000-00006A040000}"/>
    <cellStyle name="_Libro3_Estival 1_T4_Mod_metro_corregido 12012011 (con Reduc Km)_Libro2" xfId="1132" xr:uid="{00000000-0005-0000-0000-00006B040000}"/>
    <cellStyle name="_Libro3_Estival 1_T4_Mod_metro_corregido 12012011 (con Reduc Km)_PO 16_MODIFICACION 2_TN_ NORMAL" xfId="1133" xr:uid="{00000000-0005-0000-0000-00006C040000}"/>
    <cellStyle name="_Libro3_Estival 1_T4_Mod_metro_corregido 13012011 " xfId="1134" xr:uid="{00000000-0005-0000-0000-00006D040000}"/>
    <cellStyle name="_Libro3_Estival 1_T4_Mod_metro_corregido 13012011 _2011.02.28_PO16_T4_TN" xfId="1135" xr:uid="{00000000-0005-0000-0000-00006E040000}"/>
    <cellStyle name="_Libro3_Estival 1_T4_Mod_metro_corregido 13012011 _Hoja2" xfId="1136" xr:uid="{00000000-0005-0000-0000-00006F040000}"/>
    <cellStyle name="_Libro3_Estival 1_T4_Mod_metro_corregido 13012011 _Libro2" xfId="1137" xr:uid="{00000000-0005-0000-0000-000070040000}"/>
    <cellStyle name="_Libro3_Estival 1_T4_Mod_metro_corregido 13012011 _PO 16_MODIFICACION 2_TN_ NORMAL" xfId="1138" xr:uid="{00000000-0005-0000-0000-000071040000}"/>
    <cellStyle name="_Libro3_estival_2011.01.10_PO16_T4_TE" xfId="1139" xr:uid="{00000000-0005-0000-0000-000072040000}"/>
    <cellStyle name="_Libro3_estival_2011.01.10_PO16_T4_TE_2011.02.28_PO16_T4_TN" xfId="1140" xr:uid="{00000000-0005-0000-0000-000073040000}"/>
    <cellStyle name="_Libro3_estival_2011.01.10_PO16_T4_TE_Hoja2" xfId="1141" xr:uid="{00000000-0005-0000-0000-000074040000}"/>
    <cellStyle name="_Libro3_estival_2011.01.10_PO16_T4_TE_Libro2" xfId="1142" xr:uid="{00000000-0005-0000-0000-000075040000}"/>
    <cellStyle name="_Libro3_estival_2011.01.10_PO16_T4_TE_PO 16_MODIFICACION 2_TN_ NORMAL" xfId="1143" xr:uid="{00000000-0005-0000-0000-000076040000}"/>
    <cellStyle name="_Libro3_estival_2011.02.28_PO16_T4_TN" xfId="1144" xr:uid="{00000000-0005-0000-0000-000077040000}"/>
    <cellStyle name="_Libro3_estival_423" xfId="1145" xr:uid="{00000000-0005-0000-0000-000078040000}"/>
    <cellStyle name="_Libro3_estival_423_2011.02.28_PO16_T4_TN" xfId="1146" xr:uid="{00000000-0005-0000-0000-000079040000}"/>
    <cellStyle name="_Libro3_estival_423_Hoja2" xfId="1147" xr:uid="{00000000-0005-0000-0000-00007A040000}"/>
    <cellStyle name="_Libro3_estival_423_Libro2" xfId="1148" xr:uid="{00000000-0005-0000-0000-00007B040000}"/>
    <cellStyle name="_Libro3_estival_423_PO 16_MODIFICACION 2_TN_ NORMAL" xfId="1149" xr:uid="{00000000-0005-0000-0000-00007C040000}"/>
    <cellStyle name="_Libro3_estival_Estival 1_T4_Mod_metro_corregido 13012011 " xfId="1150" xr:uid="{00000000-0005-0000-0000-00007D040000}"/>
    <cellStyle name="_Libro3_estival_Estival 1_T4_Mod_metro_corregido 13012011 _2011.02.28_PO16_T4_TN" xfId="1151" xr:uid="{00000000-0005-0000-0000-00007E040000}"/>
    <cellStyle name="_Libro3_estival_Estival 1_T4_Mod_metro_corregido 13012011 _Hoja2" xfId="1152" xr:uid="{00000000-0005-0000-0000-00007F040000}"/>
    <cellStyle name="_Libro3_estival_Estival 1_T4_Mod_metro_corregido 13012011 _Libro2" xfId="1153" xr:uid="{00000000-0005-0000-0000-000080040000}"/>
    <cellStyle name="_Libro3_estival_Estival 1_T4_Mod_metro_corregido 13012011 _PO 16_MODIFICACION 2_TN_ NORMAL" xfId="1154" xr:uid="{00000000-0005-0000-0000-000081040000}"/>
    <cellStyle name="_Libro3_estival_Hoja2" xfId="1155" xr:uid="{00000000-0005-0000-0000-000082040000}"/>
    <cellStyle name="_Libro3_estival_Libro2" xfId="1156" xr:uid="{00000000-0005-0000-0000-000083040000}"/>
    <cellStyle name="_Libro3_estival_Libro3 (20)" xfId="1157" xr:uid="{00000000-0005-0000-0000-000084040000}"/>
    <cellStyle name="_Libro3_estival_Libro3 (20)_2011.02.28_PO16_T4_TN" xfId="1158" xr:uid="{00000000-0005-0000-0000-000085040000}"/>
    <cellStyle name="_Libro3_estival_Libro3 (20)_Hoja2" xfId="1159" xr:uid="{00000000-0005-0000-0000-000086040000}"/>
    <cellStyle name="_Libro3_estival_Libro3 (20)_Libro2" xfId="1160" xr:uid="{00000000-0005-0000-0000-000087040000}"/>
    <cellStyle name="_Libro3_estival_Libro3 (20)_PO 16_MODIFICACION 2_TN_ NORMAL" xfId="1161" xr:uid="{00000000-0005-0000-0000-000088040000}"/>
    <cellStyle name="_Libro3_estival_OFERTA T3 CORREGIDA" xfId="1162" xr:uid="{00000000-0005-0000-0000-000089040000}"/>
    <cellStyle name="_Libro3_estival_PO 16_MODIFICACION 2_TN_ NORMAL" xfId="1163" xr:uid="{00000000-0005-0000-0000-00008A040000}"/>
    <cellStyle name="_Libro3_Hoja1" xfId="1164" xr:uid="{00000000-0005-0000-0000-00008B040000}"/>
    <cellStyle name="_Libro3_Hoja2" xfId="1165" xr:uid="{00000000-0005-0000-0000-00008C040000}"/>
    <cellStyle name="_Libro3_Hoja2_1" xfId="1166" xr:uid="{00000000-0005-0000-0000-00008D040000}"/>
    <cellStyle name="_Libro3_Hoja2_2011.02.28_PO16_T4_TN" xfId="1167" xr:uid="{00000000-0005-0000-0000-00008E040000}"/>
    <cellStyle name="_Libro3_Hoja2_2011.02.28_PO16_T4_TN_simetrico" xfId="1168" xr:uid="{00000000-0005-0000-0000-00008F040000}"/>
    <cellStyle name="_Libro3_Hoja2_2011.02.28_PO16_T4_TN_version final" xfId="1169" xr:uid="{00000000-0005-0000-0000-000090040000}"/>
    <cellStyle name="_Libro3_Hoja2_423" xfId="1170" xr:uid="{00000000-0005-0000-0000-000091040000}"/>
    <cellStyle name="_Libro3_Hoja2_423_2011.02.28_PO16_T4_TN" xfId="1171" xr:uid="{00000000-0005-0000-0000-000092040000}"/>
    <cellStyle name="_Libro3_Hoja2_423_Hoja2" xfId="1172" xr:uid="{00000000-0005-0000-0000-000093040000}"/>
    <cellStyle name="_Libro3_Hoja2_423_Libro2" xfId="1173" xr:uid="{00000000-0005-0000-0000-000094040000}"/>
    <cellStyle name="_Libro3_Hoja2_423_PO 16_MODIFICACION 2_TN_ NORMAL" xfId="1174" xr:uid="{00000000-0005-0000-0000-000095040000}"/>
    <cellStyle name="_Libro3_Hoja2_Libro2 (2)" xfId="1175" xr:uid="{00000000-0005-0000-0000-000096040000}"/>
    <cellStyle name="_Libro3_Hoja2_Libro2 (3)" xfId="1176" xr:uid="{00000000-0005-0000-0000-000097040000}"/>
    <cellStyle name="_Libro3_Hoja2_Libro4 (7)" xfId="1177" xr:uid="{00000000-0005-0000-0000-000098040000}"/>
    <cellStyle name="_Libro3_Hoja2_Libro4 (7)_2011.02.28_PO16_T4_TN" xfId="1178" xr:uid="{00000000-0005-0000-0000-000099040000}"/>
    <cellStyle name="_Libro3_Hoja2_Libro4 (7)_Hoja2" xfId="1179" xr:uid="{00000000-0005-0000-0000-00009A040000}"/>
    <cellStyle name="_Libro3_Hoja2_Libro4 (7)_Libro2" xfId="1180" xr:uid="{00000000-0005-0000-0000-00009B040000}"/>
    <cellStyle name="_Libro3_Hoja2_Libro4 (7)_PO 16_MODIFICACION 2_TN_ NORMAL" xfId="1181" xr:uid="{00000000-0005-0000-0000-00009C040000}"/>
    <cellStyle name="_Libro3_Hoja2_oferta" xfId="1182" xr:uid="{00000000-0005-0000-0000-00009D040000}"/>
    <cellStyle name="_Libro3_Hoja2_PO 16_MODIFICACION 2_TN_ NORMAL" xfId="1183" xr:uid="{00000000-0005-0000-0000-00009E040000}"/>
    <cellStyle name="_Libro3_Hoja2_PO 2011-2° Trim TRONCAL 4 - Anexo 3 con Exp NC" xfId="1184" xr:uid="{00000000-0005-0000-0000-00009F040000}"/>
    <cellStyle name="_Libro3_ICPh GLOBAL Metodo Gob_Alsacia_PO14" xfId="1185" xr:uid="{00000000-0005-0000-0000-0000A0040000}"/>
    <cellStyle name="_Libro3_ICPh GLOBAL Metodo Gob_Alsacia_PO14_2011.02.28_PO16_T4_TN" xfId="1186" xr:uid="{00000000-0005-0000-0000-0000A1040000}"/>
    <cellStyle name="_Libro3_ICPh GLOBAL Metodo Gob_Alsacia_PO14_Anexo 3 sin T3 con Metro" xfId="1187" xr:uid="{00000000-0005-0000-0000-0000A2040000}"/>
    <cellStyle name="_Libro3_ICPh GLOBAL Metodo Gob_Alsacia_PO14_Anexo 3 sin T3 con Metro_2011.02.28_PO16_T4_TN" xfId="1188" xr:uid="{00000000-0005-0000-0000-0000A3040000}"/>
    <cellStyle name="_Libro3_ICPh GLOBAL Metodo Gob_Alsacia_PO14_Anexo 3 sin T3 con Metro_Hoja2" xfId="1189" xr:uid="{00000000-0005-0000-0000-0000A4040000}"/>
    <cellStyle name="_Libro3_ICPh GLOBAL Metodo Gob_Alsacia_PO14_Anexo 3 sin T3 con Metro_Libro2" xfId="1190" xr:uid="{00000000-0005-0000-0000-0000A5040000}"/>
    <cellStyle name="_Libro3_ICPh GLOBAL Metodo Gob_Alsacia_PO14_Anexo 3 sin T3 con Metro_PO 16_MODIFICACION 2_TN_ NORMAL" xfId="1191" xr:uid="{00000000-0005-0000-0000-0000A6040000}"/>
    <cellStyle name="_Libro3_ICPh GLOBAL Metodo Gob_Alsacia_PO14_Estival 1_T4_Mod_metro_corregido 12012011 (con Reduc Km)" xfId="1192" xr:uid="{00000000-0005-0000-0000-0000A7040000}"/>
    <cellStyle name="_Libro3_ICPh GLOBAL Metodo Gob_Alsacia_PO14_Estival 1_T4_Mod_metro_corregido 12012011 (con Reduc Km)_2011.02.28_PO16_T4_TN" xfId="1193" xr:uid="{00000000-0005-0000-0000-0000A8040000}"/>
    <cellStyle name="_Libro3_ICPh GLOBAL Metodo Gob_Alsacia_PO14_Estival 1_T4_Mod_metro_corregido 12012011 (con Reduc Km)_Hoja2" xfId="1194" xr:uid="{00000000-0005-0000-0000-0000A9040000}"/>
    <cellStyle name="_Libro3_ICPh GLOBAL Metodo Gob_Alsacia_PO14_Estival 1_T4_Mod_metro_corregido 12012011 (con Reduc Km)_Libro2" xfId="1195" xr:uid="{00000000-0005-0000-0000-0000AA040000}"/>
    <cellStyle name="_Libro3_ICPh GLOBAL Metodo Gob_Alsacia_PO14_Estival 1_T4_Mod_metro_corregido 12012011 (con Reduc Km)_PO 16_MODIFICACION 2_TN_ NORMAL" xfId="1196" xr:uid="{00000000-0005-0000-0000-0000AB040000}"/>
    <cellStyle name="_Libro3_ICPh GLOBAL Metodo Gob_Alsacia_PO14_Hoja2" xfId="1197" xr:uid="{00000000-0005-0000-0000-0000AC040000}"/>
    <cellStyle name="_Libro3_ICPh GLOBAL Metodo Gob_Alsacia_PO14_Hoja2_1" xfId="1198" xr:uid="{00000000-0005-0000-0000-0000AD040000}"/>
    <cellStyle name="_Libro3_ICPh GLOBAL Metodo Gob_Alsacia_PO14_Hoja2_2011.02.28_PO16_T4_TN" xfId="1199" xr:uid="{00000000-0005-0000-0000-0000AE040000}"/>
    <cellStyle name="_Libro3_ICPh GLOBAL Metodo Gob_Alsacia_PO14_Hoja2_Hoja2" xfId="1200" xr:uid="{00000000-0005-0000-0000-0000AF040000}"/>
    <cellStyle name="_Libro3_ICPh GLOBAL Metodo Gob_Alsacia_PO14_Hoja2_Libro2" xfId="1201" xr:uid="{00000000-0005-0000-0000-0000B0040000}"/>
    <cellStyle name="_Libro3_ICPh GLOBAL Metodo Gob_Alsacia_PO14_Hoja2_oferta" xfId="1202" xr:uid="{00000000-0005-0000-0000-0000B1040000}"/>
    <cellStyle name="_Libro3_ICPh GLOBAL Metodo Gob_Alsacia_PO14_Hoja2_PO 16_MODIFICACION 2_TN_ NORMAL" xfId="1203" xr:uid="{00000000-0005-0000-0000-0000B2040000}"/>
    <cellStyle name="_Libro3_ICPh GLOBAL Metodo Gob_Alsacia_PO14_Itinerarios SS Mod Metro" xfId="1204" xr:uid="{00000000-0005-0000-0000-0000B3040000}"/>
    <cellStyle name="_Libro3_ICPh GLOBAL Metodo Gob_Alsacia_PO14_Itinerarios SS Mod Metro_2011.02.28_PO16_T4_TN" xfId="1205" xr:uid="{00000000-0005-0000-0000-0000B4040000}"/>
    <cellStyle name="_Libro3_ICPh GLOBAL Metodo Gob_Alsacia_PO14_Itinerarios SS Mod Metro_Hoja2" xfId="1206" xr:uid="{00000000-0005-0000-0000-0000B5040000}"/>
    <cellStyle name="_Libro3_ICPh GLOBAL Metodo Gob_Alsacia_PO14_Itinerarios SS Mod Metro_Libro2" xfId="1207" xr:uid="{00000000-0005-0000-0000-0000B6040000}"/>
    <cellStyle name="_Libro3_ICPh GLOBAL Metodo Gob_Alsacia_PO14_Itinerarios SS Mod Metro_PO 16_MODIFICACION 2_TN_ NORMAL" xfId="1208" xr:uid="{00000000-0005-0000-0000-0000B7040000}"/>
    <cellStyle name="_Libro3_ICPh GLOBAL Metodo Gob_Alsacia_PO14_Libro1 (11)" xfId="1209" xr:uid="{00000000-0005-0000-0000-0000B8040000}"/>
    <cellStyle name="_Libro3_ICPh GLOBAL Metodo Gob_Alsacia_PO14_Libro1 (11)_2011.02.28_PO16_T4_TN" xfId="1210" xr:uid="{00000000-0005-0000-0000-0000B9040000}"/>
    <cellStyle name="_Libro3_ICPh GLOBAL Metodo Gob_Alsacia_PO14_Libro1 (11)_Hoja2" xfId="1211" xr:uid="{00000000-0005-0000-0000-0000BA040000}"/>
    <cellStyle name="_Libro3_ICPh GLOBAL Metodo Gob_Alsacia_PO14_Libro1 (11)_Libro2" xfId="1212" xr:uid="{00000000-0005-0000-0000-0000BB040000}"/>
    <cellStyle name="_Libro3_ICPh GLOBAL Metodo Gob_Alsacia_PO14_Libro1 (11)_PO 16_MODIFICACION 2_TN_ NORMAL" xfId="1213" xr:uid="{00000000-0005-0000-0000-0000BC040000}"/>
    <cellStyle name="_Libro3_ICPh GLOBAL Metodo Gob_Alsacia_PO14_Libro2" xfId="1214" xr:uid="{00000000-0005-0000-0000-0000BD040000}"/>
    <cellStyle name="_Libro3_ICPh GLOBAL Metodo Gob_Alsacia_PO14_oferta" xfId="1215" xr:uid="{00000000-0005-0000-0000-0000BE040000}"/>
    <cellStyle name="_Libro3_ICPh GLOBAL Metodo Gob_Alsacia_PO14_PO 16_MODIFICACION 2_TN_ NORMAL" xfId="1216" xr:uid="{00000000-0005-0000-0000-0000BF040000}"/>
    <cellStyle name="_Libro3_Itinerarios SS Mod Metro" xfId="1217" xr:uid="{00000000-0005-0000-0000-0000C0040000}"/>
    <cellStyle name="_Libro3_Itinerarios SS Mod Metro_2011.02.28_PO16_T4_TN" xfId="1218" xr:uid="{00000000-0005-0000-0000-0000C1040000}"/>
    <cellStyle name="_Libro3_Itinerarios SS Mod Metro_Hoja2" xfId="1219" xr:uid="{00000000-0005-0000-0000-0000C2040000}"/>
    <cellStyle name="_Libro3_Itinerarios SS Mod Metro_Libro2" xfId="1220" xr:uid="{00000000-0005-0000-0000-0000C3040000}"/>
    <cellStyle name="_Libro3_Itinerarios SS Mod Metro_PO 16_MODIFICACION 2_TN_ NORMAL" xfId="1221" xr:uid="{00000000-0005-0000-0000-0000C4040000}"/>
    <cellStyle name="_Libro3_km" xfId="1222" xr:uid="{00000000-0005-0000-0000-0000C5040000}"/>
    <cellStyle name="_Libro3_km_2011.02.28_PO16_T4_TN" xfId="1223" xr:uid="{00000000-0005-0000-0000-0000C6040000}"/>
    <cellStyle name="_Libro3_km_Estival 1_T4_Mod_metro_corregido 12012011 (con Reduc Km)" xfId="1224" xr:uid="{00000000-0005-0000-0000-0000C7040000}"/>
    <cellStyle name="_Libro3_km_Estival 1_T4_Mod_metro_corregido 12012011 (con Reduc Km)_2011.02.28_PO16_T4_TN" xfId="1225" xr:uid="{00000000-0005-0000-0000-0000C8040000}"/>
    <cellStyle name="_Libro3_km_Estival 1_T4_Mod_metro_corregido 12012011 (con Reduc Km)_Hoja2" xfId="1226" xr:uid="{00000000-0005-0000-0000-0000C9040000}"/>
    <cellStyle name="_Libro3_km_Estival 1_T4_Mod_metro_corregido 12012011 (con Reduc Km)_Libro2" xfId="1227" xr:uid="{00000000-0005-0000-0000-0000CA040000}"/>
    <cellStyle name="_Libro3_km_Estival 1_T4_Mod_metro_corregido 12012011 (con Reduc Km)_PO 16_MODIFICACION 2_TN_ NORMAL" xfId="1228" xr:uid="{00000000-0005-0000-0000-0000CB040000}"/>
    <cellStyle name="_Libro3_km_Hoja2" xfId="1229" xr:uid="{00000000-0005-0000-0000-0000CC040000}"/>
    <cellStyle name="_Libro3_km_Libro1 (11)" xfId="1230" xr:uid="{00000000-0005-0000-0000-0000CD040000}"/>
    <cellStyle name="_Libro3_km_Libro1 (11)_2011.02.28_PO16_T4_TN" xfId="1231" xr:uid="{00000000-0005-0000-0000-0000CE040000}"/>
    <cellStyle name="_Libro3_km_Libro1 (11)_Hoja2" xfId="1232" xr:uid="{00000000-0005-0000-0000-0000CF040000}"/>
    <cellStyle name="_Libro3_km_Libro1 (11)_Libro2" xfId="1233" xr:uid="{00000000-0005-0000-0000-0000D0040000}"/>
    <cellStyle name="_Libro3_km_Libro1 (11)_PO 16_MODIFICACION 2_TN_ NORMAL" xfId="1234" xr:uid="{00000000-0005-0000-0000-0000D1040000}"/>
    <cellStyle name="_Libro3_km_Libro2" xfId="1235" xr:uid="{00000000-0005-0000-0000-0000D2040000}"/>
    <cellStyle name="_Libro3_km_PO 16_MODIFICACION 2_TN_ NORMAL" xfId="1236" xr:uid="{00000000-0005-0000-0000-0000D3040000}"/>
    <cellStyle name="_Libro3_Libro1 (11)" xfId="1237" xr:uid="{00000000-0005-0000-0000-0000D4040000}"/>
    <cellStyle name="_Libro3_Libro1 (11)_2011.02.28_PO16_T4_TN" xfId="1238" xr:uid="{00000000-0005-0000-0000-0000D5040000}"/>
    <cellStyle name="_Libro3_Libro1 (11)_Hoja2" xfId="1239" xr:uid="{00000000-0005-0000-0000-0000D6040000}"/>
    <cellStyle name="_Libro3_Libro1 (11)_Libro2" xfId="1240" xr:uid="{00000000-0005-0000-0000-0000D7040000}"/>
    <cellStyle name="_Libro3_Libro1 (11)_PO 16_MODIFICACION 2_TN_ NORMAL" xfId="1241" xr:uid="{00000000-0005-0000-0000-0000D8040000}"/>
    <cellStyle name="_Libro3_Libro2" xfId="1242" xr:uid="{00000000-0005-0000-0000-0000D9040000}"/>
    <cellStyle name="_Libro3_Libro2 (6)" xfId="1243" xr:uid="{00000000-0005-0000-0000-0000DA040000}"/>
    <cellStyle name="_Libro3_Libro2 (6)_113enc" xfId="1244" xr:uid="{00000000-0005-0000-0000-0000DB040000}"/>
    <cellStyle name="_Libro3_Libro2 (6)_2011.01.10_PO16_T4_TE" xfId="1245" xr:uid="{00000000-0005-0000-0000-0000DC040000}"/>
    <cellStyle name="_Libro3_Libro2 (6)_2011.01.10_PO16_T4_TE_2011.02.28_PO16_T4_TN" xfId="1246" xr:uid="{00000000-0005-0000-0000-0000DD040000}"/>
    <cellStyle name="_Libro3_Libro2 (6)_2011.01.10_PO16_T4_TE_Hoja2" xfId="1247" xr:uid="{00000000-0005-0000-0000-0000DE040000}"/>
    <cellStyle name="_Libro3_Libro2 (6)_2011.01.10_PO16_T4_TE_Libro2" xfId="1248" xr:uid="{00000000-0005-0000-0000-0000DF040000}"/>
    <cellStyle name="_Libro3_Libro2 (6)_2011.01.10_PO16_T4_TE_PO 16_MODIFICACION 2_TN_ NORMAL" xfId="1249" xr:uid="{00000000-0005-0000-0000-0000E0040000}"/>
    <cellStyle name="_Libro3_Libro2 (6)_2011.02.28_PO16_T4_TN" xfId="1250" xr:uid="{00000000-0005-0000-0000-0000E1040000}"/>
    <cellStyle name="_Libro3_Libro2 (6)_2011.02.28_PO16_T4_TN_simetrico" xfId="1251" xr:uid="{00000000-0005-0000-0000-0000E2040000}"/>
    <cellStyle name="_Libro3_Libro2 (6)_2011.02.28_PO16_T4_TN_version final" xfId="1252" xr:uid="{00000000-0005-0000-0000-0000E3040000}"/>
    <cellStyle name="_Libro3_Libro2 (6)_423" xfId="1253" xr:uid="{00000000-0005-0000-0000-0000E4040000}"/>
    <cellStyle name="_Libro3_Libro2 (6)_423_2011.02.28_PO16_T4_TN" xfId="1254" xr:uid="{00000000-0005-0000-0000-0000E5040000}"/>
    <cellStyle name="_Libro3_Libro2 (6)_423_Hoja2" xfId="1255" xr:uid="{00000000-0005-0000-0000-0000E6040000}"/>
    <cellStyle name="_Libro3_Libro2 (6)_423_Libro2" xfId="1256" xr:uid="{00000000-0005-0000-0000-0000E7040000}"/>
    <cellStyle name="_Libro3_Libro2 (6)_423_PO 16_MODIFICACION 2_TN_ NORMAL" xfId="1257" xr:uid="{00000000-0005-0000-0000-0000E8040000}"/>
    <cellStyle name="_Libro3_Libro2 (6)_Anexo 3 sin T3 con Metro" xfId="1258" xr:uid="{00000000-0005-0000-0000-0000E9040000}"/>
    <cellStyle name="_Libro3_Libro2 (6)_Anexo 3 sin T3 con Metro_2011.02.28_PO16_T4_TN" xfId="1259" xr:uid="{00000000-0005-0000-0000-0000EA040000}"/>
    <cellStyle name="_Libro3_Libro2 (6)_Anexo 3 sin T3 con Metro_423" xfId="1260" xr:uid="{00000000-0005-0000-0000-0000EB040000}"/>
    <cellStyle name="_Libro3_Libro2 (6)_Anexo 3 sin T3 con Metro_423_2011.02.28_PO16_T4_TN" xfId="1261" xr:uid="{00000000-0005-0000-0000-0000EC040000}"/>
    <cellStyle name="_Libro3_Libro2 (6)_Anexo 3 sin T3 con Metro_423_Hoja2" xfId="1262" xr:uid="{00000000-0005-0000-0000-0000ED040000}"/>
    <cellStyle name="_Libro3_Libro2 (6)_Anexo 3 sin T3 con Metro_423_Libro2" xfId="1263" xr:uid="{00000000-0005-0000-0000-0000EE040000}"/>
    <cellStyle name="_Libro3_Libro2 (6)_Anexo 3 sin T3 con Metro_423_PO 16_MODIFICACION 2_TN_ NORMAL" xfId="1264" xr:uid="{00000000-0005-0000-0000-0000EF040000}"/>
    <cellStyle name="_Libro3_Libro2 (6)_Anexo 3 sin T3 con Metro_Hoja2" xfId="1265" xr:uid="{00000000-0005-0000-0000-0000F0040000}"/>
    <cellStyle name="_Libro3_Libro2 (6)_Anexo 3 sin T3 con Metro_Libro2" xfId="1266" xr:uid="{00000000-0005-0000-0000-0000F1040000}"/>
    <cellStyle name="_Libro3_Libro2 (6)_Anexo 3 sin T3 con Metro_PO 16_MODIFICACION 2_TN_ NORMAL" xfId="1267" xr:uid="{00000000-0005-0000-0000-0000F2040000}"/>
    <cellStyle name="_Libro3_Libro2 (6)_Dts" xfId="1268" xr:uid="{00000000-0005-0000-0000-0000F3040000}"/>
    <cellStyle name="_Libro3_Libro2 (6)_Estival 1_T4_Mod_metro_corregido 13012011 " xfId="1269" xr:uid="{00000000-0005-0000-0000-0000F4040000}"/>
    <cellStyle name="_Libro3_Libro2 (6)_Estival 1_T4_Mod_metro_corregido 13012011 _2011.02.28_PO16_T4_TN" xfId="1270" xr:uid="{00000000-0005-0000-0000-0000F5040000}"/>
    <cellStyle name="_Libro3_Libro2 (6)_Estival 1_T4_Mod_metro_corregido 13012011 _Hoja2" xfId="1271" xr:uid="{00000000-0005-0000-0000-0000F6040000}"/>
    <cellStyle name="_Libro3_Libro2 (6)_Estival 1_T4_Mod_metro_corregido 13012011 _Libro2" xfId="1272" xr:uid="{00000000-0005-0000-0000-0000F7040000}"/>
    <cellStyle name="_Libro3_Libro2 (6)_Estival 1_T4_Mod_metro_corregido 13012011 _PO 16_MODIFICACION 2_TN_ NORMAL" xfId="1273" xr:uid="{00000000-0005-0000-0000-0000F8040000}"/>
    <cellStyle name="_Libro3_Libro2 (6)_Hoja1" xfId="1274" xr:uid="{00000000-0005-0000-0000-0000F9040000}"/>
    <cellStyle name="_Libro3_Libro2 (6)_Hoja1_Libro2 (2)" xfId="1275" xr:uid="{00000000-0005-0000-0000-0000FA040000}"/>
    <cellStyle name="_Libro3_Libro2 (6)_Hoja1_Libro2 (3)" xfId="1276" xr:uid="{00000000-0005-0000-0000-0000FB040000}"/>
    <cellStyle name="_Libro3_Libro2 (6)_Hoja2" xfId="1277" xr:uid="{00000000-0005-0000-0000-0000FC040000}"/>
    <cellStyle name="_Libro3_Libro2 (6)_Itinerarios SS Mod Metro" xfId="1278" xr:uid="{00000000-0005-0000-0000-0000FD040000}"/>
    <cellStyle name="_Libro3_Libro2 (6)_Itinerarios SS Mod Metro_2011.02.28_PO16_T4_TN" xfId="1279" xr:uid="{00000000-0005-0000-0000-0000FE040000}"/>
    <cellStyle name="_Libro3_Libro2 (6)_Itinerarios SS Mod Metro_423" xfId="1280" xr:uid="{00000000-0005-0000-0000-0000FF040000}"/>
    <cellStyle name="_Libro3_Libro2 (6)_Itinerarios SS Mod Metro_423_2011.02.28_PO16_T4_TN" xfId="1281" xr:uid="{00000000-0005-0000-0000-000000050000}"/>
    <cellStyle name="_Libro3_Libro2 (6)_Itinerarios SS Mod Metro_423_Hoja2" xfId="1282" xr:uid="{00000000-0005-0000-0000-000001050000}"/>
    <cellStyle name="_Libro3_Libro2 (6)_Itinerarios SS Mod Metro_423_Libro2" xfId="1283" xr:uid="{00000000-0005-0000-0000-000002050000}"/>
    <cellStyle name="_Libro3_Libro2 (6)_Itinerarios SS Mod Metro_423_PO 16_MODIFICACION 2_TN_ NORMAL" xfId="1284" xr:uid="{00000000-0005-0000-0000-000003050000}"/>
    <cellStyle name="_Libro3_Libro2 (6)_Itinerarios SS Mod Metro_Hoja2" xfId="1285" xr:uid="{00000000-0005-0000-0000-000004050000}"/>
    <cellStyle name="_Libro3_Libro2 (6)_Itinerarios SS Mod Metro_Libro2" xfId="1286" xr:uid="{00000000-0005-0000-0000-000005050000}"/>
    <cellStyle name="_Libro3_Libro2 (6)_Itinerarios SS Mod Metro_PO 16_MODIFICACION 2_TN_ NORMAL" xfId="1287" xr:uid="{00000000-0005-0000-0000-000006050000}"/>
    <cellStyle name="_Libro3_Libro2 (6)_Libro2 (2)" xfId="1288" xr:uid="{00000000-0005-0000-0000-000007050000}"/>
    <cellStyle name="_Libro3_Libro2 (6)_Libro2 (3)" xfId="1289" xr:uid="{00000000-0005-0000-0000-000008050000}"/>
    <cellStyle name="_Libro3_Libro2 (6)_Libro3 (20)" xfId="1290" xr:uid="{00000000-0005-0000-0000-000009050000}"/>
    <cellStyle name="_Libro3_Libro2 (6)_Libro3 (20)_2011.02.28_PO16_T4_TN" xfId="1291" xr:uid="{00000000-0005-0000-0000-00000A050000}"/>
    <cellStyle name="_Libro3_Libro2 (6)_Libro3 (20)_Hoja2" xfId="1292" xr:uid="{00000000-0005-0000-0000-00000B050000}"/>
    <cellStyle name="_Libro3_Libro2 (6)_Libro3 (20)_Libro2" xfId="1293" xr:uid="{00000000-0005-0000-0000-00000C050000}"/>
    <cellStyle name="_Libro3_Libro2 (6)_Libro3 (20)_PO 16_MODIFICACION 2_TN_ NORMAL" xfId="1294" xr:uid="{00000000-0005-0000-0000-00000D050000}"/>
    <cellStyle name="_Libro3_Libro2 (6)_Libro4 (7)" xfId="1295" xr:uid="{00000000-0005-0000-0000-00000E050000}"/>
    <cellStyle name="_Libro3_Libro2 (6)_Libro4 (7)_2011.02.28_PO16_T4_TN" xfId="1296" xr:uid="{00000000-0005-0000-0000-00000F050000}"/>
    <cellStyle name="_Libro3_Libro2 (6)_Libro4 (7)_Hoja2" xfId="1297" xr:uid="{00000000-0005-0000-0000-000010050000}"/>
    <cellStyle name="_Libro3_Libro2 (6)_Libro4 (7)_Libro2" xfId="1298" xr:uid="{00000000-0005-0000-0000-000011050000}"/>
    <cellStyle name="_Libro3_Libro2 (6)_Libro4 (7)_PO 16_MODIFICACION 2_TN_ NORMAL" xfId="1299" xr:uid="{00000000-0005-0000-0000-000012050000}"/>
    <cellStyle name="_Libro3_Libro2 (6)_PO 16_MODIFICACION 2_TN_ NORMAL" xfId="1300" xr:uid="{00000000-0005-0000-0000-000013050000}"/>
    <cellStyle name="_Libro3_Libro2 (6)_PO 2011-2° Trim TRONCAL 4 - Anexo 3 con Exp NC" xfId="1301" xr:uid="{00000000-0005-0000-0000-000014050000}"/>
    <cellStyle name="_Libro3_Libro2 (6)_VELOCIDADES DICIEMBRE" xfId="1302" xr:uid="{00000000-0005-0000-0000-000015050000}"/>
    <cellStyle name="_Libro3_Libro3" xfId="1303" xr:uid="{00000000-0005-0000-0000-000016050000}"/>
    <cellStyle name="_Libro3_Libro3 (16)" xfId="1304" xr:uid="{00000000-0005-0000-0000-000017050000}"/>
    <cellStyle name="_Libro3_Libro3 (16)_113enc" xfId="1305" xr:uid="{00000000-0005-0000-0000-000018050000}"/>
    <cellStyle name="_Libro3_Libro3 (16)_2011.01.10_PO16_T4_TE" xfId="1306" xr:uid="{00000000-0005-0000-0000-000019050000}"/>
    <cellStyle name="_Libro3_Libro3 (16)_2011.01.10_PO16_T4_TE_2011.02.28_PO16_T4_TN" xfId="1307" xr:uid="{00000000-0005-0000-0000-00001A050000}"/>
    <cellStyle name="_Libro3_Libro3 (16)_2011.01.10_PO16_T4_TE_Hoja2" xfId="1308" xr:uid="{00000000-0005-0000-0000-00001B050000}"/>
    <cellStyle name="_Libro3_Libro3 (16)_2011.01.10_PO16_T4_TE_Libro2" xfId="1309" xr:uid="{00000000-0005-0000-0000-00001C050000}"/>
    <cellStyle name="_Libro3_Libro3 (16)_2011.01.10_PO16_T4_TE_PO 16_MODIFICACION 2_TN_ NORMAL" xfId="1310" xr:uid="{00000000-0005-0000-0000-00001D050000}"/>
    <cellStyle name="_Libro3_Libro3 (16)_2011.02.28_PO16_T4_TN" xfId="1311" xr:uid="{00000000-0005-0000-0000-00001E050000}"/>
    <cellStyle name="_Libro3_Libro3 (16)_2011.02.28_PO16_T4_TN_simetrico" xfId="1312" xr:uid="{00000000-0005-0000-0000-00001F050000}"/>
    <cellStyle name="_Libro3_Libro3 (16)_2011.02.28_PO16_T4_TN_version final" xfId="1313" xr:uid="{00000000-0005-0000-0000-000020050000}"/>
    <cellStyle name="_Libro3_Libro3 (16)_423" xfId="1314" xr:uid="{00000000-0005-0000-0000-000021050000}"/>
    <cellStyle name="_Libro3_Libro3 (16)_423_2011.02.28_PO16_T4_TN" xfId="1315" xr:uid="{00000000-0005-0000-0000-000022050000}"/>
    <cellStyle name="_Libro3_Libro3 (16)_423_Hoja2" xfId="1316" xr:uid="{00000000-0005-0000-0000-000023050000}"/>
    <cellStyle name="_Libro3_Libro3 (16)_423_Libro2" xfId="1317" xr:uid="{00000000-0005-0000-0000-000024050000}"/>
    <cellStyle name="_Libro3_Libro3 (16)_423_PO 16_MODIFICACION 2_TN_ NORMAL" xfId="1318" xr:uid="{00000000-0005-0000-0000-000025050000}"/>
    <cellStyle name="_Libro3_Libro3 (16)_Anexo 3 sin T3 con Metro" xfId="1319" xr:uid="{00000000-0005-0000-0000-000026050000}"/>
    <cellStyle name="_Libro3_Libro3 (16)_Anexo 3 sin T3 con Metro_2011.02.28_PO16_T4_TN" xfId="1320" xr:uid="{00000000-0005-0000-0000-000027050000}"/>
    <cellStyle name="_Libro3_Libro3 (16)_Anexo 3 sin T3 con Metro_423" xfId="1321" xr:uid="{00000000-0005-0000-0000-000028050000}"/>
    <cellStyle name="_Libro3_Libro3 (16)_Anexo 3 sin T3 con Metro_423_2011.02.28_PO16_T4_TN" xfId="1322" xr:uid="{00000000-0005-0000-0000-000029050000}"/>
    <cellStyle name="_Libro3_Libro3 (16)_Anexo 3 sin T3 con Metro_423_Hoja2" xfId="1323" xr:uid="{00000000-0005-0000-0000-00002A050000}"/>
    <cellStyle name="_Libro3_Libro3 (16)_Anexo 3 sin T3 con Metro_423_Libro2" xfId="1324" xr:uid="{00000000-0005-0000-0000-00002B050000}"/>
    <cellStyle name="_Libro3_Libro3 (16)_Anexo 3 sin T3 con Metro_423_PO 16_MODIFICACION 2_TN_ NORMAL" xfId="1325" xr:uid="{00000000-0005-0000-0000-00002C050000}"/>
    <cellStyle name="_Libro3_Libro3 (16)_Anexo 3 sin T3 con Metro_Hoja2" xfId="1326" xr:uid="{00000000-0005-0000-0000-00002D050000}"/>
    <cellStyle name="_Libro3_Libro3 (16)_Anexo 3 sin T3 con Metro_Libro2" xfId="1327" xr:uid="{00000000-0005-0000-0000-00002E050000}"/>
    <cellStyle name="_Libro3_Libro3 (16)_Anexo 3 sin T3 con Metro_PO 16_MODIFICACION 2_TN_ NORMAL" xfId="1328" xr:uid="{00000000-0005-0000-0000-00002F050000}"/>
    <cellStyle name="_Libro3_Libro3 (16)_Dts" xfId="1329" xr:uid="{00000000-0005-0000-0000-000030050000}"/>
    <cellStyle name="_Libro3_Libro3 (16)_Estival 1_T4_Mod_metro_corregido 13012011 " xfId="1330" xr:uid="{00000000-0005-0000-0000-000031050000}"/>
    <cellStyle name="_Libro3_Libro3 (16)_Estival 1_T4_Mod_metro_corregido 13012011 _2011.02.28_PO16_T4_TN" xfId="1331" xr:uid="{00000000-0005-0000-0000-000032050000}"/>
    <cellStyle name="_Libro3_Libro3 (16)_Estival 1_T4_Mod_metro_corregido 13012011 _Hoja2" xfId="1332" xr:uid="{00000000-0005-0000-0000-000033050000}"/>
    <cellStyle name="_Libro3_Libro3 (16)_Estival 1_T4_Mod_metro_corregido 13012011 _Libro2" xfId="1333" xr:uid="{00000000-0005-0000-0000-000034050000}"/>
    <cellStyle name="_Libro3_Libro3 (16)_Estival 1_T4_Mod_metro_corregido 13012011 _PO 16_MODIFICACION 2_TN_ NORMAL" xfId="1334" xr:uid="{00000000-0005-0000-0000-000035050000}"/>
    <cellStyle name="_Libro3_Libro3 (16)_Hoja1" xfId="1335" xr:uid="{00000000-0005-0000-0000-000036050000}"/>
    <cellStyle name="_Libro3_Libro3 (16)_Hoja1_Libro2 (2)" xfId="1336" xr:uid="{00000000-0005-0000-0000-000037050000}"/>
    <cellStyle name="_Libro3_Libro3 (16)_Hoja1_Libro2 (3)" xfId="1337" xr:uid="{00000000-0005-0000-0000-000038050000}"/>
    <cellStyle name="_Libro3_Libro3 (16)_Hoja2" xfId="1338" xr:uid="{00000000-0005-0000-0000-000039050000}"/>
    <cellStyle name="_Libro3_Libro3 (16)_Itinerarios SS Mod Metro" xfId="1339" xr:uid="{00000000-0005-0000-0000-00003A050000}"/>
    <cellStyle name="_Libro3_Libro3 (16)_Itinerarios SS Mod Metro_2011.02.28_PO16_T4_TN" xfId="1340" xr:uid="{00000000-0005-0000-0000-00003B050000}"/>
    <cellStyle name="_Libro3_Libro3 (16)_Itinerarios SS Mod Metro_423" xfId="1341" xr:uid="{00000000-0005-0000-0000-00003C050000}"/>
    <cellStyle name="_Libro3_Libro3 (16)_Itinerarios SS Mod Metro_423_2011.02.28_PO16_T4_TN" xfId="1342" xr:uid="{00000000-0005-0000-0000-00003D050000}"/>
    <cellStyle name="_Libro3_Libro3 (16)_Itinerarios SS Mod Metro_423_Hoja2" xfId="1343" xr:uid="{00000000-0005-0000-0000-00003E050000}"/>
    <cellStyle name="_Libro3_Libro3 (16)_Itinerarios SS Mod Metro_423_Libro2" xfId="1344" xr:uid="{00000000-0005-0000-0000-00003F050000}"/>
    <cellStyle name="_Libro3_Libro3 (16)_Itinerarios SS Mod Metro_423_PO 16_MODIFICACION 2_TN_ NORMAL" xfId="1345" xr:uid="{00000000-0005-0000-0000-000040050000}"/>
    <cellStyle name="_Libro3_Libro3 (16)_Itinerarios SS Mod Metro_Hoja2" xfId="1346" xr:uid="{00000000-0005-0000-0000-000041050000}"/>
    <cellStyle name="_Libro3_Libro3 (16)_Itinerarios SS Mod Metro_Libro2" xfId="1347" xr:uid="{00000000-0005-0000-0000-000042050000}"/>
    <cellStyle name="_Libro3_Libro3 (16)_Itinerarios SS Mod Metro_PO 16_MODIFICACION 2_TN_ NORMAL" xfId="1348" xr:uid="{00000000-0005-0000-0000-000043050000}"/>
    <cellStyle name="_Libro3_Libro3 (16)_Libro2 (2)" xfId="1349" xr:uid="{00000000-0005-0000-0000-000044050000}"/>
    <cellStyle name="_Libro3_Libro3 (16)_Libro2 (3)" xfId="1350" xr:uid="{00000000-0005-0000-0000-000045050000}"/>
    <cellStyle name="_Libro3_Libro3 (16)_Libro3 (20)" xfId="1351" xr:uid="{00000000-0005-0000-0000-000046050000}"/>
    <cellStyle name="_Libro3_Libro3 (16)_Libro3 (20)_2011.02.28_PO16_T4_TN" xfId="1352" xr:uid="{00000000-0005-0000-0000-000047050000}"/>
    <cellStyle name="_Libro3_Libro3 (16)_Libro3 (20)_Hoja2" xfId="1353" xr:uid="{00000000-0005-0000-0000-000048050000}"/>
    <cellStyle name="_Libro3_Libro3 (16)_Libro3 (20)_Libro2" xfId="1354" xr:uid="{00000000-0005-0000-0000-000049050000}"/>
    <cellStyle name="_Libro3_Libro3 (16)_Libro3 (20)_PO 16_MODIFICACION 2_TN_ NORMAL" xfId="1355" xr:uid="{00000000-0005-0000-0000-00004A050000}"/>
    <cellStyle name="_Libro3_Libro3 (16)_Libro4 (7)" xfId="1356" xr:uid="{00000000-0005-0000-0000-00004B050000}"/>
    <cellStyle name="_Libro3_Libro3 (16)_Libro4 (7)_2011.02.28_PO16_T4_TN" xfId="1357" xr:uid="{00000000-0005-0000-0000-00004C050000}"/>
    <cellStyle name="_Libro3_Libro3 (16)_Libro4 (7)_Hoja2" xfId="1358" xr:uid="{00000000-0005-0000-0000-00004D050000}"/>
    <cellStyle name="_Libro3_Libro3 (16)_Libro4 (7)_Libro2" xfId="1359" xr:uid="{00000000-0005-0000-0000-00004E050000}"/>
    <cellStyle name="_Libro3_Libro3 (16)_Libro4 (7)_PO 16_MODIFICACION 2_TN_ NORMAL" xfId="1360" xr:uid="{00000000-0005-0000-0000-00004F050000}"/>
    <cellStyle name="_Libro3_Libro3 (16)_PO 16_MODIFICACION 2_TN_ NORMAL" xfId="1361" xr:uid="{00000000-0005-0000-0000-000050050000}"/>
    <cellStyle name="_Libro3_Libro3 (16)_PO 2011-2° Trim TRONCAL 4 - Anexo 3 con Exp NC" xfId="1362" xr:uid="{00000000-0005-0000-0000-000051050000}"/>
    <cellStyle name="_Libro3_Libro3 (16)_VELOCIDADES DICIEMBRE" xfId="1363" xr:uid="{00000000-0005-0000-0000-000052050000}"/>
    <cellStyle name="_Libro3_Libro3 (20)" xfId="1364" xr:uid="{00000000-0005-0000-0000-000053050000}"/>
    <cellStyle name="_Libro3_Libro3 (20)_2011.02.28_PO16_T4_TN" xfId="1365" xr:uid="{00000000-0005-0000-0000-000054050000}"/>
    <cellStyle name="_Libro3_Libro3 (20)_Hoja2" xfId="1366" xr:uid="{00000000-0005-0000-0000-000055050000}"/>
    <cellStyle name="_Libro3_Libro3 (20)_Libro2" xfId="1367" xr:uid="{00000000-0005-0000-0000-000056050000}"/>
    <cellStyle name="_Libro3_Libro3 (20)_PO 16_MODIFICACION 2_TN_ NORMAL" xfId="1368" xr:uid="{00000000-0005-0000-0000-000057050000}"/>
    <cellStyle name="_Libro3_Libro3 (6)" xfId="1369" xr:uid="{00000000-0005-0000-0000-000058050000}"/>
    <cellStyle name="_Libro3_Libro3 (6)_113enc" xfId="1370" xr:uid="{00000000-0005-0000-0000-000059050000}"/>
    <cellStyle name="_Libro3_Libro3 (6)_2011.01.10_PO16_T4_TE" xfId="1371" xr:uid="{00000000-0005-0000-0000-00005A050000}"/>
    <cellStyle name="_Libro3_Libro3 (6)_2011.01.10_PO16_T4_TE_2011.02.28_PO16_T4_TN" xfId="1372" xr:uid="{00000000-0005-0000-0000-00005B050000}"/>
    <cellStyle name="_Libro3_Libro3 (6)_2011.01.10_PO16_T4_TE_Hoja2" xfId="1373" xr:uid="{00000000-0005-0000-0000-00005C050000}"/>
    <cellStyle name="_Libro3_Libro3 (6)_2011.01.10_PO16_T4_TE_Libro2" xfId="1374" xr:uid="{00000000-0005-0000-0000-00005D050000}"/>
    <cellStyle name="_Libro3_Libro3 (6)_2011.01.10_PO16_T4_TE_PO 16_MODIFICACION 2_TN_ NORMAL" xfId="1375" xr:uid="{00000000-0005-0000-0000-00005E050000}"/>
    <cellStyle name="_Libro3_Libro3 (6)_2011.02.28_PO16_T4_TN" xfId="1376" xr:uid="{00000000-0005-0000-0000-00005F050000}"/>
    <cellStyle name="_Libro3_Libro3 (6)_2011.02.28_PO16_T4_TN_simetrico" xfId="1377" xr:uid="{00000000-0005-0000-0000-000060050000}"/>
    <cellStyle name="_Libro3_Libro3 (6)_2011.02.28_PO16_T4_TN_version final" xfId="1378" xr:uid="{00000000-0005-0000-0000-000061050000}"/>
    <cellStyle name="_Libro3_Libro3 (6)_423" xfId="1379" xr:uid="{00000000-0005-0000-0000-000062050000}"/>
    <cellStyle name="_Libro3_Libro3 (6)_423_2011.02.28_PO16_T4_TN" xfId="1380" xr:uid="{00000000-0005-0000-0000-000063050000}"/>
    <cellStyle name="_Libro3_Libro3 (6)_423_Hoja2" xfId="1381" xr:uid="{00000000-0005-0000-0000-000064050000}"/>
    <cellStyle name="_Libro3_Libro3 (6)_423_Libro2" xfId="1382" xr:uid="{00000000-0005-0000-0000-000065050000}"/>
    <cellStyle name="_Libro3_Libro3 (6)_423_PO 16_MODIFICACION 2_TN_ NORMAL" xfId="1383" xr:uid="{00000000-0005-0000-0000-000066050000}"/>
    <cellStyle name="_Libro3_Libro3 (6)_Anexo 3 sin T3 con Metro" xfId="1384" xr:uid="{00000000-0005-0000-0000-000067050000}"/>
    <cellStyle name="_Libro3_Libro3 (6)_Anexo 3 sin T3 con Metro_2011.02.28_PO16_T4_TN" xfId="1385" xr:uid="{00000000-0005-0000-0000-000068050000}"/>
    <cellStyle name="_Libro3_Libro3 (6)_Anexo 3 sin T3 con Metro_423" xfId="1386" xr:uid="{00000000-0005-0000-0000-000069050000}"/>
    <cellStyle name="_Libro3_Libro3 (6)_Anexo 3 sin T3 con Metro_423_2011.02.28_PO16_T4_TN" xfId="1387" xr:uid="{00000000-0005-0000-0000-00006A050000}"/>
    <cellStyle name="_Libro3_Libro3 (6)_Anexo 3 sin T3 con Metro_423_Hoja2" xfId="1388" xr:uid="{00000000-0005-0000-0000-00006B050000}"/>
    <cellStyle name="_Libro3_Libro3 (6)_Anexo 3 sin T3 con Metro_423_Libro2" xfId="1389" xr:uid="{00000000-0005-0000-0000-00006C050000}"/>
    <cellStyle name="_Libro3_Libro3 (6)_Anexo 3 sin T3 con Metro_423_PO 16_MODIFICACION 2_TN_ NORMAL" xfId="1390" xr:uid="{00000000-0005-0000-0000-00006D050000}"/>
    <cellStyle name="_Libro3_Libro3 (6)_Anexo 3 sin T3 con Metro_Hoja2" xfId="1391" xr:uid="{00000000-0005-0000-0000-00006E050000}"/>
    <cellStyle name="_Libro3_Libro3 (6)_Anexo 3 sin T3 con Metro_Libro2" xfId="1392" xr:uid="{00000000-0005-0000-0000-00006F050000}"/>
    <cellStyle name="_Libro3_Libro3 (6)_Anexo 3 sin T3 con Metro_PO 16_MODIFICACION 2_TN_ NORMAL" xfId="1393" xr:uid="{00000000-0005-0000-0000-000070050000}"/>
    <cellStyle name="_Libro3_Libro3 (6)_Dts" xfId="1394" xr:uid="{00000000-0005-0000-0000-000071050000}"/>
    <cellStyle name="_Libro3_Libro3 (6)_Estival 1_T4_Mod_metro_corregido 13012011 " xfId="1395" xr:uid="{00000000-0005-0000-0000-000072050000}"/>
    <cellStyle name="_Libro3_Libro3 (6)_Estival 1_T4_Mod_metro_corregido 13012011 _2011.02.28_PO16_T4_TN" xfId="1396" xr:uid="{00000000-0005-0000-0000-000073050000}"/>
    <cellStyle name="_Libro3_Libro3 (6)_Estival 1_T4_Mod_metro_corregido 13012011 _Hoja2" xfId="1397" xr:uid="{00000000-0005-0000-0000-000074050000}"/>
    <cellStyle name="_Libro3_Libro3 (6)_Estival 1_T4_Mod_metro_corregido 13012011 _Libro2" xfId="1398" xr:uid="{00000000-0005-0000-0000-000075050000}"/>
    <cellStyle name="_Libro3_Libro3 (6)_Estival 1_T4_Mod_metro_corregido 13012011 _PO 16_MODIFICACION 2_TN_ NORMAL" xfId="1399" xr:uid="{00000000-0005-0000-0000-000076050000}"/>
    <cellStyle name="_Libro3_Libro3 (6)_Hoja1" xfId="1400" xr:uid="{00000000-0005-0000-0000-000077050000}"/>
    <cellStyle name="_Libro3_Libro3 (6)_Hoja1_Libro2 (2)" xfId="1401" xr:uid="{00000000-0005-0000-0000-000078050000}"/>
    <cellStyle name="_Libro3_Libro3 (6)_Hoja1_Libro2 (3)" xfId="1402" xr:uid="{00000000-0005-0000-0000-000079050000}"/>
    <cellStyle name="_Libro3_Libro3 (6)_Hoja2" xfId="1403" xr:uid="{00000000-0005-0000-0000-00007A050000}"/>
    <cellStyle name="_Libro3_Libro3 (6)_Itinerarios SS Mod Metro" xfId="1404" xr:uid="{00000000-0005-0000-0000-00007B050000}"/>
    <cellStyle name="_Libro3_Libro3 (6)_Itinerarios SS Mod Metro_2011.02.28_PO16_T4_TN" xfId="1405" xr:uid="{00000000-0005-0000-0000-00007C050000}"/>
    <cellStyle name="_Libro3_Libro3 (6)_Itinerarios SS Mod Metro_423" xfId="1406" xr:uid="{00000000-0005-0000-0000-00007D050000}"/>
    <cellStyle name="_Libro3_Libro3 (6)_Itinerarios SS Mod Metro_423_2011.02.28_PO16_T4_TN" xfId="1407" xr:uid="{00000000-0005-0000-0000-00007E050000}"/>
    <cellStyle name="_Libro3_Libro3 (6)_Itinerarios SS Mod Metro_423_Hoja2" xfId="1408" xr:uid="{00000000-0005-0000-0000-00007F050000}"/>
    <cellStyle name="_Libro3_Libro3 (6)_Itinerarios SS Mod Metro_423_Libro2" xfId="1409" xr:uid="{00000000-0005-0000-0000-000080050000}"/>
    <cellStyle name="_Libro3_Libro3 (6)_Itinerarios SS Mod Metro_423_PO 16_MODIFICACION 2_TN_ NORMAL" xfId="1410" xr:uid="{00000000-0005-0000-0000-000081050000}"/>
    <cellStyle name="_Libro3_Libro3 (6)_Itinerarios SS Mod Metro_Hoja2" xfId="1411" xr:uid="{00000000-0005-0000-0000-000082050000}"/>
    <cellStyle name="_Libro3_Libro3 (6)_Itinerarios SS Mod Metro_Libro2" xfId="1412" xr:uid="{00000000-0005-0000-0000-000083050000}"/>
    <cellStyle name="_Libro3_Libro3 (6)_Itinerarios SS Mod Metro_PO 16_MODIFICACION 2_TN_ NORMAL" xfId="1413" xr:uid="{00000000-0005-0000-0000-000084050000}"/>
    <cellStyle name="_Libro3_Libro3 (6)_Libro2 (2)" xfId="1414" xr:uid="{00000000-0005-0000-0000-000085050000}"/>
    <cellStyle name="_Libro3_Libro3 (6)_Libro2 (3)" xfId="1415" xr:uid="{00000000-0005-0000-0000-000086050000}"/>
    <cellStyle name="_Libro3_Libro3 (6)_Libro3 (20)" xfId="1416" xr:uid="{00000000-0005-0000-0000-000087050000}"/>
    <cellStyle name="_Libro3_Libro3 (6)_Libro3 (20)_2011.02.28_PO16_T4_TN" xfId="1417" xr:uid="{00000000-0005-0000-0000-000088050000}"/>
    <cellStyle name="_Libro3_Libro3 (6)_Libro3 (20)_Hoja2" xfId="1418" xr:uid="{00000000-0005-0000-0000-000089050000}"/>
    <cellStyle name="_Libro3_Libro3 (6)_Libro3 (20)_Libro2" xfId="1419" xr:uid="{00000000-0005-0000-0000-00008A050000}"/>
    <cellStyle name="_Libro3_Libro3 (6)_Libro3 (20)_PO 16_MODIFICACION 2_TN_ NORMAL" xfId="1420" xr:uid="{00000000-0005-0000-0000-00008B050000}"/>
    <cellStyle name="_Libro3_Libro3 (6)_Libro4 (7)" xfId="1421" xr:uid="{00000000-0005-0000-0000-00008C050000}"/>
    <cellStyle name="_Libro3_Libro3 (6)_Libro4 (7)_2011.02.28_PO16_T4_TN" xfId="1422" xr:uid="{00000000-0005-0000-0000-00008D050000}"/>
    <cellStyle name="_Libro3_Libro3 (6)_Libro4 (7)_Hoja2" xfId="1423" xr:uid="{00000000-0005-0000-0000-00008E050000}"/>
    <cellStyle name="_Libro3_Libro3 (6)_Libro4 (7)_Libro2" xfId="1424" xr:uid="{00000000-0005-0000-0000-00008F050000}"/>
    <cellStyle name="_Libro3_Libro3 (6)_Libro4 (7)_PO 16_MODIFICACION 2_TN_ NORMAL" xfId="1425" xr:uid="{00000000-0005-0000-0000-000090050000}"/>
    <cellStyle name="_Libro3_Libro3 (6)_PO 16_MODIFICACION 2_TN_ NORMAL" xfId="1426" xr:uid="{00000000-0005-0000-0000-000091050000}"/>
    <cellStyle name="_Libro3_Libro3 (6)_PO 2011-2° Trim TRONCAL 4 - Anexo 3 con Exp NC" xfId="1427" xr:uid="{00000000-0005-0000-0000-000092050000}"/>
    <cellStyle name="_Libro3_Libro3 (6)_VELOCIDADES DICIEMBRE" xfId="1428" xr:uid="{00000000-0005-0000-0000-000093050000}"/>
    <cellStyle name="_Libro3_Libro3_2011.01.10_PO16_T4_TE" xfId="1429" xr:uid="{00000000-0005-0000-0000-000094050000}"/>
    <cellStyle name="_Libro3_Libro3_2011.01.10_PO16_T4_TE_2011.02.28_PO16_T4_TN" xfId="1430" xr:uid="{00000000-0005-0000-0000-000095050000}"/>
    <cellStyle name="_Libro3_Libro3_2011.01.10_PO16_T4_TE_Hoja2" xfId="1431" xr:uid="{00000000-0005-0000-0000-000096050000}"/>
    <cellStyle name="_Libro3_Libro3_2011.01.10_PO16_T4_TE_Libro2" xfId="1432" xr:uid="{00000000-0005-0000-0000-000097050000}"/>
    <cellStyle name="_Libro3_Libro3_2011.01.10_PO16_T4_TE_PO 16_MODIFICACION 2_TN_ NORMAL" xfId="1433" xr:uid="{00000000-0005-0000-0000-000098050000}"/>
    <cellStyle name="_Libro3_Libro3_2011.02.28_PO16_T4_TN" xfId="1434" xr:uid="{00000000-0005-0000-0000-000099050000}"/>
    <cellStyle name="_Libro3_Libro3_2011.02.28_PO16_T4_TN_simetrico" xfId="1435" xr:uid="{00000000-0005-0000-0000-00009A050000}"/>
    <cellStyle name="_Libro3_Libro3_2011.02.28_PO16_T4_TN_version final" xfId="1436" xr:uid="{00000000-0005-0000-0000-00009B050000}"/>
    <cellStyle name="_Libro3_Libro3_423" xfId="1437" xr:uid="{00000000-0005-0000-0000-00009C050000}"/>
    <cellStyle name="_Libro3_Libro3_423_2011.02.28_PO16_T4_TN" xfId="1438" xr:uid="{00000000-0005-0000-0000-00009D050000}"/>
    <cellStyle name="_Libro3_Libro3_423_Hoja2" xfId="1439" xr:uid="{00000000-0005-0000-0000-00009E050000}"/>
    <cellStyle name="_Libro3_Libro3_423_Libro2" xfId="1440" xr:uid="{00000000-0005-0000-0000-00009F050000}"/>
    <cellStyle name="_Libro3_Libro3_423_PO 16_MODIFICACION 2_TN_ NORMAL" xfId="1441" xr:uid="{00000000-0005-0000-0000-0000A0050000}"/>
    <cellStyle name="_Libro3_Libro3_Anexo 3 sin T3 con Metro" xfId="1442" xr:uid="{00000000-0005-0000-0000-0000A1050000}"/>
    <cellStyle name="_Libro3_Libro3_Anexo 3 sin T3 con Metro_2011.02.28_PO16_T4_TN" xfId="1443" xr:uid="{00000000-0005-0000-0000-0000A2050000}"/>
    <cellStyle name="_Libro3_Libro3_Anexo 3 sin T3 con Metro_423" xfId="1444" xr:uid="{00000000-0005-0000-0000-0000A3050000}"/>
    <cellStyle name="_Libro3_Libro3_Anexo 3 sin T3 con Metro_423_2011.02.28_PO16_T4_TN" xfId="1445" xr:uid="{00000000-0005-0000-0000-0000A4050000}"/>
    <cellStyle name="_Libro3_Libro3_Anexo 3 sin T3 con Metro_423_Hoja2" xfId="1446" xr:uid="{00000000-0005-0000-0000-0000A5050000}"/>
    <cellStyle name="_Libro3_Libro3_Anexo 3 sin T3 con Metro_423_Libro2" xfId="1447" xr:uid="{00000000-0005-0000-0000-0000A6050000}"/>
    <cellStyle name="_Libro3_Libro3_Anexo 3 sin T3 con Metro_423_PO 16_MODIFICACION 2_TN_ NORMAL" xfId="1448" xr:uid="{00000000-0005-0000-0000-0000A7050000}"/>
    <cellStyle name="_Libro3_Libro3_Anexo 3 sin T3 con Metro_Hoja2" xfId="1449" xr:uid="{00000000-0005-0000-0000-0000A8050000}"/>
    <cellStyle name="_Libro3_Libro3_Anexo 3 sin T3 con Metro_Libro2" xfId="1450" xr:uid="{00000000-0005-0000-0000-0000A9050000}"/>
    <cellStyle name="_Libro3_Libro3_Anexo 3 sin T3 con Metro_PO 16_MODIFICACION 2_TN_ NORMAL" xfId="1451" xr:uid="{00000000-0005-0000-0000-0000AA050000}"/>
    <cellStyle name="_Libro3_Libro3_Estival 1_T4_Mod_metro_corregido 13012011 " xfId="1452" xr:uid="{00000000-0005-0000-0000-0000AB050000}"/>
    <cellStyle name="_Libro3_Libro3_Estival 1_T4_Mod_metro_corregido 13012011 _2011.02.28_PO16_T4_TN" xfId="1453" xr:uid="{00000000-0005-0000-0000-0000AC050000}"/>
    <cellStyle name="_Libro3_Libro3_Estival 1_T4_Mod_metro_corregido 13012011 _Hoja2" xfId="1454" xr:uid="{00000000-0005-0000-0000-0000AD050000}"/>
    <cellStyle name="_Libro3_Libro3_Estival 1_T4_Mod_metro_corregido 13012011 _Libro2" xfId="1455" xr:uid="{00000000-0005-0000-0000-0000AE050000}"/>
    <cellStyle name="_Libro3_Libro3_Estival 1_T4_Mod_metro_corregido 13012011 _PO 16_MODIFICACION 2_TN_ NORMAL" xfId="1456" xr:uid="{00000000-0005-0000-0000-0000AF050000}"/>
    <cellStyle name="_Libro3_Libro3_Hoja2" xfId="1457" xr:uid="{00000000-0005-0000-0000-0000B0050000}"/>
    <cellStyle name="_Libro3_Libro3_Itinerarios SS Mod Metro" xfId="1458" xr:uid="{00000000-0005-0000-0000-0000B1050000}"/>
    <cellStyle name="_Libro3_Libro3_Itinerarios SS Mod Metro_2011.02.28_PO16_T4_TN" xfId="1459" xr:uid="{00000000-0005-0000-0000-0000B2050000}"/>
    <cellStyle name="_Libro3_Libro3_Itinerarios SS Mod Metro_423" xfId="1460" xr:uid="{00000000-0005-0000-0000-0000B3050000}"/>
    <cellStyle name="_Libro3_Libro3_Itinerarios SS Mod Metro_423_2011.02.28_PO16_T4_TN" xfId="1461" xr:uid="{00000000-0005-0000-0000-0000B4050000}"/>
    <cellStyle name="_Libro3_Libro3_Itinerarios SS Mod Metro_423_Hoja2" xfId="1462" xr:uid="{00000000-0005-0000-0000-0000B5050000}"/>
    <cellStyle name="_Libro3_Libro3_Itinerarios SS Mod Metro_423_Libro2" xfId="1463" xr:uid="{00000000-0005-0000-0000-0000B6050000}"/>
    <cellStyle name="_Libro3_Libro3_Itinerarios SS Mod Metro_423_PO 16_MODIFICACION 2_TN_ NORMAL" xfId="1464" xr:uid="{00000000-0005-0000-0000-0000B7050000}"/>
    <cellStyle name="_Libro3_Libro3_Itinerarios SS Mod Metro_Hoja2" xfId="1465" xr:uid="{00000000-0005-0000-0000-0000B8050000}"/>
    <cellStyle name="_Libro3_Libro3_Itinerarios SS Mod Metro_Libro2" xfId="1466" xr:uid="{00000000-0005-0000-0000-0000B9050000}"/>
    <cellStyle name="_Libro3_Libro3_Itinerarios SS Mod Metro_PO 16_MODIFICACION 2_TN_ NORMAL" xfId="1467" xr:uid="{00000000-0005-0000-0000-0000BA050000}"/>
    <cellStyle name="_Libro3_Libro3_Libro2 (2)" xfId="1468" xr:uid="{00000000-0005-0000-0000-0000BB050000}"/>
    <cellStyle name="_Libro3_Libro3_Libro2 (3)" xfId="1469" xr:uid="{00000000-0005-0000-0000-0000BC050000}"/>
    <cellStyle name="_Libro3_Libro3_Libro3 (20)" xfId="1470" xr:uid="{00000000-0005-0000-0000-0000BD050000}"/>
    <cellStyle name="_Libro3_Libro3_Libro3 (20)_2011.02.28_PO16_T4_TN" xfId="1471" xr:uid="{00000000-0005-0000-0000-0000BE050000}"/>
    <cellStyle name="_Libro3_Libro3_Libro3 (20)_Hoja2" xfId="1472" xr:uid="{00000000-0005-0000-0000-0000BF050000}"/>
    <cellStyle name="_Libro3_Libro3_Libro3 (20)_Libro2" xfId="1473" xr:uid="{00000000-0005-0000-0000-0000C0050000}"/>
    <cellStyle name="_Libro3_Libro3_Libro3 (20)_PO 16_MODIFICACION 2_TN_ NORMAL" xfId="1474" xr:uid="{00000000-0005-0000-0000-0000C1050000}"/>
    <cellStyle name="_Libro3_Libro3_Libro4 (7)" xfId="1475" xr:uid="{00000000-0005-0000-0000-0000C2050000}"/>
    <cellStyle name="_Libro3_Libro3_Libro4 (7)_2011.02.28_PO16_T4_TN" xfId="1476" xr:uid="{00000000-0005-0000-0000-0000C3050000}"/>
    <cellStyle name="_Libro3_Libro3_Libro4 (7)_Hoja2" xfId="1477" xr:uid="{00000000-0005-0000-0000-0000C4050000}"/>
    <cellStyle name="_Libro3_Libro3_Libro4 (7)_Libro2" xfId="1478" xr:uid="{00000000-0005-0000-0000-0000C5050000}"/>
    <cellStyle name="_Libro3_Libro3_Libro4 (7)_PO 16_MODIFICACION 2_TN_ NORMAL" xfId="1479" xr:uid="{00000000-0005-0000-0000-0000C6050000}"/>
    <cellStyle name="_Libro3_Libro3_PO 16_MODIFICACION 2_TN_ NORMAL" xfId="1480" xr:uid="{00000000-0005-0000-0000-0000C7050000}"/>
    <cellStyle name="_Libro3_Libro3_PO 2011-2° Trim TRONCAL 4 - Anexo 3 con Exp NC" xfId="1481" xr:uid="{00000000-0005-0000-0000-0000C8050000}"/>
    <cellStyle name="_Libro3_Libro4 (6)" xfId="1482" xr:uid="{00000000-0005-0000-0000-0000C9050000}"/>
    <cellStyle name="_Libro3_Libro4 (6)_113enc" xfId="1483" xr:uid="{00000000-0005-0000-0000-0000CA050000}"/>
    <cellStyle name="_Libro3_Libro4 (6)_2011.01.10_PO16_T4_TE" xfId="1484" xr:uid="{00000000-0005-0000-0000-0000CB050000}"/>
    <cellStyle name="_Libro3_Libro4 (6)_2011.01.10_PO16_T4_TE_2011.02.28_PO16_T4_TN" xfId="1485" xr:uid="{00000000-0005-0000-0000-0000CC050000}"/>
    <cellStyle name="_Libro3_Libro4 (6)_2011.01.10_PO16_T4_TE_Hoja2" xfId="1486" xr:uid="{00000000-0005-0000-0000-0000CD050000}"/>
    <cellStyle name="_Libro3_Libro4 (6)_2011.01.10_PO16_T4_TE_Libro2" xfId="1487" xr:uid="{00000000-0005-0000-0000-0000CE050000}"/>
    <cellStyle name="_Libro3_Libro4 (6)_2011.01.10_PO16_T4_TE_PO 16_MODIFICACION 2_TN_ NORMAL" xfId="1488" xr:uid="{00000000-0005-0000-0000-0000CF050000}"/>
    <cellStyle name="_Libro3_Libro4 (6)_2011.02.28_PO16_T4_TN" xfId="1489" xr:uid="{00000000-0005-0000-0000-0000D0050000}"/>
    <cellStyle name="_Libro3_Libro4 (6)_2011.02.28_PO16_T4_TN_simetrico" xfId="1490" xr:uid="{00000000-0005-0000-0000-0000D1050000}"/>
    <cellStyle name="_Libro3_Libro4 (6)_2011.02.28_PO16_T4_TN_version final" xfId="1491" xr:uid="{00000000-0005-0000-0000-0000D2050000}"/>
    <cellStyle name="_Libro3_Libro4 (6)_423" xfId="1492" xr:uid="{00000000-0005-0000-0000-0000D3050000}"/>
    <cellStyle name="_Libro3_Libro4 (6)_423_2011.02.28_PO16_T4_TN" xfId="1493" xr:uid="{00000000-0005-0000-0000-0000D4050000}"/>
    <cellStyle name="_Libro3_Libro4 (6)_423_Hoja2" xfId="1494" xr:uid="{00000000-0005-0000-0000-0000D5050000}"/>
    <cellStyle name="_Libro3_Libro4 (6)_423_Libro2" xfId="1495" xr:uid="{00000000-0005-0000-0000-0000D6050000}"/>
    <cellStyle name="_Libro3_Libro4 (6)_423_PO 16_MODIFICACION 2_TN_ NORMAL" xfId="1496" xr:uid="{00000000-0005-0000-0000-0000D7050000}"/>
    <cellStyle name="_Libro3_Libro4 (6)_Anexo 3 sin T3 con Metro" xfId="1497" xr:uid="{00000000-0005-0000-0000-0000D8050000}"/>
    <cellStyle name="_Libro3_Libro4 (6)_Anexo 3 sin T3 con Metro_2011.02.28_PO16_T4_TN" xfId="1498" xr:uid="{00000000-0005-0000-0000-0000D9050000}"/>
    <cellStyle name="_Libro3_Libro4 (6)_Anexo 3 sin T3 con Metro_423" xfId="1499" xr:uid="{00000000-0005-0000-0000-0000DA050000}"/>
    <cellStyle name="_Libro3_Libro4 (6)_Anexo 3 sin T3 con Metro_423_2011.02.28_PO16_T4_TN" xfId="1500" xr:uid="{00000000-0005-0000-0000-0000DB050000}"/>
    <cellStyle name="_Libro3_Libro4 (6)_Anexo 3 sin T3 con Metro_423_Hoja2" xfId="1501" xr:uid="{00000000-0005-0000-0000-0000DC050000}"/>
    <cellStyle name="_Libro3_Libro4 (6)_Anexo 3 sin T3 con Metro_423_Libro2" xfId="1502" xr:uid="{00000000-0005-0000-0000-0000DD050000}"/>
    <cellStyle name="_Libro3_Libro4 (6)_Anexo 3 sin T3 con Metro_423_PO 16_MODIFICACION 2_TN_ NORMAL" xfId="1503" xr:uid="{00000000-0005-0000-0000-0000DE050000}"/>
    <cellStyle name="_Libro3_Libro4 (6)_Anexo 3 sin T3 con Metro_Hoja2" xfId="1504" xr:uid="{00000000-0005-0000-0000-0000DF050000}"/>
    <cellStyle name="_Libro3_Libro4 (6)_Anexo 3 sin T3 con Metro_Libro2" xfId="1505" xr:uid="{00000000-0005-0000-0000-0000E0050000}"/>
    <cellStyle name="_Libro3_Libro4 (6)_Anexo 3 sin T3 con Metro_PO 16_MODIFICACION 2_TN_ NORMAL" xfId="1506" xr:uid="{00000000-0005-0000-0000-0000E1050000}"/>
    <cellStyle name="_Libro3_Libro4 (6)_Dts" xfId="1507" xr:uid="{00000000-0005-0000-0000-0000E2050000}"/>
    <cellStyle name="_Libro3_Libro4 (6)_Estival 1_T4_Mod_metro_corregido 13012011 " xfId="1508" xr:uid="{00000000-0005-0000-0000-0000E3050000}"/>
    <cellStyle name="_Libro3_Libro4 (6)_Estival 1_T4_Mod_metro_corregido 13012011 _2011.02.28_PO16_T4_TN" xfId="1509" xr:uid="{00000000-0005-0000-0000-0000E4050000}"/>
    <cellStyle name="_Libro3_Libro4 (6)_Estival 1_T4_Mod_metro_corregido 13012011 _Hoja2" xfId="1510" xr:uid="{00000000-0005-0000-0000-0000E5050000}"/>
    <cellStyle name="_Libro3_Libro4 (6)_Estival 1_T4_Mod_metro_corregido 13012011 _Libro2" xfId="1511" xr:uid="{00000000-0005-0000-0000-0000E6050000}"/>
    <cellStyle name="_Libro3_Libro4 (6)_Estival 1_T4_Mod_metro_corregido 13012011 _PO 16_MODIFICACION 2_TN_ NORMAL" xfId="1512" xr:uid="{00000000-0005-0000-0000-0000E7050000}"/>
    <cellStyle name="_Libro3_Libro4 (6)_Hoja1" xfId="1513" xr:uid="{00000000-0005-0000-0000-0000E8050000}"/>
    <cellStyle name="_Libro3_Libro4 (6)_Hoja1_Libro2 (2)" xfId="1514" xr:uid="{00000000-0005-0000-0000-0000E9050000}"/>
    <cellStyle name="_Libro3_Libro4 (6)_Hoja1_Libro2 (3)" xfId="1515" xr:uid="{00000000-0005-0000-0000-0000EA050000}"/>
    <cellStyle name="_Libro3_Libro4 (6)_Hoja2" xfId="1516" xr:uid="{00000000-0005-0000-0000-0000EB050000}"/>
    <cellStyle name="_Libro3_Libro4 (6)_Itinerarios SS Mod Metro" xfId="1517" xr:uid="{00000000-0005-0000-0000-0000EC050000}"/>
    <cellStyle name="_Libro3_Libro4 (6)_Itinerarios SS Mod Metro_2011.02.28_PO16_T4_TN" xfId="1518" xr:uid="{00000000-0005-0000-0000-0000ED050000}"/>
    <cellStyle name="_Libro3_Libro4 (6)_Itinerarios SS Mod Metro_423" xfId="1519" xr:uid="{00000000-0005-0000-0000-0000EE050000}"/>
    <cellStyle name="_Libro3_Libro4 (6)_Itinerarios SS Mod Metro_423_2011.02.28_PO16_T4_TN" xfId="1520" xr:uid="{00000000-0005-0000-0000-0000EF050000}"/>
    <cellStyle name="_Libro3_Libro4 (6)_Itinerarios SS Mod Metro_423_Hoja2" xfId="1521" xr:uid="{00000000-0005-0000-0000-0000F0050000}"/>
    <cellStyle name="_Libro3_Libro4 (6)_Itinerarios SS Mod Metro_423_Libro2" xfId="1522" xr:uid="{00000000-0005-0000-0000-0000F1050000}"/>
    <cellStyle name="_Libro3_Libro4 (6)_Itinerarios SS Mod Metro_423_PO 16_MODIFICACION 2_TN_ NORMAL" xfId="1523" xr:uid="{00000000-0005-0000-0000-0000F2050000}"/>
    <cellStyle name="_Libro3_Libro4 (6)_Itinerarios SS Mod Metro_Hoja2" xfId="1524" xr:uid="{00000000-0005-0000-0000-0000F3050000}"/>
    <cellStyle name="_Libro3_Libro4 (6)_Itinerarios SS Mod Metro_Libro2" xfId="1525" xr:uid="{00000000-0005-0000-0000-0000F4050000}"/>
    <cellStyle name="_Libro3_Libro4 (6)_Itinerarios SS Mod Metro_PO 16_MODIFICACION 2_TN_ NORMAL" xfId="1526" xr:uid="{00000000-0005-0000-0000-0000F5050000}"/>
    <cellStyle name="_Libro3_Libro4 (6)_Libro2 (2)" xfId="1527" xr:uid="{00000000-0005-0000-0000-0000F6050000}"/>
    <cellStyle name="_Libro3_Libro4 (6)_Libro2 (3)" xfId="1528" xr:uid="{00000000-0005-0000-0000-0000F7050000}"/>
    <cellStyle name="_Libro3_Libro4 (6)_Libro3 (20)" xfId="1529" xr:uid="{00000000-0005-0000-0000-0000F8050000}"/>
    <cellStyle name="_Libro3_Libro4 (6)_Libro3 (20)_2011.02.28_PO16_T4_TN" xfId="1530" xr:uid="{00000000-0005-0000-0000-0000F9050000}"/>
    <cellStyle name="_Libro3_Libro4 (6)_Libro3 (20)_Hoja2" xfId="1531" xr:uid="{00000000-0005-0000-0000-0000FA050000}"/>
    <cellStyle name="_Libro3_Libro4 (6)_Libro3 (20)_Libro2" xfId="1532" xr:uid="{00000000-0005-0000-0000-0000FB050000}"/>
    <cellStyle name="_Libro3_Libro4 (6)_Libro3 (20)_PO 16_MODIFICACION 2_TN_ NORMAL" xfId="1533" xr:uid="{00000000-0005-0000-0000-0000FC050000}"/>
    <cellStyle name="_Libro3_Libro4 (6)_Libro4 (7)" xfId="1534" xr:uid="{00000000-0005-0000-0000-0000FD050000}"/>
    <cellStyle name="_Libro3_Libro4 (6)_Libro4 (7)_2011.02.28_PO16_T4_TN" xfId="1535" xr:uid="{00000000-0005-0000-0000-0000FE050000}"/>
    <cellStyle name="_Libro3_Libro4 (6)_Libro4 (7)_Hoja2" xfId="1536" xr:uid="{00000000-0005-0000-0000-0000FF050000}"/>
    <cellStyle name="_Libro3_Libro4 (6)_Libro4 (7)_Libro2" xfId="1537" xr:uid="{00000000-0005-0000-0000-000000060000}"/>
    <cellStyle name="_Libro3_Libro4 (6)_Libro4 (7)_PO 16_MODIFICACION 2_TN_ NORMAL" xfId="1538" xr:uid="{00000000-0005-0000-0000-000001060000}"/>
    <cellStyle name="_Libro3_Libro4 (6)_PO 16_MODIFICACION 2_TN_ NORMAL" xfId="1539" xr:uid="{00000000-0005-0000-0000-000002060000}"/>
    <cellStyle name="_Libro3_Libro4 (6)_PO 2011-2° Trim TRONCAL 4 - Anexo 3 con Exp NC" xfId="1540" xr:uid="{00000000-0005-0000-0000-000003060000}"/>
    <cellStyle name="_Libro3_Libro4 (6)_VELOCIDADES DICIEMBRE" xfId="1541" xr:uid="{00000000-0005-0000-0000-000004060000}"/>
    <cellStyle name="_Libro3_Libro4 (8)" xfId="1542" xr:uid="{00000000-0005-0000-0000-000005060000}"/>
    <cellStyle name="_Libro3_Libro4 (8)_113enc" xfId="1543" xr:uid="{00000000-0005-0000-0000-000006060000}"/>
    <cellStyle name="_Libro3_Libro4 (8)_2011.01.10_PO16_T4_TE" xfId="1544" xr:uid="{00000000-0005-0000-0000-000007060000}"/>
    <cellStyle name="_Libro3_Libro4 (8)_2011.01.10_PO16_T4_TE_2011.02.28_PO16_T4_TN" xfId="1545" xr:uid="{00000000-0005-0000-0000-000008060000}"/>
    <cellStyle name="_Libro3_Libro4 (8)_2011.01.10_PO16_T4_TE_Hoja2" xfId="1546" xr:uid="{00000000-0005-0000-0000-000009060000}"/>
    <cellStyle name="_Libro3_Libro4 (8)_2011.01.10_PO16_T4_TE_Libro2" xfId="1547" xr:uid="{00000000-0005-0000-0000-00000A060000}"/>
    <cellStyle name="_Libro3_Libro4 (8)_2011.01.10_PO16_T4_TE_PO 16_MODIFICACION 2_TN_ NORMAL" xfId="1548" xr:uid="{00000000-0005-0000-0000-00000B060000}"/>
    <cellStyle name="_Libro3_Libro4 (8)_2011.02.28_PO16_T4_TN" xfId="1549" xr:uid="{00000000-0005-0000-0000-00000C060000}"/>
    <cellStyle name="_Libro3_Libro4 (8)_2011.02.28_PO16_T4_TN_simetrico" xfId="1550" xr:uid="{00000000-0005-0000-0000-00000D060000}"/>
    <cellStyle name="_Libro3_Libro4 (8)_2011.02.28_PO16_T4_TN_version final" xfId="1551" xr:uid="{00000000-0005-0000-0000-00000E060000}"/>
    <cellStyle name="_Libro3_Libro4 (8)_423" xfId="1552" xr:uid="{00000000-0005-0000-0000-00000F060000}"/>
    <cellStyle name="_Libro3_Libro4 (8)_423_2011.02.28_PO16_T4_TN" xfId="1553" xr:uid="{00000000-0005-0000-0000-000010060000}"/>
    <cellStyle name="_Libro3_Libro4 (8)_423_Hoja2" xfId="1554" xr:uid="{00000000-0005-0000-0000-000011060000}"/>
    <cellStyle name="_Libro3_Libro4 (8)_423_Libro2" xfId="1555" xr:uid="{00000000-0005-0000-0000-000012060000}"/>
    <cellStyle name="_Libro3_Libro4 (8)_423_PO 16_MODIFICACION 2_TN_ NORMAL" xfId="1556" xr:uid="{00000000-0005-0000-0000-000013060000}"/>
    <cellStyle name="_Libro3_Libro4 (8)_Anexo 3 sin T3 con Metro" xfId="1557" xr:uid="{00000000-0005-0000-0000-000014060000}"/>
    <cellStyle name="_Libro3_Libro4 (8)_Anexo 3 sin T3 con Metro_2011.02.28_PO16_T4_TN" xfId="1558" xr:uid="{00000000-0005-0000-0000-000015060000}"/>
    <cellStyle name="_Libro3_Libro4 (8)_Anexo 3 sin T3 con Metro_423" xfId="1559" xr:uid="{00000000-0005-0000-0000-000016060000}"/>
    <cellStyle name="_Libro3_Libro4 (8)_Anexo 3 sin T3 con Metro_423_2011.02.28_PO16_T4_TN" xfId="1560" xr:uid="{00000000-0005-0000-0000-000017060000}"/>
    <cellStyle name="_Libro3_Libro4 (8)_Anexo 3 sin T3 con Metro_423_Hoja2" xfId="1561" xr:uid="{00000000-0005-0000-0000-000018060000}"/>
    <cellStyle name="_Libro3_Libro4 (8)_Anexo 3 sin T3 con Metro_423_Libro2" xfId="1562" xr:uid="{00000000-0005-0000-0000-000019060000}"/>
    <cellStyle name="_Libro3_Libro4 (8)_Anexo 3 sin T3 con Metro_423_PO 16_MODIFICACION 2_TN_ NORMAL" xfId="1563" xr:uid="{00000000-0005-0000-0000-00001A060000}"/>
    <cellStyle name="_Libro3_Libro4 (8)_Anexo 3 sin T3 con Metro_Hoja2" xfId="1564" xr:uid="{00000000-0005-0000-0000-00001B060000}"/>
    <cellStyle name="_Libro3_Libro4 (8)_Anexo 3 sin T3 con Metro_Libro2" xfId="1565" xr:uid="{00000000-0005-0000-0000-00001C060000}"/>
    <cellStyle name="_Libro3_Libro4 (8)_Anexo 3 sin T3 con Metro_PO 16_MODIFICACION 2_TN_ NORMAL" xfId="1566" xr:uid="{00000000-0005-0000-0000-00001D060000}"/>
    <cellStyle name="_Libro3_Libro4 (8)_Dts" xfId="1567" xr:uid="{00000000-0005-0000-0000-00001E060000}"/>
    <cellStyle name="_Libro3_Libro4 (8)_Estival 1_T4_Mod_metro_corregido 13012011 " xfId="1568" xr:uid="{00000000-0005-0000-0000-00001F060000}"/>
    <cellStyle name="_Libro3_Libro4 (8)_Estival 1_T4_Mod_metro_corregido 13012011 _2011.02.28_PO16_T4_TN" xfId="1569" xr:uid="{00000000-0005-0000-0000-000020060000}"/>
    <cellStyle name="_Libro3_Libro4 (8)_Estival 1_T4_Mod_metro_corregido 13012011 _Hoja2" xfId="1570" xr:uid="{00000000-0005-0000-0000-000021060000}"/>
    <cellStyle name="_Libro3_Libro4 (8)_Estival 1_T4_Mod_metro_corregido 13012011 _Libro2" xfId="1571" xr:uid="{00000000-0005-0000-0000-000022060000}"/>
    <cellStyle name="_Libro3_Libro4 (8)_Estival 1_T4_Mod_metro_corregido 13012011 _PO 16_MODIFICACION 2_TN_ NORMAL" xfId="1572" xr:uid="{00000000-0005-0000-0000-000023060000}"/>
    <cellStyle name="_Libro3_Libro4 (8)_Hoja1" xfId="1573" xr:uid="{00000000-0005-0000-0000-000024060000}"/>
    <cellStyle name="_Libro3_Libro4 (8)_Hoja1_Libro2 (2)" xfId="1574" xr:uid="{00000000-0005-0000-0000-000025060000}"/>
    <cellStyle name="_Libro3_Libro4 (8)_Hoja1_Libro2 (3)" xfId="1575" xr:uid="{00000000-0005-0000-0000-000026060000}"/>
    <cellStyle name="_Libro3_Libro4 (8)_Hoja2" xfId="1576" xr:uid="{00000000-0005-0000-0000-000027060000}"/>
    <cellStyle name="_Libro3_Libro4 (8)_Itinerarios SS Mod Metro" xfId="1577" xr:uid="{00000000-0005-0000-0000-000028060000}"/>
    <cellStyle name="_Libro3_Libro4 (8)_Itinerarios SS Mod Metro_2011.02.28_PO16_T4_TN" xfId="1578" xr:uid="{00000000-0005-0000-0000-000029060000}"/>
    <cellStyle name="_Libro3_Libro4 (8)_Itinerarios SS Mod Metro_423" xfId="1579" xr:uid="{00000000-0005-0000-0000-00002A060000}"/>
    <cellStyle name="_Libro3_Libro4 (8)_Itinerarios SS Mod Metro_423_2011.02.28_PO16_T4_TN" xfId="1580" xr:uid="{00000000-0005-0000-0000-00002B060000}"/>
    <cellStyle name="_Libro3_Libro4 (8)_Itinerarios SS Mod Metro_423_Hoja2" xfId="1581" xr:uid="{00000000-0005-0000-0000-00002C060000}"/>
    <cellStyle name="_Libro3_Libro4 (8)_Itinerarios SS Mod Metro_423_Libro2" xfId="1582" xr:uid="{00000000-0005-0000-0000-00002D060000}"/>
    <cellStyle name="_Libro3_Libro4 (8)_Itinerarios SS Mod Metro_423_PO 16_MODIFICACION 2_TN_ NORMAL" xfId="1583" xr:uid="{00000000-0005-0000-0000-00002E060000}"/>
    <cellStyle name="_Libro3_Libro4 (8)_Itinerarios SS Mod Metro_Hoja2" xfId="1584" xr:uid="{00000000-0005-0000-0000-00002F060000}"/>
    <cellStyle name="_Libro3_Libro4 (8)_Itinerarios SS Mod Metro_Libro2" xfId="1585" xr:uid="{00000000-0005-0000-0000-000030060000}"/>
    <cellStyle name="_Libro3_Libro4 (8)_Itinerarios SS Mod Metro_PO 16_MODIFICACION 2_TN_ NORMAL" xfId="1586" xr:uid="{00000000-0005-0000-0000-000031060000}"/>
    <cellStyle name="_Libro3_Libro4 (8)_Libro2 (2)" xfId="1587" xr:uid="{00000000-0005-0000-0000-000032060000}"/>
    <cellStyle name="_Libro3_Libro4 (8)_Libro2 (3)" xfId="1588" xr:uid="{00000000-0005-0000-0000-000033060000}"/>
    <cellStyle name="_Libro3_Libro4 (8)_Libro3 (20)" xfId="1589" xr:uid="{00000000-0005-0000-0000-000034060000}"/>
    <cellStyle name="_Libro3_Libro4 (8)_Libro3 (20)_2011.02.28_PO16_T4_TN" xfId="1590" xr:uid="{00000000-0005-0000-0000-000035060000}"/>
    <cellStyle name="_Libro3_Libro4 (8)_Libro3 (20)_Hoja2" xfId="1591" xr:uid="{00000000-0005-0000-0000-000036060000}"/>
    <cellStyle name="_Libro3_Libro4 (8)_Libro3 (20)_Libro2" xfId="1592" xr:uid="{00000000-0005-0000-0000-000037060000}"/>
    <cellStyle name="_Libro3_Libro4 (8)_Libro3 (20)_PO 16_MODIFICACION 2_TN_ NORMAL" xfId="1593" xr:uid="{00000000-0005-0000-0000-000038060000}"/>
    <cellStyle name="_Libro3_Libro4 (8)_Libro4 (7)" xfId="1594" xr:uid="{00000000-0005-0000-0000-000039060000}"/>
    <cellStyle name="_Libro3_Libro4 (8)_Libro4 (7)_2011.02.28_PO16_T4_TN" xfId="1595" xr:uid="{00000000-0005-0000-0000-00003A060000}"/>
    <cellStyle name="_Libro3_Libro4 (8)_Libro4 (7)_Hoja2" xfId="1596" xr:uid="{00000000-0005-0000-0000-00003B060000}"/>
    <cellStyle name="_Libro3_Libro4 (8)_Libro4 (7)_Libro2" xfId="1597" xr:uid="{00000000-0005-0000-0000-00003C060000}"/>
    <cellStyle name="_Libro3_Libro4 (8)_Libro4 (7)_PO 16_MODIFICACION 2_TN_ NORMAL" xfId="1598" xr:uid="{00000000-0005-0000-0000-00003D060000}"/>
    <cellStyle name="_Libro3_Libro4 (8)_PO 16_MODIFICACION 2_TN_ NORMAL" xfId="1599" xr:uid="{00000000-0005-0000-0000-00003E060000}"/>
    <cellStyle name="_Libro3_Libro4 (8)_PO 2011-2° Trim TRONCAL 4 - Anexo 3 con Exp NC" xfId="1600" xr:uid="{00000000-0005-0000-0000-00003F060000}"/>
    <cellStyle name="_Libro3_Libro4 (8)_VELOCIDADES DICIEMBRE" xfId="1601" xr:uid="{00000000-0005-0000-0000-000040060000}"/>
    <cellStyle name="_Libro3_Libro5 (2)" xfId="1602" xr:uid="{00000000-0005-0000-0000-000041060000}"/>
    <cellStyle name="_Libro3_Libro5 (2)_113enc" xfId="1603" xr:uid="{00000000-0005-0000-0000-000042060000}"/>
    <cellStyle name="_Libro3_Libro5 (2)_2011.01.10_PO16_T4_TE" xfId="1604" xr:uid="{00000000-0005-0000-0000-000043060000}"/>
    <cellStyle name="_Libro3_Libro5 (2)_2011.01.10_PO16_T4_TE_2011.02.28_PO16_T4_TN" xfId="1605" xr:uid="{00000000-0005-0000-0000-000044060000}"/>
    <cellStyle name="_Libro3_Libro5 (2)_2011.01.10_PO16_T4_TE_Hoja2" xfId="1606" xr:uid="{00000000-0005-0000-0000-000045060000}"/>
    <cellStyle name="_Libro3_Libro5 (2)_2011.01.10_PO16_T4_TE_Libro2" xfId="1607" xr:uid="{00000000-0005-0000-0000-000046060000}"/>
    <cellStyle name="_Libro3_Libro5 (2)_2011.01.10_PO16_T4_TE_PO 16_MODIFICACION 2_TN_ NORMAL" xfId="1608" xr:uid="{00000000-0005-0000-0000-000047060000}"/>
    <cellStyle name="_Libro3_Libro5 (2)_2011.02.28_PO16_T4_TN" xfId="1609" xr:uid="{00000000-0005-0000-0000-000048060000}"/>
    <cellStyle name="_Libro3_Libro5 (2)_2011.02.28_PO16_T4_TN_simetrico" xfId="1610" xr:uid="{00000000-0005-0000-0000-000049060000}"/>
    <cellStyle name="_Libro3_Libro5 (2)_2011.02.28_PO16_T4_TN_version final" xfId="1611" xr:uid="{00000000-0005-0000-0000-00004A060000}"/>
    <cellStyle name="_Libro3_Libro5 (2)_423" xfId="1612" xr:uid="{00000000-0005-0000-0000-00004B060000}"/>
    <cellStyle name="_Libro3_Libro5 (2)_423_2011.02.28_PO16_T4_TN" xfId="1613" xr:uid="{00000000-0005-0000-0000-00004C060000}"/>
    <cellStyle name="_Libro3_Libro5 (2)_423_Hoja2" xfId="1614" xr:uid="{00000000-0005-0000-0000-00004D060000}"/>
    <cellStyle name="_Libro3_Libro5 (2)_423_Libro2" xfId="1615" xr:uid="{00000000-0005-0000-0000-00004E060000}"/>
    <cellStyle name="_Libro3_Libro5 (2)_423_PO 16_MODIFICACION 2_TN_ NORMAL" xfId="1616" xr:uid="{00000000-0005-0000-0000-00004F060000}"/>
    <cellStyle name="_Libro3_Libro5 (2)_Anexo 3 sin T3 con Metro" xfId="1617" xr:uid="{00000000-0005-0000-0000-000050060000}"/>
    <cellStyle name="_Libro3_Libro5 (2)_Anexo 3 sin T3 con Metro_2011.02.28_PO16_T4_TN" xfId="1618" xr:uid="{00000000-0005-0000-0000-000051060000}"/>
    <cellStyle name="_Libro3_Libro5 (2)_Anexo 3 sin T3 con Metro_423" xfId="1619" xr:uid="{00000000-0005-0000-0000-000052060000}"/>
    <cellStyle name="_Libro3_Libro5 (2)_Anexo 3 sin T3 con Metro_423_2011.02.28_PO16_T4_TN" xfId="1620" xr:uid="{00000000-0005-0000-0000-000053060000}"/>
    <cellStyle name="_Libro3_Libro5 (2)_Anexo 3 sin T3 con Metro_423_Hoja2" xfId="1621" xr:uid="{00000000-0005-0000-0000-000054060000}"/>
    <cellStyle name="_Libro3_Libro5 (2)_Anexo 3 sin T3 con Metro_423_Libro2" xfId="1622" xr:uid="{00000000-0005-0000-0000-000055060000}"/>
    <cellStyle name="_Libro3_Libro5 (2)_Anexo 3 sin T3 con Metro_423_PO 16_MODIFICACION 2_TN_ NORMAL" xfId="1623" xr:uid="{00000000-0005-0000-0000-000056060000}"/>
    <cellStyle name="_Libro3_Libro5 (2)_Anexo 3 sin T3 con Metro_Hoja2" xfId="1624" xr:uid="{00000000-0005-0000-0000-000057060000}"/>
    <cellStyle name="_Libro3_Libro5 (2)_Anexo 3 sin T3 con Metro_Libro2" xfId="1625" xr:uid="{00000000-0005-0000-0000-000058060000}"/>
    <cellStyle name="_Libro3_Libro5 (2)_Anexo 3 sin T3 con Metro_PO 16_MODIFICACION 2_TN_ NORMAL" xfId="1626" xr:uid="{00000000-0005-0000-0000-000059060000}"/>
    <cellStyle name="_Libro3_Libro5 (2)_Dts" xfId="1627" xr:uid="{00000000-0005-0000-0000-00005A060000}"/>
    <cellStyle name="_Libro3_Libro5 (2)_Estival 1_T4_Mod_metro_corregido 13012011 " xfId="1628" xr:uid="{00000000-0005-0000-0000-00005B060000}"/>
    <cellStyle name="_Libro3_Libro5 (2)_Estival 1_T4_Mod_metro_corregido 13012011 _2011.02.28_PO16_T4_TN" xfId="1629" xr:uid="{00000000-0005-0000-0000-00005C060000}"/>
    <cellStyle name="_Libro3_Libro5 (2)_Estival 1_T4_Mod_metro_corregido 13012011 _Hoja2" xfId="1630" xr:uid="{00000000-0005-0000-0000-00005D060000}"/>
    <cellStyle name="_Libro3_Libro5 (2)_Estival 1_T4_Mod_metro_corregido 13012011 _Libro2" xfId="1631" xr:uid="{00000000-0005-0000-0000-00005E060000}"/>
    <cellStyle name="_Libro3_Libro5 (2)_Estival 1_T4_Mod_metro_corregido 13012011 _PO 16_MODIFICACION 2_TN_ NORMAL" xfId="1632" xr:uid="{00000000-0005-0000-0000-00005F060000}"/>
    <cellStyle name="_Libro3_Libro5 (2)_Hoja1" xfId="1633" xr:uid="{00000000-0005-0000-0000-000060060000}"/>
    <cellStyle name="_Libro3_Libro5 (2)_Hoja1_Libro2 (2)" xfId="1634" xr:uid="{00000000-0005-0000-0000-000061060000}"/>
    <cellStyle name="_Libro3_Libro5 (2)_Hoja1_Libro2 (3)" xfId="1635" xr:uid="{00000000-0005-0000-0000-000062060000}"/>
    <cellStyle name="_Libro3_Libro5 (2)_Hoja2" xfId="1636" xr:uid="{00000000-0005-0000-0000-000063060000}"/>
    <cellStyle name="_Libro3_Libro5 (2)_Itinerarios SS Mod Metro" xfId="1637" xr:uid="{00000000-0005-0000-0000-000064060000}"/>
    <cellStyle name="_Libro3_Libro5 (2)_Itinerarios SS Mod Metro_2011.02.28_PO16_T4_TN" xfId="1638" xr:uid="{00000000-0005-0000-0000-000065060000}"/>
    <cellStyle name="_Libro3_Libro5 (2)_Itinerarios SS Mod Metro_423" xfId="1639" xr:uid="{00000000-0005-0000-0000-000066060000}"/>
    <cellStyle name="_Libro3_Libro5 (2)_Itinerarios SS Mod Metro_423_2011.02.28_PO16_T4_TN" xfId="1640" xr:uid="{00000000-0005-0000-0000-000067060000}"/>
    <cellStyle name="_Libro3_Libro5 (2)_Itinerarios SS Mod Metro_423_Hoja2" xfId="1641" xr:uid="{00000000-0005-0000-0000-000068060000}"/>
    <cellStyle name="_Libro3_Libro5 (2)_Itinerarios SS Mod Metro_423_Libro2" xfId="1642" xr:uid="{00000000-0005-0000-0000-000069060000}"/>
    <cellStyle name="_Libro3_Libro5 (2)_Itinerarios SS Mod Metro_423_PO 16_MODIFICACION 2_TN_ NORMAL" xfId="1643" xr:uid="{00000000-0005-0000-0000-00006A060000}"/>
    <cellStyle name="_Libro3_Libro5 (2)_Itinerarios SS Mod Metro_Hoja2" xfId="1644" xr:uid="{00000000-0005-0000-0000-00006B060000}"/>
    <cellStyle name="_Libro3_Libro5 (2)_Itinerarios SS Mod Metro_Libro2" xfId="1645" xr:uid="{00000000-0005-0000-0000-00006C060000}"/>
    <cellStyle name="_Libro3_Libro5 (2)_Itinerarios SS Mod Metro_PO 16_MODIFICACION 2_TN_ NORMAL" xfId="1646" xr:uid="{00000000-0005-0000-0000-00006D060000}"/>
    <cellStyle name="_Libro3_Libro5 (2)_Libro2 (2)" xfId="1647" xr:uid="{00000000-0005-0000-0000-00006E060000}"/>
    <cellStyle name="_Libro3_Libro5 (2)_Libro2 (3)" xfId="1648" xr:uid="{00000000-0005-0000-0000-00006F060000}"/>
    <cellStyle name="_Libro3_Libro5 (2)_Libro3 (20)" xfId="1649" xr:uid="{00000000-0005-0000-0000-000070060000}"/>
    <cellStyle name="_Libro3_Libro5 (2)_Libro3 (20)_2011.02.28_PO16_T4_TN" xfId="1650" xr:uid="{00000000-0005-0000-0000-000071060000}"/>
    <cellStyle name="_Libro3_Libro5 (2)_Libro3 (20)_Hoja2" xfId="1651" xr:uid="{00000000-0005-0000-0000-000072060000}"/>
    <cellStyle name="_Libro3_Libro5 (2)_Libro3 (20)_Libro2" xfId="1652" xr:uid="{00000000-0005-0000-0000-000073060000}"/>
    <cellStyle name="_Libro3_Libro5 (2)_Libro3 (20)_PO 16_MODIFICACION 2_TN_ NORMAL" xfId="1653" xr:uid="{00000000-0005-0000-0000-000074060000}"/>
    <cellStyle name="_Libro3_Libro5 (2)_Libro4 (7)" xfId="1654" xr:uid="{00000000-0005-0000-0000-000075060000}"/>
    <cellStyle name="_Libro3_Libro5 (2)_Libro4 (7)_2011.02.28_PO16_T4_TN" xfId="1655" xr:uid="{00000000-0005-0000-0000-000076060000}"/>
    <cellStyle name="_Libro3_Libro5 (2)_Libro4 (7)_Hoja2" xfId="1656" xr:uid="{00000000-0005-0000-0000-000077060000}"/>
    <cellStyle name="_Libro3_Libro5 (2)_Libro4 (7)_Libro2" xfId="1657" xr:uid="{00000000-0005-0000-0000-000078060000}"/>
    <cellStyle name="_Libro3_Libro5 (2)_Libro4 (7)_PO 16_MODIFICACION 2_TN_ NORMAL" xfId="1658" xr:uid="{00000000-0005-0000-0000-000079060000}"/>
    <cellStyle name="_Libro3_Libro5 (2)_PO 16_MODIFICACION 2_TN_ NORMAL" xfId="1659" xr:uid="{00000000-0005-0000-0000-00007A060000}"/>
    <cellStyle name="_Libro3_Libro5 (2)_PO 2011-2° Trim TRONCAL 4 - Anexo 3 con Exp NC" xfId="1660" xr:uid="{00000000-0005-0000-0000-00007B060000}"/>
    <cellStyle name="_Libro3_Libro5 (2)_VELOCIDADES DICIEMBRE" xfId="1661" xr:uid="{00000000-0005-0000-0000-00007C060000}"/>
    <cellStyle name="_Libro3_Libro5 (4)" xfId="1662" xr:uid="{00000000-0005-0000-0000-00007D060000}"/>
    <cellStyle name="_Libro3_Libro5 (4)_113enc" xfId="1663" xr:uid="{00000000-0005-0000-0000-00007E060000}"/>
    <cellStyle name="_Libro3_Libro5 (4)_2011.01.10_PO16_T4_TE" xfId="1664" xr:uid="{00000000-0005-0000-0000-00007F060000}"/>
    <cellStyle name="_Libro3_Libro5 (4)_2011.01.10_PO16_T4_TE_2011.02.28_PO16_T4_TN" xfId="1665" xr:uid="{00000000-0005-0000-0000-000080060000}"/>
    <cellStyle name="_Libro3_Libro5 (4)_2011.01.10_PO16_T4_TE_Hoja2" xfId="1666" xr:uid="{00000000-0005-0000-0000-000081060000}"/>
    <cellStyle name="_Libro3_Libro5 (4)_2011.01.10_PO16_T4_TE_Libro2" xfId="1667" xr:uid="{00000000-0005-0000-0000-000082060000}"/>
    <cellStyle name="_Libro3_Libro5 (4)_2011.01.10_PO16_T4_TE_PO 16_MODIFICACION 2_TN_ NORMAL" xfId="1668" xr:uid="{00000000-0005-0000-0000-000083060000}"/>
    <cellStyle name="_Libro3_Libro5 (4)_2011.02.28_PO16_T4_TN" xfId="1669" xr:uid="{00000000-0005-0000-0000-000084060000}"/>
    <cellStyle name="_Libro3_Libro5 (4)_2011.02.28_PO16_T4_TN_simetrico" xfId="1670" xr:uid="{00000000-0005-0000-0000-000085060000}"/>
    <cellStyle name="_Libro3_Libro5 (4)_2011.02.28_PO16_T4_TN_version final" xfId="1671" xr:uid="{00000000-0005-0000-0000-000086060000}"/>
    <cellStyle name="_Libro3_Libro5 (4)_423" xfId="1672" xr:uid="{00000000-0005-0000-0000-000087060000}"/>
    <cellStyle name="_Libro3_Libro5 (4)_423_2011.02.28_PO16_T4_TN" xfId="1673" xr:uid="{00000000-0005-0000-0000-000088060000}"/>
    <cellStyle name="_Libro3_Libro5 (4)_423_Hoja2" xfId="1674" xr:uid="{00000000-0005-0000-0000-000089060000}"/>
    <cellStyle name="_Libro3_Libro5 (4)_423_Libro2" xfId="1675" xr:uid="{00000000-0005-0000-0000-00008A060000}"/>
    <cellStyle name="_Libro3_Libro5 (4)_423_PO 16_MODIFICACION 2_TN_ NORMAL" xfId="1676" xr:uid="{00000000-0005-0000-0000-00008B060000}"/>
    <cellStyle name="_Libro3_Libro5 (4)_Anexo 3 sin T3 con Metro" xfId="1677" xr:uid="{00000000-0005-0000-0000-00008C060000}"/>
    <cellStyle name="_Libro3_Libro5 (4)_Anexo 3 sin T3 con Metro_2011.02.28_PO16_T4_TN" xfId="1678" xr:uid="{00000000-0005-0000-0000-00008D060000}"/>
    <cellStyle name="_Libro3_Libro5 (4)_Anexo 3 sin T3 con Metro_423" xfId="1679" xr:uid="{00000000-0005-0000-0000-00008E060000}"/>
    <cellStyle name="_Libro3_Libro5 (4)_Anexo 3 sin T3 con Metro_423_2011.02.28_PO16_T4_TN" xfId="1680" xr:uid="{00000000-0005-0000-0000-00008F060000}"/>
    <cellStyle name="_Libro3_Libro5 (4)_Anexo 3 sin T3 con Metro_423_Hoja2" xfId="1681" xr:uid="{00000000-0005-0000-0000-000090060000}"/>
    <cellStyle name="_Libro3_Libro5 (4)_Anexo 3 sin T3 con Metro_423_Libro2" xfId="1682" xr:uid="{00000000-0005-0000-0000-000091060000}"/>
    <cellStyle name="_Libro3_Libro5 (4)_Anexo 3 sin T3 con Metro_423_PO 16_MODIFICACION 2_TN_ NORMAL" xfId="1683" xr:uid="{00000000-0005-0000-0000-000092060000}"/>
    <cellStyle name="_Libro3_Libro5 (4)_Anexo 3 sin T3 con Metro_Hoja2" xfId="1684" xr:uid="{00000000-0005-0000-0000-000093060000}"/>
    <cellStyle name="_Libro3_Libro5 (4)_Anexo 3 sin T3 con Metro_Libro2" xfId="1685" xr:uid="{00000000-0005-0000-0000-000094060000}"/>
    <cellStyle name="_Libro3_Libro5 (4)_Anexo 3 sin T3 con Metro_PO 16_MODIFICACION 2_TN_ NORMAL" xfId="1686" xr:uid="{00000000-0005-0000-0000-000095060000}"/>
    <cellStyle name="_Libro3_Libro5 (4)_Dts" xfId="1687" xr:uid="{00000000-0005-0000-0000-000096060000}"/>
    <cellStyle name="_Libro3_Libro5 (4)_Estival 1_T4_Mod_metro_corregido 13012011 " xfId="1688" xr:uid="{00000000-0005-0000-0000-000097060000}"/>
    <cellStyle name="_Libro3_Libro5 (4)_Estival 1_T4_Mod_metro_corregido 13012011 _2011.02.28_PO16_T4_TN" xfId="1689" xr:uid="{00000000-0005-0000-0000-000098060000}"/>
    <cellStyle name="_Libro3_Libro5 (4)_Estival 1_T4_Mod_metro_corregido 13012011 _Hoja2" xfId="1690" xr:uid="{00000000-0005-0000-0000-000099060000}"/>
    <cellStyle name="_Libro3_Libro5 (4)_Estival 1_T4_Mod_metro_corregido 13012011 _Libro2" xfId="1691" xr:uid="{00000000-0005-0000-0000-00009A060000}"/>
    <cellStyle name="_Libro3_Libro5 (4)_Estival 1_T4_Mod_metro_corregido 13012011 _PO 16_MODIFICACION 2_TN_ NORMAL" xfId="1692" xr:uid="{00000000-0005-0000-0000-00009B060000}"/>
    <cellStyle name="_Libro3_Libro5 (4)_Hoja1" xfId="1693" xr:uid="{00000000-0005-0000-0000-00009C060000}"/>
    <cellStyle name="_Libro3_Libro5 (4)_Hoja1_Libro2 (2)" xfId="1694" xr:uid="{00000000-0005-0000-0000-00009D060000}"/>
    <cellStyle name="_Libro3_Libro5 (4)_Hoja1_Libro2 (3)" xfId="1695" xr:uid="{00000000-0005-0000-0000-00009E060000}"/>
    <cellStyle name="_Libro3_Libro5 (4)_Hoja2" xfId="1696" xr:uid="{00000000-0005-0000-0000-00009F060000}"/>
    <cellStyle name="_Libro3_Libro5 (4)_Itinerarios SS Mod Metro" xfId="1697" xr:uid="{00000000-0005-0000-0000-0000A0060000}"/>
    <cellStyle name="_Libro3_Libro5 (4)_Itinerarios SS Mod Metro_2011.02.28_PO16_T4_TN" xfId="1698" xr:uid="{00000000-0005-0000-0000-0000A1060000}"/>
    <cellStyle name="_Libro3_Libro5 (4)_Itinerarios SS Mod Metro_423" xfId="1699" xr:uid="{00000000-0005-0000-0000-0000A2060000}"/>
    <cellStyle name="_Libro3_Libro5 (4)_Itinerarios SS Mod Metro_423_2011.02.28_PO16_T4_TN" xfId="1700" xr:uid="{00000000-0005-0000-0000-0000A3060000}"/>
    <cellStyle name="_Libro3_Libro5 (4)_Itinerarios SS Mod Metro_423_Hoja2" xfId="1701" xr:uid="{00000000-0005-0000-0000-0000A4060000}"/>
    <cellStyle name="_Libro3_Libro5 (4)_Itinerarios SS Mod Metro_423_Libro2" xfId="1702" xr:uid="{00000000-0005-0000-0000-0000A5060000}"/>
    <cellStyle name="_Libro3_Libro5 (4)_Itinerarios SS Mod Metro_423_PO 16_MODIFICACION 2_TN_ NORMAL" xfId="1703" xr:uid="{00000000-0005-0000-0000-0000A6060000}"/>
    <cellStyle name="_Libro3_Libro5 (4)_Itinerarios SS Mod Metro_Hoja2" xfId="1704" xr:uid="{00000000-0005-0000-0000-0000A7060000}"/>
    <cellStyle name="_Libro3_Libro5 (4)_Itinerarios SS Mod Metro_Libro2" xfId="1705" xr:uid="{00000000-0005-0000-0000-0000A8060000}"/>
    <cellStyle name="_Libro3_Libro5 (4)_Itinerarios SS Mod Metro_PO 16_MODIFICACION 2_TN_ NORMAL" xfId="1706" xr:uid="{00000000-0005-0000-0000-0000A9060000}"/>
    <cellStyle name="_Libro3_Libro5 (4)_Libro2 (2)" xfId="1707" xr:uid="{00000000-0005-0000-0000-0000AA060000}"/>
    <cellStyle name="_Libro3_Libro5 (4)_Libro2 (3)" xfId="1708" xr:uid="{00000000-0005-0000-0000-0000AB060000}"/>
    <cellStyle name="_Libro3_Libro5 (4)_Libro3 (20)" xfId="1709" xr:uid="{00000000-0005-0000-0000-0000AC060000}"/>
    <cellStyle name="_Libro3_Libro5 (4)_Libro3 (20)_2011.02.28_PO16_T4_TN" xfId="1710" xr:uid="{00000000-0005-0000-0000-0000AD060000}"/>
    <cellStyle name="_Libro3_Libro5 (4)_Libro3 (20)_Hoja2" xfId="1711" xr:uid="{00000000-0005-0000-0000-0000AE060000}"/>
    <cellStyle name="_Libro3_Libro5 (4)_Libro3 (20)_Libro2" xfId="1712" xr:uid="{00000000-0005-0000-0000-0000AF060000}"/>
    <cellStyle name="_Libro3_Libro5 (4)_Libro3 (20)_PO 16_MODIFICACION 2_TN_ NORMAL" xfId="1713" xr:uid="{00000000-0005-0000-0000-0000B0060000}"/>
    <cellStyle name="_Libro3_Libro5 (4)_Libro4 (7)" xfId="1714" xr:uid="{00000000-0005-0000-0000-0000B1060000}"/>
    <cellStyle name="_Libro3_Libro5 (4)_Libro4 (7)_2011.02.28_PO16_T4_TN" xfId="1715" xr:uid="{00000000-0005-0000-0000-0000B2060000}"/>
    <cellStyle name="_Libro3_Libro5 (4)_Libro4 (7)_Hoja2" xfId="1716" xr:uid="{00000000-0005-0000-0000-0000B3060000}"/>
    <cellStyle name="_Libro3_Libro5 (4)_Libro4 (7)_Libro2" xfId="1717" xr:uid="{00000000-0005-0000-0000-0000B4060000}"/>
    <cellStyle name="_Libro3_Libro5 (4)_Libro4 (7)_PO 16_MODIFICACION 2_TN_ NORMAL" xfId="1718" xr:uid="{00000000-0005-0000-0000-0000B5060000}"/>
    <cellStyle name="_Libro3_Libro5 (4)_PO 16_MODIFICACION 2_TN_ NORMAL" xfId="1719" xr:uid="{00000000-0005-0000-0000-0000B6060000}"/>
    <cellStyle name="_Libro3_Libro5 (4)_PO 2011-2° Trim TRONCAL 4 - Anexo 3 con Exp NC" xfId="1720" xr:uid="{00000000-0005-0000-0000-0000B7060000}"/>
    <cellStyle name="_Libro3_Libro5 (4)_VELOCIDADES DICIEMBRE" xfId="1721" xr:uid="{00000000-0005-0000-0000-0000B8060000}"/>
    <cellStyle name="_Libro3_Libro6 (2)" xfId="1722" xr:uid="{00000000-0005-0000-0000-0000B9060000}"/>
    <cellStyle name="_Libro3_Libro6 (2)_113enc" xfId="1723" xr:uid="{00000000-0005-0000-0000-0000BA060000}"/>
    <cellStyle name="_Libro3_Libro6 (2)_2011.01.10_PO16_T4_TE" xfId="1724" xr:uid="{00000000-0005-0000-0000-0000BB060000}"/>
    <cellStyle name="_Libro3_Libro6 (2)_2011.01.10_PO16_T4_TE_2011.02.28_PO16_T4_TN" xfId="1725" xr:uid="{00000000-0005-0000-0000-0000BC060000}"/>
    <cellStyle name="_Libro3_Libro6 (2)_2011.01.10_PO16_T4_TE_Hoja2" xfId="1726" xr:uid="{00000000-0005-0000-0000-0000BD060000}"/>
    <cellStyle name="_Libro3_Libro6 (2)_2011.01.10_PO16_T4_TE_Libro2" xfId="1727" xr:uid="{00000000-0005-0000-0000-0000BE060000}"/>
    <cellStyle name="_Libro3_Libro6 (2)_2011.01.10_PO16_T4_TE_PO 16_MODIFICACION 2_TN_ NORMAL" xfId="1728" xr:uid="{00000000-0005-0000-0000-0000BF060000}"/>
    <cellStyle name="_Libro3_Libro6 (2)_2011.02.28_PO16_T4_TN" xfId="1729" xr:uid="{00000000-0005-0000-0000-0000C0060000}"/>
    <cellStyle name="_Libro3_Libro6 (2)_2011.02.28_PO16_T4_TN_simetrico" xfId="1730" xr:uid="{00000000-0005-0000-0000-0000C1060000}"/>
    <cellStyle name="_Libro3_Libro6 (2)_2011.02.28_PO16_T4_TN_version final" xfId="1731" xr:uid="{00000000-0005-0000-0000-0000C2060000}"/>
    <cellStyle name="_Libro3_Libro6 (2)_423" xfId="1732" xr:uid="{00000000-0005-0000-0000-0000C3060000}"/>
    <cellStyle name="_Libro3_Libro6 (2)_423_2011.02.28_PO16_T4_TN" xfId="1733" xr:uid="{00000000-0005-0000-0000-0000C4060000}"/>
    <cellStyle name="_Libro3_Libro6 (2)_423_Hoja2" xfId="1734" xr:uid="{00000000-0005-0000-0000-0000C5060000}"/>
    <cellStyle name="_Libro3_Libro6 (2)_423_Libro2" xfId="1735" xr:uid="{00000000-0005-0000-0000-0000C6060000}"/>
    <cellStyle name="_Libro3_Libro6 (2)_423_PO 16_MODIFICACION 2_TN_ NORMAL" xfId="1736" xr:uid="{00000000-0005-0000-0000-0000C7060000}"/>
    <cellStyle name="_Libro3_Libro6 (2)_Anexo 3 sin T3 con Metro" xfId="1737" xr:uid="{00000000-0005-0000-0000-0000C8060000}"/>
    <cellStyle name="_Libro3_Libro6 (2)_Anexo 3 sin T3 con Metro_2011.02.28_PO16_T4_TN" xfId="1738" xr:uid="{00000000-0005-0000-0000-0000C9060000}"/>
    <cellStyle name="_Libro3_Libro6 (2)_Anexo 3 sin T3 con Metro_423" xfId="1739" xr:uid="{00000000-0005-0000-0000-0000CA060000}"/>
    <cellStyle name="_Libro3_Libro6 (2)_Anexo 3 sin T3 con Metro_423_2011.02.28_PO16_T4_TN" xfId="1740" xr:uid="{00000000-0005-0000-0000-0000CB060000}"/>
    <cellStyle name="_Libro3_Libro6 (2)_Anexo 3 sin T3 con Metro_423_Hoja2" xfId="1741" xr:uid="{00000000-0005-0000-0000-0000CC060000}"/>
    <cellStyle name="_Libro3_Libro6 (2)_Anexo 3 sin T3 con Metro_423_Libro2" xfId="1742" xr:uid="{00000000-0005-0000-0000-0000CD060000}"/>
    <cellStyle name="_Libro3_Libro6 (2)_Anexo 3 sin T3 con Metro_423_PO 16_MODIFICACION 2_TN_ NORMAL" xfId="1743" xr:uid="{00000000-0005-0000-0000-0000CE060000}"/>
    <cellStyle name="_Libro3_Libro6 (2)_Anexo 3 sin T3 con Metro_Hoja2" xfId="1744" xr:uid="{00000000-0005-0000-0000-0000CF060000}"/>
    <cellStyle name="_Libro3_Libro6 (2)_Anexo 3 sin T3 con Metro_Libro2" xfId="1745" xr:uid="{00000000-0005-0000-0000-0000D0060000}"/>
    <cellStyle name="_Libro3_Libro6 (2)_Anexo 3 sin T3 con Metro_PO 16_MODIFICACION 2_TN_ NORMAL" xfId="1746" xr:uid="{00000000-0005-0000-0000-0000D1060000}"/>
    <cellStyle name="_Libro3_Libro6 (2)_Dts" xfId="1747" xr:uid="{00000000-0005-0000-0000-0000D2060000}"/>
    <cellStyle name="_Libro3_Libro6 (2)_Estival 1_T4_Mod_metro_corregido 13012011 " xfId="1748" xr:uid="{00000000-0005-0000-0000-0000D3060000}"/>
    <cellStyle name="_Libro3_Libro6 (2)_Estival 1_T4_Mod_metro_corregido 13012011 _2011.02.28_PO16_T4_TN" xfId="1749" xr:uid="{00000000-0005-0000-0000-0000D4060000}"/>
    <cellStyle name="_Libro3_Libro6 (2)_Estival 1_T4_Mod_metro_corregido 13012011 _Hoja2" xfId="1750" xr:uid="{00000000-0005-0000-0000-0000D5060000}"/>
    <cellStyle name="_Libro3_Libro6 (2)_Estival 1_T4_Mod_metro_corregido 13012011 _Libro2" xfId="1751" xr:uid="{00000000-0005-0000-0000-0000D6060000}"/>
    <cellStyle name="_Libro3_Libro6 (2)_Estival 1_T4_Mod_metro_corregido 13012011 _PO 16_MODIFICACION 2_TN_ NORMAL" xfId="1752" xr:uid="{00000000-0005-0000-0000-0000D7060000}"/>
    <cellStyle name="_Libro3_Libro6 (2)_Hoja1" xfId="1753" xr:uid="{00000000-0005-0000-0000-0000D8060000}"/>
    <cellStyle name="_Libro3_Libro6 (2)_Hoja1_Libro2 (2)" xfId="1754" xr:uid="{00000000-0005-0000-0000-0000D9060000}"/>
    <cellStyle name="_Libro3_Libro6 (2)_Hoja1_Libro2 (3)" xfId="1755" xr:uid="{00000000-0005-0000-0000-0000DA060000}"/>
    <cellStyle name="_Libro3_Libro6 (2)_Hoja2" xfId="1756" xr:uid="{00000000-0005-0000-0000-0000DB060000}"/>
    <cellStyle name="_Libro3_Libro6 (2)_Itinerarios SS Mod Metro" xfId="1757" xr:uid="{00000000-0005-0000-0000-0000DC060000}"/>
    <cellStyle name="_Libro3_Libro6 (2)_Itinerarios SS Mod Metro_2011.02.28_PO16_T4_TN" xfId="1758" xr:uid="{00000000-0005-0000-0000-0000DD060000}"/>
    <cellStyle name="_Libro3_Libro6 (2)_Itinerarios SS Mod Metro_423" xfId="1759" xr:uid="{00000000-0005-0000-0000-0000DE060000}"/>
    <cellStyle name="_Libro3_Libro6 (2)_Itinerarios SS Mod Metro_423_2011.02.28_PO16_T4_TN" xfId="1760" xr:uid="{00000000-0005-0000-0000-0000DF060000}"/>
    <cellStyle name="_Libro3_Libro6 (2)_Itinerarios SS Mod Metro_423_Hoja2" xfId="1761" xr:uid="{00000000-0005-0000-0000-0000E0060000}"/>
    <cellStyle name="_Libro3_Libro6 (2)_Itinerarios SS Mod Metro_423_Libro2" xfId="1762" xr:uid="{00000000-0005-0000-0000-0000E1060000}"/>
    <cellStyle name="_Libro3_Libro6 (2)_Itinerarios SS Mod Metro_423_PO 16_MODIFICACION 2_TN_ NORMAL" xfId="1763" xr:uid="{00000000-0005-0000-0000-0000E2060000}"/>
    <cellStyle name="_Libro3_Libro6 (2)_Itinerarios SS Mod Metro_Hoja2" xfId="1764" xr:uid="{00000000-0005-0000-0000-0000E3060000}"/>
    <cellStyle name="_Libro3_Libro6 (2)_Itinerarios SS Mod Metro_Libro2" xfId="1765" xr:uid="{00000000-0005-0000-0000-0000E4060000}"/>
    <cellStyle name="_Libro3_Libro6 (2)_Itinerarios SS Mod Metro_PO 16_MODIFICACION 2_TN_ NORMAL" xfId="1766" xr:uid="{00000000-0005-0000-0000-0000E5060000}"/>
    <cellStyle name="_Libro3_Libro6 (2)_Libro2 (2)" xfId="1767" xr:uid="{00000000-0005-0000-0000-0000E6060000}"/>
    <cellStyle name="_Libro3_Libro6 (2)_Libro2 (3)" xfId="1768" xr:uid="{00000000-0005-0000-0000-0000E7060000}"/>
    <cellStyle name="_Libro3_Libro6 (2)_Libro3 (20)" xfId="1769" xr:uid="{00000000-0005-0000-0000-0000E8060000}"/>
    <cellStyle name="_Libro3_Libro6 (2)_Libro3 (20)_2011.02.28_PO16_T4_TN" xfId="1770" xr:uid="{00000000-0005-0000-0000-0000E9060000}"/>
    <cellStyle name="_Libro3_Libro6 (2)_Libro3 (20)_Hoja2" xfId="1771" xr:uid="{00000000-0005-0000-0000-0000EA060000}"/>
    <cellStyle name="_Libro3_Libro6 (2)_Libro3 (20)_Libro2" xfId="1772" xr:uid="{00000000-0005-0000-0000-0000EB060000}"/>
    <cellStyle name="_Libro3_Libro6 (2)_Libro3 (20)_PO 16_MODIFICACION 2_TN_ NORMAL" xfId="1773" xr:uid="{00000000-0005-0000-0000-0000EC060000}"/>
    <cellStyle name="_Libro3_Libro6 (2)_Libro4 (7)" xfId="1774" xr:uid="{00000000-0005-0000-0000-0000ED060000}"/>
    <cellStyle name="_Libro3_Libro6 (2)_Libro4 (7)_2011.02.28_PO16_T4_TN" xfId="1775" xr:uid="{00000000-0005-0000-0000-0000EE060000}"/>
    <cellStyle name="_Libro3_Libro6 (2)_Libro4 (7)_Hoja2" xfId="1776" xr:uid="{00000000-0005-0000-0000-0000EF060000}"/>
    <cellStyle name="_Libro3_Libro6 (2)_Libro4 (7)_Libro2" xfId="1777" xr:uid="{00000000-0005-0000-0000-0000F0060000}"/>
    <cellStyle name="_Libro3_Libro6 (2)_Libro4 (7)_PO 16_MODIFICACION 2_TN_ NORMAL" xfId="1778" xr:uid="{00000000-0005-0000-0000-0000F1060000}"/>
    <cellStyle name="_Libro3_Libro6 (2)_PO 16_MODIFICACION 2_TN_ NORMAL" xfId="1779" xr:uid="{00000000-0005-0000-0000-0000F2060000}"/>
    <cellStyle name="_Libro3_Libro6 (2)_PO 2011-2° Trim TRONCAL 4 - Anexo 3 con Exp NC" xfId="1780" xr:uid="{00000000-0005-0000-0000-0000F3060000}"/>
    <cellStyle name="_Libro3_Libro6 (2)_VELOCIDADES DICIEMBRE" xfId="1781" xr:uid="{00000000-0005-0000-0000-0000F4060000}"/>
    <cellStyle name="_Libro3_Libro7 (2)" xfId="1782" xr:uid="{00000000-0005-0000-0000-0000F5060000}"/>
    <cellStyle name="_Libro3_Libro7 (2)_113enc" xfId="1783" xr:uid="{00000000-0005-0000-0000-0000F6060000}"/>
    <cellStyle name="_Libro3_Libro7 (2)_2011.01.10_PO16_T4_TE" xfId="1784" xr:uid="{00000000-0005-0000-0000-0000F7060000}"/>
    <cellStyle name="_Libro3_Libro7 (2)_2011.01.10_PO16_T4_TE_2011.02.28_PO16_T4_TN" xfId="1785" xr:uid="{00000000-0005-0000-0000-0000F8060000}"/>
    <cellStyle name="_Libro3_Libro7 (2)_2011.01.10_PO16_T4_TE_Hoja2" xfId="1786" xr:uid="{00000000-0005-0000-0000-0000F9060000}"/>
    <cellStyle name="_Libro3_Libro7 (2)_2011.01.10_PO16_T4_TE_Libro2" xfId="1787" xr:uid="{00000000-0005-0000-0000-0000FA060000}"/>
    <cellStyle name="_Libro3_Libro7 (2)_2011.01.10_PO16_T4_TE_PO 16_MODIFICACION 2_TN_ NORMAL" xfId="1788" xr:uid="{00000000-0005-0000-0000-0000FB060000}"/>
    <cellStyle name="_Libro3_Libro7 (2)_2011.02.28_PO16_T4_TN" xfId="1789" xr:uid="{00000000-0005-0000-0000-0000FC060000}"/>
    <cellStyle name="_Libro3_Libro7 (2)_2011.02.28_PO16_T4_TN_simetrico" xfId="1790" xr:uid="{00000000-0005-0000-0000-0000FD060000}"/>
    <cellStyle name="_Libro3_Libro7 (2)_2011.02.28_PO16_T4_TN_version final" xfId="1791" xr:uid="{00000000-0005-0000-0000-0000FE060000}"/>
    <cellStyle name="_Libro3_Libro7 (2)_423" xfId="1792" xr:uid="{00000000-0005-0000-0000-0000FF060000}"/>
    <cellStyle name="_Libro3_Libro7 (2)_423_2011.02.28_PO16_T4_TN" xfId="1793" xr:uid="{00000000-0005-0000-0000-000000070000}"/>
    <cellStyle name="_Libro3_Libro7 (2)_423_Hoja2" xfId="1794" xr:uid="{00000000-0005-0000-0000-000001070000}"/>
    <cellStyle name="_Libro3_Libro7 (2)_423_Libro2" xfId="1795" xr:uid="{00000000-0005-0000-0000-000002070000}"/>
    <cellStyle name="_Libro3_Libro7 (2)_423_PO 16_MODIFICACION 2_TN_ NORMAL" xfId="1796" xr:uid="{00000000-0005-0000-0000-000003070000}"/>
    <cellStyle name="_Libro3_Libro7 (2)_Anexo 3 sin T3 con Metro" xfId="1797" xr:uid="{00000000-0005-0000-0000-000004070000}"/>
    <cellStyle name="_Libro3_Libro7 (2)_Anexo 3 sin T3 con Metro_2011.02.28_PO16_T4_TN" xfId="1798" xr:uid="{00000000-0005-0000-0000-000005070000}"/>
    <cellStyle name="_Libro3_Libro7 (2)_Anexo 3 sin T3 con Metro_423" xfId="1799" xr:uid="{00000000-0005-0000-0000-000006070000}"/>
    <cellStyle name="_Libro3_Libro7 (2)_Anexo 3 sin T3 con Metro_423_2011.02.28_PO16_T4_TN" xfId="1800" xr:uid="{00000000-0005-0000-0000-000007070000}"/>
    <cellStyle name="_Libro3_Libro7 (2)_Anexo 3 sin T3 con Metro_423_Hoja2" xfId="1801" xr:uid="{00000000-0005-0000-0000-000008070000}"/>
    <cellStyle name="_Libro3_Libro7 (2)_Anexo 3 sin T3 con Metro_423_Libro2" xfId="1802" xr:uid="{00000000-0005-0000-0000-000009070000}"/>
    <cellStyle name="_Libro3_Libro7 (2)_Anexo 3 sin T3 con Metro_423_PO 16_MODIFICACION 2_TN_ NORMAL" xfId="1803" xr:uid="{00000000-0005-0000-0000-00000A070000}"/>
    <cellStyle name="_Libro3_Libro7 (2)_Anexo 3 sin T3 con Metro_Hoja2" xfId="1804" xr:uid="{00000000-0005-0000-0000-00000B070000}"/>
    <cellStyle name="_Libro3_Libro7 (2)_Anexo 3 sin T3 con Metro_Libro2" xfId="1805" xr:uid="{00000000-0005-0000-0000-00000C070000}"/>
    <cellStyle name="_Libro3_Libro7 (2)_Anexo 3 sin T3 con Metro_PO 16_MODIFICACION 2_TN_ NORMAL" xfId="1806" xr:uid="{00000000-0005-0000-0000-00000D070000}"/>
    <cellStyle name="_Libro3_Libro7 (2)_Dts" xfId="1807" xr:uid="{00000000-0005-0000-0000-00000E070000}"/>
    <cellStyle name="_Libro3_Libro7 (2)_Estival 1_T4_Mod_metro_corregido 13012011 " xfId="1808" xr:uid="{00000000-0005-0000-0000-00000F070000}"/>
    <cellStyle name="_Libro3_Libro7 (2)_Estival 1_T4_Mod_metro_corregido 13012011 _2011.02.28_PO16_T4_TN" xfId="1809" xr:uid="{00000000-0005-0000-0000-000010070000}"/>
    <cellStyle name="_Libro3_Libro7 (2)_Estival 1_T4_Mod_metro_corregido 13012011 _Hoja2" xfId="1810" xr:uid="{00000000-0005-0000-0000-000011070000}"/>
    <cellStyle name="_Libro3_Libro7 (2)_Estival 1_T4_Mod_metro_corregido 13012011 _Libro2" xfId="1811" xr:uid="{00000000-0005-0000-0000-000012070000}"/>
    <cellStyle name="_Libro3_Libro7 (2)_Estival 1_T4_Mod_metro_corregido 13012011 _PO 16_MODIFICACION 2_TN_ NORMAL" xfId="1812" xr:uid="{00000000-0005-0000-0000-000013070000}"/>
    <cellStyle name="_Libro3_Libro7 (2)_Hoja1" xfId="1813" xr:uid="{00000000-0005-0000-0000-000014070000}"/>
    <cellStyle name="_Libro3_Libro7 (2)_Hoja1_Libro2 (2)" xfId="1814" xr:uid="{00000000-0005-0000-0000-000015070000}"/>
    <cellStyle name="_Libro3_Libro7 (2)_Hoja1_Libro2 (3)" xfId="1815" xr:uid="{00000000-0005-0000-0000-000016070000}"/>
    <cellStyle name="_Libro3_Libro7 (2)_Hoja2" xfId="1816" xr:uid="{00000000-0005-0000-0000-000017070000}"/>
    <cellStyle name="_Libro3_Libro7 (2)_Itinerarios SS Mod Metro" xfId="1817" xr:uid="{00000000-0005-0000-0000-000018070000}"/>
    <cellStyle name="_Libro3_Libro7 (2)_Itinerarios SS Mod Metro_2011.02.28_PO16_T4_TN" xfId="1818" xr:uid="{00000000-0005-0000-0000-000019070000}"/>
    <cellStyle name="_Libro3_Libro7 (2)_Itinerarios SS Mod Metro_423" xfId="1819" xr:uid="{00000000-0005-0000-0000-00001A070000}"/>
    <cellStyle name="_Libro3_Libro7 (2)_Itinerarios SS Mod Metro_423_2011.02.28_PO16_T4_TN" xfId="1820" xr:uid="{00000000-0005-0000-0000-00001B070000}"/>
    <cellStyle name="_Libro3_Libro7 (2)_Itinerarios SS Mod Metro_423_Hoja2" xfId="1821" xr:uid="{00000000-0005-0000-0000-00001C070000}"/>
    <cellStyle name="_Libro3_Libro7 (2)_Itinerarios SS Mod Metro_423_Libro2" xfId="1822" xr:uid="{00000000-0005-0000-0000-00001D070000}"/>
    <cellStyle name="_Libro3_Libro7 (2)_Itinerarios SS Mod Metro_423_PO 16_MODIFICACION 2_TN_ NORMAL" xfId="1823" xr:uid="{00000000-0005-0000-0000-00001E070000}"/>
    <cellStyle name="_Libro3_Libro7 (2)_Itinerarios SS Mod Metro_Hoja2" xfId="1824" xr:uid="{00000000-0005-0000-0000-00001F070000}"/>
    <cellStyle name="_Libro3_Libro7 (2)_Itinerarios SS Mod Metro_Libro2" xfId="1825" xr:uid="{00000000-0005-0000-0000-000020070000}"/>
    <cellStyle name="_Libro3_Libro7 (2)_Itinerarios SS Mod Metro_PO 16_MODIFICACION 2_TN_ NORMAL" xfId="1826" xr:uid="{00000000-0005-0000-0000-000021070000}"/>
    <cellStyle name="_Libro3_Libro7 (2)_Libro2 (2)" xfId="1827" xr:uid="{00000000-0005-0000-0000-000022070000}"/>
    <cellStyle name="_Libro3_Libro7 (2)_Libro2 (3)" xfId="1828" xr:uid="{00000000-0005-0000-0000-000023070000}"/>
    <cellStyle name="_Libro3_Libro7 (2)_Libro3 (20)" xfId="1829" xr:uid="{00000000-0005-0000-0000-000024070000}"/>
    <cellStyle name="_Libro3_Libro7 (2)_Libro3 (20)_2011.02.28_PO16_T4_TN" xfId="1830" xr:uid="{00000000-0005-0000-0000-000025070000}"/>
    <cellStyle name="_Libro3_Libro7 (2)_Libro3 (20)_Hoja2" xfId="1831" xr:uid="{00000000-0005-0000-0000-000026070000}"/>
    <cellStyle name="_Libro3_Libro7 (2)_Libro3 (20)_Libro2" xfId="1832" xr:uid="{00000000-0005-0000-0000-000027070000}"/>
    <cellStyle name="_Libro3_Libro7 (2)_Libro3 (20)_PO 16_MODIFICACION 2_TN_ NORMAL" xfId="1833" xr:uid="{00000000-0005-0000-0000-000028070000}"/>
    <cellStyle name="_Libro3_Libro7 (2)_Libro4 (7)" xfId="1834" xr:uid="{00000000-0005-0000-0000-000029070000}"/>
    <cellStyle name="_Libro3_Libro7 (2)_Libro4 (7)_2011.02.28_PO16_T4_TN" xfId="1835" xr:uid="{00000000-0005-0000-0000-00002A070000}"/>
    <cellStyle name="_Libro3_Libro7 (2)_Libro4 (7)_Hoja2" xfId="1836" xr:uid="{00000000-0005-0000-0000-00002B070000}"/>
    <cellStyle name="_Libro3_Libro7 (2)_Libro4 (7)_Libro2" xfId="1837" xr:uid="{00000000-0005-0000-0000-00002C070000}"/>
    <cellStyle name="_Libro3_Libro7 (2)_Libro4 (7)_PO 16_MODIFICACION 2_TN_ NORMAL" xfId="1838" xr:uid="{00000000-0005-0000-0000-00002D070000}"/>
    <cellStyle name="_Libro3_Libro7 (2)_PO 16_MODIFICACION 2_TN_ NORMAL" xfId="1839" xr:uid="{00000000-0005-0000-0000-00002E070000}"/>
    <cellStyle name="_Libro3_Libro7 (2)_PO 2011-2° Trim TRONCAL 4 - Anexo 3 con Exp NC" xfId="1840" xr:uid="{00000000-0005-0000-0000-00002F070000}"/>
    <cellStyle name="_Libro3_Libro7 (2)_VELOCIDADES DICIEMBRE" xfId="1841" xr:uid="{00000000-0005-0000-0000-000030070000}"/>
    <cellStyle name="_Libro3_Libro8 (3)" xfId="1842" xr:uid="{00000000-0005-0000-0000-000031070000}"/>
    <cellStyle name="_Libro3_Libro8 (3)_113enc" xfId="1843" xr:uid="{00000000-0005-0000-0000-000032070000}"/>
    <cellStyle name="_Libro3_Libro8 (3)_2011.01.10_PO16_T4_TE" xfId="1844" xr:uid="{00000000-0005-0000-0000-000033070000}"/>
    <cellStyle name="_Libro3_Libro8 (3)_2011.01.10_PO16_T4_TE_2011.02.28_PO16_T4_TN" xfId="1845" xr:uid="{00000000-0005-0000-0000-000034070000}"/>
    <cellStyle name="_Libro3_Libro8 (3)_2011.01.10_PO16_T4_TE_Hoja2" xfId="1846" xr:uid="{00000000-0005-0000-0000-000035070000}"/>
    <cellStyle name="_Libro3_Libro8 (3)_2011.01.10_PO16_T4_TE_Libro2" xfId="1847" xr:uid="{00000000-0005-0000-0000-000036070000}"/>
    <cellStyle name="_Libro3_Libro8 (3)_2011.01.10_PO16_T4_TE_PO 16_MODIFICACION 2_TN_ NORMAL" xfId="1848" xr:uid="{00000000-0005-0000-0000-000037070000}"/>
    <cellStyle name="_Libro3_Libro8 (3)_2011.02.28_PO16_T4_TN" xfId="1849" xr:uid="{00000000-0005-0000-0000-000038070000}"/>
    <cellStyle name="_Libro3_Libro8 (3)_2011.02.28_PO16_T4_TN_simetrico" xfId="1850" xr:uid="{00000000-0005-0000-0000-000039070000}"/>
    <cellStyle name="_Libro3_Libro8 (3)_2011.02.28_PO16_T4_TN_version final" xfId="1851" xr:uid="{00000000-0005-0000-0000-00003A070000}"/>
    <cellStyle name="_Libro3_Libro8 (3)_423" xfId="1852" xr:uid="{00000000-0005-0000-0000-00003B070000}"/>
    <cellStyle name="_Libro3_Libro8 (3)_423_2011.02.28_PO16_T4_TN" xfId="1853" xr:uid="{00000000-0005-0000-0000-00003C070000}"/>
    <cellStyle name="_Libro3_Libro8 (3)_423_Hoja2" xfId="1854" xr:uid="{00000000-0005-0000-0000-00003D070000}"/>
    <cellStyle name="_Libro3_Libro8 (3)_423_Libro2" xfId="1855" xr:uid="{00000000-0005-0000-0000-00003E070000}"/>
    <cellStyle name="_Libro3_Libro8 (3)_423_PO 16_MODIFICACION 2_TN_ NORMAL" xfId="1856" xr:uid="{00000000-0005-0000-0000-00003F070000}"/>
    <cellStyle name="_Libro3_Libro8 (3)_Anexo 3 sin T3 con Metro" xfId="1857" xr:uid="{00000000-0005-0000-0000-000040070000}"/>
    <cellStyle name="_Libro3_Libro8 (3)_Anexo 3 sin T3 con Metro_2011.02.28_PO16_T4_TN" xfId="1858" xr:uid="{00000000-0005-0000-0000-000041070000}"/>
    <cellStyle name="_Libro3_Libro8 (3)_Anexo 3 sin T3 con Metro_423" xfId="1859" xr:uid="{00000000-0005-0000-0000-000042070000}"/>
    <cellStyle name="_Libro3_Libro8 (3)_Anexo 3 sin T3 con Metro_423_2011.02.28_PO16_T4_TN" xfId="1860" xr:uid="{00000000-0005-0000-0000-000043070000}"/>
    <cellStyle name="_Libro3_Libro8 (3)_Anexo 3 sin T3 con Metro_423_Hoja2" xfId="1861" xr:uid="{00000000-0005-0000-0000-000044070000}"/>
    <cellStyle name="_Libro3_Libro8 (3)_Anexo 3 sin T3 con Metro_423_Libro2" xfId="1862" xr:uid="{00000000-0005-0000-0000-000045070000}"/>
    <cellStyle name="_Libro3_Libro8 (3)_Anexo 3 sin T3 con Metro_423_PO 16_MODIFICACION 2_TN_ NORMAL" xfId="1863" xr:uid="{00000000-0005-0000-0000-000046070000}"/>
    <cellStyle name="_Libro3_Libro8 (3)_Anexo 3 sin T3 con Metro_Hoja2" xfId="1864" xr:uid="{00000000-0005-0000-0000-000047070000}"/>
    <cellStyle name="_Libro3_Libro8 (3)_Anexo 3 sin T3 con Metro_Libro2" xfId="1865" xr:uid="{00000000-0005-0000-0000-000048070000}"/>
    <cellStyle name="_Libro3_Libro8 (3)_Anexo 3 sin T3 con Metro_PO 16_MODIFICACION 2_TN_ NORMAL" xfId="1866" xr:uid="{00000000-0005-0000-0000-000049070000}"/>
    <cellStyle name="_Libro3_Libro8 (3)_Dts" xfId="1867" xr:uid="{00000000-0005-0000-0000-00004A070000}"/>
    <cellStyle name="_Libro3_Libro8 (3)_Estival 1_T4_Mod_metro_corregido 13012011 " xfId="1868" xr:uid="{00000000-0005-0000-0000-00004B070000}"/>
    <cellStyle name="_Libro3_Libro8 (3)_Estival 1_T4_Mod_metro_corregido 13012011 _2011.02.28_PO16_T4_TN" xfId="1869" xr:uid="{00000000-0005-0000-0000-00004C070000}"/>
    <cellStyle name="_Libro3_Libro8 (3)_Estival 1_T4_Mod_metro_corregido 13012011 _Hoja2" xfId="1870" xr:uid="{00000000-0005-0000-0000-00004D070000}"/>
    <cellStyle name="_Libro3_Libro8 (3)_Estival 1_T4_Mod_metro_corregido 13012011 _Libro2" xfId="1871" xr:uid="{00000000-0005-0000-0000-00004E070000}"/>
    <cellStyle name="_Libro3_Libro8 (3)_Estival 1_T4_Mod_metro_corregido 13012011 _PO 16_MODIFICACION 2_TN_ NORMAL" xfId="1872" xr:uid="{00000000-0005-0000-0000-00004F070000}"/>
    <cellStyle name="_Libro3_Libro8 (3)_Hoja1" xfId="1873" xr:uid="{00000000-0005-0000-0000-000050070000}"/>
    <cellStyle name="_Libro3_Libro8 (3)_Hoja1_Libro2 (2)" xfId="1874" xr:uid="{00000000-0005-0000-0000-000051070000}"/>
    <cellStyle name="_Libro3_Libro8 (3)_Hoja1_Libro2 (3)" xfId="1875" xr:uid="{00000000-0005-0000-0000-000052070000}"/>
    <cellStyle name="_Libro3_Libro8 (3)_Hoja2" xfId="1876" xr:uid="{00000000-0005-0000-0000-000053070000}"/>
    <cellStyle name="_Libro3_Libro8 (3)_Itinerarios SS Mod Metro" xfId="1877" xr:uid="{00000000-0005-0000-0000-000054070000}"/>
    <cellStyle name="_Libro3_Libro8 (3)_Itinerarios SS Mod Metro_2011.02.28_PO16_T4_TN" xfId="1878" xr:uid="{00000000-0005-0000-0000-000055070000}"/>
    <cellStyle name="_Libro3_Libro8 (3)_Itinerarios SS Mod Metro_423" xfId="1879" xr:uid="{00000000-0005-0000-0000-000056070000}"/>
    <cellStyle name="_Libro3_Libro8 (3)_Itinerarios SS Mod Metro_423_2011.02.28_PO16_T4_TN" xfId="1880" xr:uid="{00000000-0005-0000-0000-000057070000}"/>
    <cellStyle name="_Libro3_Libro8 (3)_Itinerarios SS Mod Metro_423_Hoja2" xfId="1881" xr:uid="{00000000-0005-0000-0000-000058070000}"/>
    <cellStyle name="_Libro3_Libro8 (3)_Itinerarios SS Mod Metro_423_Libro2" xfId="1882" xr:uid="{00000000-0005-0000-0000-000059070000}"/>
    <cellStyle name="_Libro3_Libro8 (3)_Itinerarios SS Mod Metro_423_PO 16_MODIFICACION 2_TN_ NORMAL" xfId="1883" xr:uid="{00000000-0005-0000-0000-00005A070000}"/>
    <cellStyle name="_Libro3_Libro8 (3)_Itinerarios SS Mod Metro_Hoja2" xfId="1884" xr:uid="{00000000-0005-0000-0000-00005B070000}"/>
    <cellStyle name="_Libro3_Libro8 (3)_Itinerarios SS Mod Metro_Libro2" xfId="1885" xr:uid="{00000000-0005-0000-0000-00005C070000}"/>
    <cellStyle name="_Libro3_Libro8 (3)_Itinerarios SS Mod Metro_PO 16_MODIFICACION 2_TN_ NORMAL" xfId="1886" xr:uid="{00000000-0005-0000-0000-00005D070000}"/>
    <cellStyle name="_Libro3_Libro8 (3)_Libro2 (2)" xfId="1887" xr:uid="{00000000-0005-0000-0000-00005E070000}"/>
    <cellStyle name="_Libro3_Libro8 (3)_Libro2 (3)" xfId="1888" xr:uid="{00000000-0005-0000-0000-00005F070000}"/>
    <cellStyle name="_Libro3_Libro8 (3)_Libro3 (20)" xfId="1889" xr:uid="{00000000-0005-0000-0000-000060070000}"/>
    <cellStyle name="_Libro3_Libro8 (3)_Libro3 (20)_2011.02.28_PO16_T4_TN" xfId="1890" xr:uid="{00000000-0005-0000-0000-000061070000}"/>
    <cellStyle name="_Libro3_Libro8 (3)_Libro3 (20)_Hoja2" xfId="1891" xr:uid="{00000000-0005-0000-0000-000062070000}"/>
    <cellStyle name="_Libro3_Libro8 (3)_Libro3 (20)_Libro2" xfId="1892" xr:uid="{00000000-0005-0000-0000-000063070000}"/>
    <cellStyle name="_Libro3_Libro8 (3)_Libro3 (20)_PO 16_MODIFICACION 2_TN_ NORMAL" xfId="1893" xr:uid="{00000000-0005-0000-0000-000064070000}"/>
    <cellStyle name="_Libro3_Libro8 (3)_Libro4 (7)" xfId="1894" xr:uid="{00000000-0005-0000-0000-000065070000}"/>
    <cellStyle name="_Libro3_Libro8 (3)_Libro4 (7)_2011.02.28_PO16_T4_TN" xfId="1895" xr:uid="{00000000-0005-0000-0000-000066070000}"/>
    <cellStyle name="_Libro3_Libro8 (3)_Libro4 (7)_Hoja2" xfId="1896" xr:uid="{00000000-0005-0000-0000-000067070000}"/>
    <cellStyle name="_Libro3_Libro8 (3)_Libro4 (7)_Libro2" xfId="1897" xr:uid="{00000000-0005-0000-0000-000068070000}"/>
    <cellStyle name="_Libro3_Libro8 (3)_Libro4 (7)_PO 16_MODIFICACION 2_TN_ NORMAL" xfId="1898" xr:uid="{00000000-0005-0000-0000-000069070000}"/>
    <cellStyle name="_Libro3_Libro8 (3)_PO 16_MODIFICACION 2_TN_ NORMAL" xfId="1899" xr:uid="{00000000-0005-0000-0000-00006A070000}"/>
    <cellStyle name="_Libro3_Libro8 (3)_PO 2011-2° Trim TRONCAL 4 - Anexo 3 con Exp NC" xfId="1900" xr:uid="{00000000-0005-0000-0000-00006B070000}"/>
    <cellStyle name="_Libro3_Libro8 (3)_VELOCIDADES DICIEMBRE" xfId="1901" xr:uid="{00000000-0005-0000-0000-00006C070000}"/>
    <cellStyle name="_Libro3_Libro9 (2)" xfId="1902" xr:uid="{00000000-0005-0000-0000-00006D070000}"/>
    <cellStyle name="_Libro3_Libro9 (2)_113enc" xfId="1903" xr:uid="{00000000-0005-0000-0000-00006E070000}"/>
    <cellStyle name="_Libro3_Libro9 (2)_2011.01.10_PO16_T4_TE" xfId="1904" xr:uid="{00000000-0005-0000-0000-00006F070000}"/>
    <cellStyle name="_Libro3_Libro9 (2)_2011.01.10_PO16_T4_TE_2011.02.28_PO16_T4_TN" xfId="1905" xr:uid="{00000000-0005-0000-0000-000070070000}"/>
    <cellStyle name="_Libro3_Libro9 (2)_2011.01.10_PO16_T4_TE_Hoja2" xfId="1906" xr:uid="{00000000-0005-0000-0000-000071070000}"/>
    <cellStyle name="_Libro3_Libro9 (2)_2011.01.10_PO16_T4_TE_Libro2" xfId="1907" xr:uid="{00000000-0005-0000-0000-000072070000}"/>
    <cellStyle name="_Libro3_Libro9 (2)_2011.01.10_PO16_T4_TE_PO 16_MODIFICACION 2_TN_ NORMAL" xfId="1908" xr:uid="{00000000-0005-0000-0000-000073070000}"/>
    <cellStyle name="_Libro3_Libro9 (2)_2011.02.28_PO16_T4_TN" xfId="1909" xr:uid="{00000000-0005-0000-0000-000074070000}"/>
    <cellStyle name="_Libro3_Libro9 (2)_2011.02.28_PO16_T4_TN_simetrico" xfId="1910" xr:uid="{00000000-0005-0000-0000-000075070000}"/>
    <cellStyle name="_Libro3_Libro9 (2)_2011.02.28_PO16_T4_TN_version final" xfId="1911" xr:uid="{00000000-0005-0000-0000-000076070000}"/>
    <cellStyle name="_Libro3_Libro9 (2)_423" xfId="1912" xr:uid="{00000000-0005-0000-0000-000077070000}"/>
    <cellStyle name="_Libro3_Libro9 (2)_423_2011.02.28_PO16_T4_TN" xfId="1913" xr:uid="{00000000-0005-0000-0000-000078070000}"/>
    <cellStyle name="_Libro3_Libro9 (2)_423_Hoja2" xfId="1914" xr:uid="{00000000-0005-0000-0000-000079070000}"/>
    <cellStyle name="_Libro3_Libro9 (2)_423_Libro2" xfId="1915" xr:uid="{00000000-0005-0000-0000-00007A070000}"/>
    <cellStyle name="_Libro3_Libro9 (2)_423_PO 16_MODIFICACION 2_TN_ NORMAL" xfId="1916" xr:uid="{00000000-0005-0000-0000-00007B070000}"/>
    <cellStyle name="_Libro3_Libro9 (2)_Anexo 3 sin T3 con Metro" xfId="1917" xr:uid="{00000000-0005-0000-0000-00007C070000}"/>
    <cellStyle name="_Libro3_Libro9 (2)_Anexo 3 sin T3 con Metro_2011.02.28_PO16_T4_TN" xfId="1918" xr:uid="{00000000-0005-0000-0000-00007D070000}"/>
    <cellStyle name="_Libro3_Libro9 (2)_Anexo 3 sin T3 con Metro_423" xfId="1919" xr:uid="{00000000-0005-0000-0000-00007E070000}"/>
    <cellStyle name="_Libro3_Libro9 (2)_Anexo 3 sin T3 con Metro_423_2011.02.28_PO16_T4_TN" xfId="1920" xr:uid="{00000000-0005-0000-0000-00007F070000}"/>
    <cellStyle name="_Libro3_Libro9 (2)_Anexo 3 sin T3 con Metro_423_Hoja2" xfId="1921" xr:uid="{00000000-0005-0000-0000-000080070000}"/>
    <cellStyle name="_Libro3_Libro9 (2)_Anexo 3 sin T3 con Metro_423_Libro2" xfId="1922" xr:uid="{00000000-0005-0000-0000-000081070000}"/>
    <cellStyle name="_Libro3_Libro9 (2)_Anexo 3 sin T3 con Metro_423_PO 16_MODIFICACION 2_TN_ NORMAL" xfId="1923" xr:uid="{00000000-0005-0000-0000-000082070000}"/>
    <cellStyle name="_Libro3_Libro9 (2)_Anexo 3 sin T3 con Metro_Hoja2" xfId="1924" xr:uid="{00000000-0005-0000-0000-000083070000}"/>
    <cellStyle name="_Libro3_Libro9 (2)_Anexo 3 sin T3 con Metro_Libro2" xfId="1925" xr:uid="{00000000-0005-0000-0000-000084070000}"/>
    <cellStyle name="_Libro3_Libro9 (2)_Anexo 3 sin T3 con Metro_PO 16_MODIFICACION 2_TN_ NORMAL" xfId="1926" xr:uid="{00000000-0005-0000-0000-000085070000}"/>
    <cellStyle name="_Libro3_Libro9 (2)_Dts" xfId="1927" xr:uid="{00000000-0005-0000-0000-000086070000}"/>
    <cellStyle name="_Libro3_Libro9 (2)_Estival 1_T4_Mod_metro_corregido 13012011 " xfId="1928" xr:uid="{00000000-0005-0000-0000-000087070000}"/>
    <cellStyle name="_Libro3_Libro9 (2)_Estival 1_T4_Mod_metro_corregido 13012011 _2011.02.28_PO16_T4_TN" xfId="1929" xr:uid="{00000000-0005-0000-0000-000088070000}"/>
    <cellStyle name="_Libro3_Libro9 (2)_Estival 1_T4_Mod_metro_corregido 13012011 _Hoja2" xfId="1930" xr:uid="{00000000-0005-0000-0000-000089070000}"/>
    <cellStyle name="_Libro3_Libro9 (2)_Estival 1_T4_Mod_metro_corregido 13012011 _Libro2" xfId="1931" xr:uid="{00000000-0005-0000-0000-00008A070000}"/>
    <cellStyle name="_Libro3_Libro9 (2)_Estival 1_T4_Mod_metro_corregido 13012011 _PO 16_MODIFICACION 2_TN_ NORMAL" xfId="1932" xr:uid="{00000000-0005-0000-0000-00008B070000}"/>
    <cellStyle name="_Libro3_Libro9 (2)_Hoja1" xfId="1933" xr:uid="{00000000-0005-0000-0000-00008C070000}"/>
    <cellStyle name="_Libro3_Libro9 (2)_Hoja1_Libro2 (2)" xfId="1934" xr:uid="{00000000-0005-0000-0000-00008D070000}"/>
    <cellStyle name="_Libro3_Libro9 (2)_Hoja1_Libro2 (3)" xfId="1935" xr:uid="{00000000-0005-0000-0000-00008E070000}"/>
    <cellStyle name="_Libro3_Libro9 (2)_Hoja2" xfId="1936" xr:uid="{00000000-0005-0000-0000-00008F070000}"/>
    <cellStyle name="_Libro3_Libro9 (2)_Itinerarios SS Mod Metro" xfId="1937" xr:uid="{00000000-0005-0000-0000-000090070000}"/>
    <cellStyle name="_Libro3_Libro9 (2)_Itinerarios SS Mod Metro_2011.02.28_PO16_T4_TN" xfId="1938" xr:uid="{00000000-0005-0000-0000-000091070000}"/>
    <cellStyle name="_Libro3_Libro9 (2)_Itinerarios SS Mod Metro_423" xfId="1939" xr:uid="{00000000-0005-0000-0000-000092070000}"/>
    <cellStyle name="_Libro3_Libro9 (2)_Itinerarios SS Mod Metro_423_2011.02.28_PO16_T4_TN" xfId="1940" xr:uid="{00000000-0005-0000-0000-000093070000}"/>
    <cellStyle name="_Libro3_Libro9 (2)_Itinerarios SS Mod Metro_423_Hoja2" xfId="1941" xr:uid="{00000000-0005-0000-0000-000094070000}"/>
    <cellStyle name="_Libro3_Libro9 (2)_Itinerarios SS Mod Metro_423_Libro2" xfId="1942" xr:uid="{00000000-0005-0000-0000-000095070000}"/>
    <cellStyle name="_Libro3_Libro9 (2)_Itinerarios SS Mod Metro_423_PO 16_MODIFICACION 2_TN_ NORMAL" xfId="1943" xr:uid="{00000000-0005-0000-0000-000096070000}"/>
    <cellStyle name="_Libro3_Libro9 (2)_Itinerarios SS Mod Metro_Hoja2" xfId="1944" xr:uid="{00000000-0005-0000-0000-000097070000}"/>
    <cellStyle name="_Libro3_Libro9 (2)_Itinerarios SS Mod Metro_Libro2" xfId="1945" xr:uid="{00000000-0005-0000-0000-000098070000}"/>
    <cellStyle name="_Libro3_Libro9 (2)_Itinerarios SS Mod Metro_PO 16_MODIFICACION 2_TN_ NORMAL" xfId="1946" xr:uid="{00000000-0005-0000-0000-000099070000}"/>
    <cellStyle name="_Libro3_Libro9 (2)_Libro2 (2)" xfId="1947" xr:uid="{00000000-0005-0000-0000-00009A070000}"/>
    <cellStyle name="_Libro3_Libro9 (2)_Libro2 (3)" xfId="1948" xr:uid="{00000000-0005-0000-0000-00009B070000}"/>
    <cellStyle name="_Libro3_Libro9 (2)_Libro3 (20)" xfId="1949" xr:uid="{00000000-0005-0000-0000-00009C070000}"/>
    <cellStyle name="_Libro3_Libro9 (2)_Libro3 (20)_2011.02.28_PO16_T4_TN" xfId="1950" xr:uid="{00000000-0005-0000-0000-00009D070000}"/>
    <cellStyle name="_Libro3_Libro9 (2)_Libro3 (20)_Hoja2" xfId="1951" xr:uid="{00000000-0005-0000-0000-00009E070000}"/>
    <cellStyle name="_Libro3_Libro9 (2)_Libro3 (20)_Libro2" xfId="1952" xr:uid="{00000000-0005-0000-0000-00009F070000}"/>
    <cellStyle name="_Libro3_Libro9 (2)_Libro3 (20)_PO 16_MODIFICACION 2_TN_ NORMAL" xfId="1953" xr:uid="{00000000-0005-0000-0000-0000A0070000}"/>
    <cellStyle name="_Libro3_Libro9 (2)_Libro4 (7)" xfId="1954" xr:uid="{00000000-0005-0000-0000-0000A1070000}"/>
    <cellStyle name="_Libro3_Libro9 (2)_Libro4 (7)_2011.02.28_PO16_T4_TN" xfId="1955" xr:uid="{00000000-0005-0000-0000-0000A2070000}"/>
    <cellStyle name="_Libro3_Libro9 (2)_Libro4 (7)_Hoja2" xfId="1956" xr:uid="{00000000-0005-0000-0000-0000A3070000}"/>
    <cellStyle name="_Libro3_Libro9 (2)_Libro4 (7)_Libro2" xfId="1957" xr:uid="{00000000-0005-0000-0000-0000A4070000}"/>
    <cellStyle name="_Libro3_Libro9 (2)_Libro4 (7)_PO 16_MODIFICACION 2_TN_ NORMAL" xfId="1958" xr:uid="{00000000-0005-0000-0000-0000A5070000}"/>
    <cellStyle name="_Libro3_Libro9 (2)_PO 16_MODIFICACION 2_TN_ NORMAL" xfId="1959" xr:uid="{00000000-0005-0000-0000-0000A6070000}"/>
    <cellStyle name="_Libro3_Libro9 (2)_PO 2011-2° Trim TRONCAL 4 - Anexo 3 con Exp NC" xfId="1960" xr:uid="{00000000-0005-0000-0000-0000A7070000}"/>
    <cellStyle name="_Libro3_Libro9 (2)_VELOCIDADES DICIEMBRE" xfId="1961" xr:uid="{00000000-0005-0000-0000-0000A8070000}"/>
    <cellStyle name="_Libro3_oferta" xfId="1962" xr:uid="{00000000-0005-0000-0000-0000A9070000}"/>
    <cellStyle name="_Libro3_OFERTA FINAL T3" xfId="1963" xr:uid="{00000000-0005-0000-0000-0000AA070000}"/>
    <cellStyle name="_Libro3_OFERTA FINAL T3_2011.02.28_PO16_T4_TN" xfId="1964" xr:uid="{00000000-0005-0000-0000-0000AB070000}"/>
    <cellStyle name="_Libro3_OFERTA FINAL T3_Estival 1_T4_Mod_metro_corregido 12012011 (con Reduc Km)" xfId="1965" xr:uid="{00000000-0005-0000-0000-0000AC070000}"/>
    <cellStyle name="_Libro3_OFERTA FINAL T3_Estival 1_T4_Mod_metro_corregido 12012011 (con Reduc Km)_2011.02.28_PO16_T4_TN" xfId="1966" xr:uid="{00000000-0005-0000-0000-0000AD070000}"/>
    <cellStyle name="_Libro3_OFERTA FINAL T3_Estival 1_T4_Mod_metro_corregido 12012011 (con Reduc Km)_Hoja2" xfId="1967" xr:uid="{00000000-0005-0000-0000-0000AE070000}"/>
    <cellStyle name="_Libro3_OFERTA FINAL T3_Estival 1_T4_Mod_metro_corregido 12012011 (con Reduc Km)_Libro2" xfId="1968" xr:uid="{00000000-0005-0000-0000-0000AF070000}"/>
    <cellStyle name="_Libro3_OFERTA FINAL T3_Estival 1_T4_Mod_metro_corregido 12012011 (con Reduc Km)_PO 16_MODIFICACION 2_TN_ NORMAL" xfId="1969" xr:uid="{00000000-0005-0000-0000-0000B0070000}"/>
    <cellStyle name="_Libro3_OFERTA FINAL T3_Hoja2" xfId="1970" xr:uid="{00000000-0005-0000-0000-0000B1070000}"/>
    <cellStyle name="_Libro3_OFERTA FINAL T3_Libro1 (11)" xfId="1971" xr:uid="{00000000-0005-0000-0000-0000B2070000}"/>
    <cellStyle name="_Libro3_OFERTA FINAL T3_Libro1 (11)_2011.02.28_PO16_T4_TN" xfId="1972" xr:uid="{00000000-0005-0000-0000-0000B3070000}"/>
    <cellStyle name="_Libro3_OFERTA FINAL T3_Libro1 (11)_Hoja2" xfId="1973" xr:uid="{00000000-0005-0000-0000-0000B4070000}"/>
    <cellStyle name="_Libro3_OFERTA FINAL T3_Libro1 (11)_Libro2" xfId="1974" xr:uid="{00000000-0005-0000-0000-0000B5070000}"/>
    <cellStyle name="_Libro3_OFERTA FINAL T3_Libro1 (11)_PO 16_MODIFICACION 2_TN_ NORMAL" xfId="1975" xr:uid="{00000000-0005-0000-0000-0000B6070000}"/>
    <cellStyle name="_Libro3_OFERTA FINAL T3_Libro2" xfId="1976" xr:uid="{00000000-0005-0000-0000-0000B7070000}"/>
    <cellStyle name="_Libro3_OFERTA FINAL T3_PO 16_MODIFICACION 2_TN_ NORMAL" xfId="1977" xr:uid="{00000000-0005-0000-0000-0000B8070000}"/>
    <cellStyle name="_Libro3_Perfil CD Unidad T2 12ºPO mod 2010-01-04" xfId="1978" xr:uid="{00000000-0005-0000-0000-0000B9070000}"/>
    <cellStyle name="_Libro3_Perfil CD Unidad T2 13ºPO CORREGIDO_V" xfId="1979" xr:uid="{00000000-0005-0000-0000-0000BA070000}"/>
    <cellStyle name="_Libro3_Perfil CD Unidad T2 14ºPO mod 20100724" xfId="1980" xr:uid="{00000000-0005-0000-0000-0000BB070000}"/>
    <cellStyle name="_Libro3_Perfil CD Unidad T2 14ºPO mod 20100724 veloc" xfId="1981" xr:uid="{00000000-0005-0000-0000-0000BC070000}"/>
    <cellStyle name="_Libro3_Perfil CD Unidad T4 12ºPO (v)" xfId="1982" xr:uid="{00000000-0005-0000-0000-0000BD070000}"/>
    <cellStyle name="_Libro3_Perfil CD Unidad T4 14ºPO mod 20100807 veloc" xfId="1983" xr:uid="{00000000-0005-0000-0000-0000BE070000}"/>
    <cellStyle name="_Libro3_Perfil CD Unidad T4 14ºPO mod 20100906" xfId="1984" xr:uid="{00000000-0005-0000-0000-0000BF070000}"/>
    <cellStyle name="_Libro3_PerfilA2" xfId="1985" xr:uid="{00000000-0005-0000-0000-0000C0070000}"/>
    <cellStyle name="_Libro3_Plan 13_T1_Temporada Normal" xfId="1986" xr:uid="{00000000-0005-0000-0000-0000C1070000}"/>
    <cellStyle name="_Libro3_Plan 13_T1_Temporada Normal_14º P.O. 2º MODIFICADO TRONCAL 4 Anexo 3 06-09-10" xfId="1987" xr:uid="{00000000-0005-0000-0000-0000C2070000}"/>
    <cellStyle name="_Libro3_Plan 13_T1_Temporada Normal_14º P.O. MODIFICADO TRONCAL 4 Anexo 3" xfId="1988" xr:uid="{00000000-0005-0000-0000-0000C3070000}"/>
    <cellStyle name="_Libro3_Plan 13_T1_Temporada Normal_16° P.O.TRONCAL 4 Anexo 3 (CRV)" xfId="1989" xr:uid="{00000000-0005-0000-0000-0000C4070000}"/>
    <cellStyle name="_Libro3_Plan 13_T1_Temporada Normal_16° P.O.TRONCAL 4 Anexo 3 (CRV)_2011.02.28_PO16_T4_TN" xfId="1990" xr:uid="{00000000-0005-0000-0000-0000C5070000}"/>
    <cellStyle name="_Libro3_Plan 13_T1_Temporada Normal_16° P.O.TRONCAL 4 Anexo 3 (CRV)_Hoja2" xfId="1991" xr:uid="{00000000-0005-0000-0000-0000C6070000}"/>
    <cellStyle name="_Libro3_Plan 13_T1_Temporada Normal_16° P.O.TRONCAL 4 Anexo 3 (CRV)_Libro2" xfId="1992" xr:uid="{00000000-0005-0000-0000-0000C7070000}"/>
    <cellStyle name="_Libro3_Plan 13_T1_Temporada Normal_16° P.O.TRONCAL 4 Anexo 3 (CRV)_PO 16_MODIFICACION 2_TN_ NORMAL" xfId="1993" xr:uid="{00000000-0005-0000-0000-0000C8070000}"/>
    <cellStyle name="_Libro3_Plan 13_T1_Temporada Normal_16° P.O.TRONCAL 4 Anexo 3 (Estival 1)" xfId="1994" xr:uid="{00000000-0005-0000-0000-0000C9070000}"/>
    <cellStyle name="_Libro3_Plan 13_T1_Temporada Normal_16° P.O.TRONCAL 4 Anexo 3 (Estival 1)_2011.02.28_PO16_T4_TN" xfId="1995" xr:uid="{00000000-0005-0000-0000-0000CA070000}"/>
    <cellStyle name="_Libro3_Plan 13_T1_Temporada Normal_16° P.O.TRONCAL 4 Anexo 3 (Estival 1)_Hoja2" xfId="1996" xr:uid="{00000000-0005-0000-0000-0000CB070000}"/>
    <cellStyle name="_Libro3_Plan 13_T1_Temporada Normal_16° P.O.TRONCAL 4 Anexo 3 (Estival 1)_Libro2" xfId="1997" xr:uid="{00000000-0005-0000-0000-0000CC070000}"/>
    <cellStyle name="_Libro3_Plan 13_T1_Temporada Normal_16° P.O.TRONCAL 4 Anexo 3 (Estival 1)_PO 16_MODIFICACION 2_TN_ NORMAL" xfId="1998" xr:uid="{00000000-0005-0000-0000-0000CD070000}"/>
    <cellStyle name="_Libro3_Plan 13_T1_Temporada Normal_2011.01.01_PO16_T4_TN" xfId="1999" xr:uid="{00000000-0005-0000-0000-0000CE070000}"/>
    <cellStyle name="_Libro3_Plan 13_T1_Temporada Normal_2011.01.01_PO16_T4_TN_2011.02.28_PO16_T4_TN" xfId="2000" xr:uid="{00000000-0005-0000-0000-0000CF070000}"/>
    <cellStyle name="_Libro3_Plan 13_T1_Temporada Normal_2011.01.01_PO16_T4_TN_Hoja2" xfId="2001" xr:uid="{00000000-0005-0000-0000-0000D0070000}"/>
    <cellStyle name="_Libro3_Plan 13_T1_Temporada Normal_2011.01.01_PO16_T4_TN_Libro2" xfId="2002" xr:uid="{00000000-0005-0000-0000-0000D1070000}"/>
    <cellStyle name="_Libro3_Plan 13_T1_Temporada Normal_2011.01.01_PO16_T4_TN_PO 16_MODIFICACION 2_TN_ NORMAL" xfId="2003" xr:uid="{00000000-0005-0000-0000-0000D2070000}"/>
    <cellStyle name="_Libro3_Plan 13_T1_Temporada Normal_2011.01.10_PO16_T4_TE" xfId="2004" xr:uid="{00000000-0005-0000-0000-0000D3070000}"/>
    <cellStyle name="_Libro3_Plan 13_T1_Temporada Normal_2011.01.10_PO16_T4_TE_2011.02.28_PO16_T4_TN" xfId="2005" xr:uid="{00000000-0005-0000-0000-0000D4070000}"/>
    <cellStyle name="_Libro3_Plan 13_T1_Temporada Normal_2011.01.10_PO16_T4_TE_Hoja2" xfId="2006" xr:uid="{00000000-0005-0000-0000-0000D5070000}"/>
    <cellStyle name="_Libro3_Plan 13_T1_Temporada Normal_2011.01.10_PO16_T4_TE_Libro2" xfId="2007" xr:uid="{00000000-0005-0000-0000-0000D6070000}"/>
    <cellStyle name="_Libro3_Plan 13_T1_Temporada Normal_2011.01.10_PO16_T4_TE_PO 16_MODIFICACION 2_TN_ NORMAL" xfId="2008" xr:uid="{00000000-0005-0000-0000-0000D7070000}"/>
    <cellStyle name="_Libro3_Plan 13_T1_Temporada Normal_2011.02.28_PO16_T4_TN" xfId="2009" xr:uid="{00000000-0005-0000-0000-0000D8070000}"/>
    <cellStyle name="_Libro3_Plan 13_T1_Temporada Normal_2011.02.28_PO16_T4_TN_simetrico" xfId="2010" xr:uid="{00000000-0005-0000-0000-0000D9070000}"/>
    <cellStyle name="_Libro3_Plan 13_T1_Temporada Normal_2011.02.28_PO16_T4_TN_version final" xfId="2011" xr:uid="{00000000-0005-0000-0000-0000DA070000}"/>
    <cellStyle name="_Libro3_Plan 13_T1_Temporada Normal_423" xfId="2012" xr:uid="{00000000-0005-0000-0000-0000DB070000}"/>
    <cellStyle name="_Libro3_Plan 13_T1_Temporada Normal_423_2011.02.28_PO16_T4_TN" xfId="2013" xr:uid="{00000000-0005-0000-0000-0000DC070000}"/>
    <cellStyle name="_Libro3_Plan 13_T1_Temporada Normal_423_Hoja2" xfId="2014" xr:uid="{00000000-0005-0000-0000-0000DD070000}"/>
    <cellStyle name="_Libro3_Plan 13_T1_Temporada Normal_423_Libro2" xfId="2015" xr:uid="{00000000-0005-0000-0000-0000DE070000}"/>
    <cellStyle name="_Libro3_Plan 13_T1_Temporada Normal_423_PO 16_MODIFICACION 2_TN_ NORMAL" xfId="2016" xr:uid="{00000000-0005-0000-0000-0000DF070000}"/>
    <cellStyle name="_Libro3_Plan 13_T1_Temporada Normal_Anexo 3 sin T3 con Metro" xfId="2017" xr:uid="{00000000-0005-0000-0000-0000E0070000}"/>
    <cellStyle name="_Libro3_Plan 13_T1_Temporada Normal_Anexo 3 sin T3 con Metro_2011.02.28_PO16_T4_TN" xfId="2018" xr:uid="{00000000-0005-0000-0000-0000E1070000}"/>
    <cellStyle name="_Libro3_Plan 13_T1_Temporada Normal_Anexo 3 sin T3 con Metro_423" xfId="2019" xr:uid="{00000000-0005-0000-0000-0000E2070000}"/>
    <cellStyle name="_Libro3_Plan 13_T1_Temporada Normal_Anexo 3 sin T3 con Metro_423_2011.02.28_PO16_T4_TN" xfId="2020" xr:uid="{00000000-0005-0000-0000-0000E3070000}"/>
    <cellStyle name="_Libro3_Plan 13_T1_Temporada Normal_Anexo 3 sin T3 con Metro_423_Hoja2" xfId="2021" xr:uid="{00000000-0005-0000-0000-0000E4070000}"/>
    <cellStyle name="_Libro3_Plan 13_T1_Temporada Normal_Anexo 3 sin T3 con Metro_423_Libro2" xfId="2022" xr:uid="{00000000-0005-0000-0000-0000E5070000}"/>
    <cellStyle name="_Libro3_Plan 13_T1_Temporada Normal_Anexo 3 sin T3 con Metro_423_PO 16_MODIFICACION 2_TN_ NORMAL" xfId="2023" xr:uid="{00000000-0005-0000-0000-0000E6070000}"/>
    <cellStyle name="_Libro3_Plan 13_T1_Temporada Normal_Anexo 3 sin T3 con Metro_Hoja2" xfId="2024" xr:uid="{00000000-0005-0000-0000-0000E7070000}"/>
    <cellStyle name="_Libro3_Plan 13_T1_Temporada Normal_Anexo 3 sin T3 con Metro_Libro2" xfId="2025" xr:uid="{00000000-0005-0000-0000-0000E8070000}"/>
    <cellStyle name="_Libro3_Plan 13_T1_Temporada Normal_Anexo 3 sin T3 con Metro_PO 16_MODIFICACION 2_TN_ NORMAL" xfId="2026" xr:uid="{00000000-0005-0000-0000-0000E9070000}"/>
    <cellStyle name="_Libro3_Plan 13_T1_Temporada Normal_Copia de 14º P.O. MODIFICADO TRONCAL 4 Anexo 3 (100%)" xfId="2027" xr:uid="{00000000-0005-0000-0000-0000EA070000}"/>
    <cellStyle name="_Libro3_Plan 13_T1_Temporada Normal_Copia de Itinerarios SS Mod Metro" xfId="2028" xr:uid="{00000000-0005-0000-0000-0000EB070000}"/>
    <cellStyle name="_Libro3_Plan 13_T1_Temporada Normal_Copia de Itinerarios SS Mod Metro_2011.02.28_PO16_T4_TN" xfId="2029" xr:uid="{00000000-0005-0000-0000-0000EC070000}"/>
    <cellStyle name="_Libro3_Plan 13_T1_Temporada Normal_Copia de Itinerarios SS Mod Metro_Hoja2" xfId="2030" xr:uid="{00000000-0005-0000-0000-0000ED070000}"/>
    <cellStyle name="_Libro3_Plan 13_T1_Temporada Normal_Copia de Itinerarios SS Mod Metro_Libro2" xfId="2031" xr:uid="{00000000-0005-0000-0000-0000EE070000}"/>
    <cellStyle name="_Libro3_Plan 13_T1_Temporada Normal_Copia de Itinerarios SS Mod Metro_PO 16_MODIFICACION 2_TN_ NORMAL" xfId="2032" xr:uid="{00000000-0005-0000-0000-0000EF070000}"/>
    <cellStyle name="_Libro3_Plan 13_T1_Temporada Normal_Dts" xfId="2033" xr:uid="{00000000-0005-0000-0000-0000F0070000}"/>
    <cellStyle name="_Libro3_Plan 13_T1_Temporada Normal_Estival 1_T4_Mod_metro_corregido 12012011 (con Reduc Km)" xfId="2034" xr:uid="{00000000-0005-0000-0000-0000F1070000}"/>
    <cellStyle name="_Libro3_Plan 13_T1_Temporada Normal_Estival 1_T4_Mod_metro_corregido 12012011 (con Reduc Km)_2011.02.28_PO16_T4_TN" xfId="2035" xr:uid="{00000000-0005-0000-0000-0000F2070000}"/>
    <cellStyle name="_Libro3_Plan 13_T1_Temporada Normal_Estival 1_T4_Mod_metro_corregido 12012011 (con Reduc Km)_Hoja2" xfId="2036" xr:uid="{00000000-0005-0000-0000-0000F3070000}"/>
    <cellStyle name="_Libro3_Plan 13_T1_Temporada Normal_Estival 1_T4_Mod_metro_corregido 12012011 (con Reduc Km)_Libro2" xfId="2037" xr:uid="{00000000-0005-0000-0000-0000F4070000}"/>
    <cellStyle name="_Libro3_Plan 13_T1_Temporada Normal_Estival 1_T4_Mod_metro_corregido 12012011 (con Reduc Km)_PO 16_MODIFICACION 2_TN_ NORMAL" xfId="2038" xr:uid="{00000000-0005-0000-0000-0000F5070000}"/>
    <cellStyle name="_Libro3_Plan 13_T1_Temporada Normal_Estival 1_T4_Mod_metro_corregido 13012011 " xfId="2039" xr:uid="{00000000-0005-0000-0000-0000F6070000}"/>
    <cellStyle name="_Libro3_Plan 13_T1_Temporada Normal_Estival 1_T4_Mod_metro_corregido 13012011 _2011.02.28_PO16_T4_TN" xfId="2040" xr:uid="{00000000-0005-0000-0000-0000F7070000}"/>
    <cellStyle name="_Libro3_Plan 13_T1_Temporada Normal_Estival 1_T4_Mod_metro_corregido 13012011 _Hoja2" xfId="2041" xr:uid="{00000000-0005-0000-0000-0000F8070000}"/>
    <cellStyle name="_Libro3_Plan 13_T1_Temporada Normal_Estival 1_T4_Mod_metro_corregido 13012011 _Libro2" xfId="2042" xr:uid="{00000000-0005-0000-0000-0000F9070000}"/>
    <cellStyle name="_Libro3_Plan 13_T1_Temporada Normal_Estival 1_T4_Mod_metro_corregido 13012011 _PO 16_MODIFICACION 2_TN_ NORMAL" xfId="2043" xr:uid="{00000000-0005-0000-0000-0000FA070000}"/>
    <cellStyle name="_Libro3_Plan 13_T1_Temporada Normal_Hoja1" xfId="2044" xr:uid="{00000000-0005-0000-0000-0000FB070000}"/>
    <cellStyle name="_Libro3_Plan 13_T1_Temporada Normal_Hoja1_Libro2 (2)" xfId="2045" xr:uid="{00000000-0005-0000-0000-0000FC070000}"/>
    <cellStyle name="_Libro3_Plan 13_T1_Temporada Normal_Hoja1_Libro2 (3)" xfId="2046" xr:uid="{00000000-0005-0000-0000-0000FD070000}"/>
    <cellStyle name="_Libro3_Plan 13_T1_Temporada Normal_Hoja2" xfId="2047" xr:uid="{00000000-0005-0000-0000-0000FE070000}"/>
    <cellStyle name="_Libro3_Plan 13_T1_Temporada Normal_Hoja2_1" xfId="2048" xr:uid="{00000000-0005-0000-0000-0000FF070000}"/>
    <cellStyle name="_Libro3_Plan 13_T1_Temporada Normal_Hoja2_2011.02.28_PO16_T4_TN" xfId="2049" xr:uid="{00000000-0005-0000-0000-000000080000}"/>
    <cellStyle name="_Libro3_Plan 13_T1_Temporada Normal_Hoja2_2011.02.28_PO16_T4_TN_simetrico" xfId="2050" xr:uid="{00000000-0005-0000-0000-000001080000}"/>
    <cellStyle name="_Libro3_Plan 13_T1_Temporada Normal_Hoja2_2011.02.28_PO16_T4_TN_version final" xfId="2051" xr:uid="{00000000-0005-0000-0000-000002080000}"/>
    <cellStyle name="_Libro3_Plan 13_T1_Temporada Normal_Hoja2_423" xfId="2052" xr:uid="{00000000-0005-0000-0000-000003080000}"/>
    <cellStyle name="_Libro3_Plan 13_T1_Temporada Normal_Hoja2_423_2011.02.28_PO16_T4_TN" xfId="2053" xr:uid="{00000000-0005-0000-0000-000004080000}"/>
    <cellStyle name="_Libro3_Plan 13_T1_Temporada Normal_Hoja2_423_Hoja2" xfId="2054" xr:uid="{00000000-0005-0000-0000-000005080000}"/>
    <cellStyle name="_Libro3_Plan 13_T1_Temporada Normal_Hoja2_423_Libro2" xfId="2055" xr:uid="{00000000-0005-0000-0000-000006080000}"/>
    <cellStyle name="_Libro3_Plan 13_T1_Temporada Normal_Hoja2_423_PO 16_MODIFICACION 2_TN_ NORMAL" xfId="2056" xr:uid="{00000000-0005-0000-0000-000007080000}"/>
    <cellStyle name="_Libro3_Plan 13_T1_Temporada Normal_Hoja2_Hoja2" xfId="2057" xr:uid="{00000000-0005-0000-0000-000008080000}"/>
    <cellStyle name="_Libro3_Plan 13_T1_Temporada Normal_Hoja2_Libro2 (2)" xfId="2058" xr:uid="{00000000-0005-0000-0000-000009080000}"/>
    <cellStyle name="_Libro3_Plan 13_T1_Temporada Normal_Hoja2_Libro2 (3)" xfId="2059" xr:uid="{00000000-0005-0000-0000-00000A080000}"/>
    <cellStyle name="_Libro3_Plan 13_T1_Temporada Normal_Hoja2_Libro4 (7)" xfId="2060" xr:uid="{00000000-0005-0000-0000-00000B080000}"/>
    <cellStyle name="_Libro3_Plan 13_T1_Temporada Normal_Hoja2_Libro4 (7)_2011.02.28_PO16_T4_TN" xfId="2061" xr:uid="{00000000-0005-0000-0000-00000C080000}"/>
    <cellStyle name="_Libro3_Plan 13_T1_Temporada Normal_Hoja2_Libro4 (7)_Hoja2" xfId="2062" xr:uid="{00000000-0005-0000-0000-00000D080000}"/>
    <cellStyle name="_Libro3_Plan 13_T1_Temporada Normal_Hoja2_Libro4 (7)_Libro2" xfId="2063" xr:uid="{00000000-0005-0000-0000-00000E080000}"/>
    <cellStyle name="_Libro3_Plan 13_T1_Temporada Normal_Hoja2_Libro4 (7)_PO 16_MODIFICACION 2_TN_ NORMAL" xfId="2064" xr:uid="{00000000-0005-0000-0000-00000F080000}"/>
    <cellStyle name="_Libro3_Plan 13_T1_Temporada Normal_Hoja2_oferta" xfId="2065" xr:uid="{00000000-0005-0000-0000-000010080000}"/>
    <cellStyle name="_Libro3_Plan 13_T1_Temporada Normal_Hoja2_PO 16_MODIFICACION 2_TN_ NORMAL" xfId="2066" xr:uid="{00000000-0005-0000-0000-000011080000}"/>
    <cellStyle name="_Libro3_Plan 13_T1_Temporada Normal_Hoja2_PO 2011-2° Trim TRONCAL 4 - Anexo 3 con Exp NC" xfId="2067" xr:uid="{00000000-0005-0000-0000-000012080000}"/>
    <cellStyle name="_Libro3_Plan 13_T1_Temporada Normal_ICPh Metodo Gob_ T4_PO16_Prog_Global sin T3 con Metro" xfId="2068" xr:uid="{00000000-0005-0000-0000-000013080000}"/>
    <cellStyle name="_Libro3_Plan 13_T1_Temporada Normal_ICPh Metodo Gob_ T4_PO16_Prog_Global sin T3 con Metro_2011.02.28_PO16_T4_TN" xfId="2069" xr:uid="{00000000-0005-0000-0000-000014080000}"/>
    <cellStyle name="_Libro3_Plan 13_T1_Temporada Normal_ICPh Metodo Gob_ T4_PO16_Prog_Global sin T3 con Metro_423" xfId="2070" xr:uid="{00000000-0005-0000-0000-000015080000}"/>
    <cellStyle name="_Libro3_Plan 13_T1_Temporada Normal_ICPh Metodo Gob_ T4_PO16_Prog_Global sin T3 con Metro_423_2011.02.28_PO16_T4_TN" xfId="2071" xr:uid="{00000000-0005-0000-0000-000016080000}"/>
    <cellStyle name="_Libro3_Plan 13_T1_Temporada Normal_ICPh Metodo Gob_ T4_PO16_Prog_Global sin T3 con Metro_423_Hoja2" xfId="2072" xr:uid="{00000000-0005-0000-0000-000017080000}"/>
    <cellStyle name="_Libro3_Plan 13_T1_Temporada Normal_ICPh Metodo Gob_ T4_PO16_Prog_Global sin T3 con Metro_423_Libro2" xfId="2073" xr:uid="{00000000-0005-0000-0000-000018080000}"/>
    <cellStyle name="_Libro3_Plan 13_T1_Temporada Normal_ICPh Metodo Gob_ T4_PO16_Prog_Global sin T3 con Metro_423_PO 16_MODIFICACION 2_TN_ NORMAL" xfId="2074" xr:uid="{00000000-0005-0000-0000-000019080000}"/>
    <cellStyle name="_Libro3_Plan 13_T1_Temporada Normal_ICPh Metodo Gob_ T4_PO16_Prog_Global sin T3 con Metro_Hoja2" xfId="2075" xr:uid="{00000000-0005-0000-0000-00001A080000}"/>
    <cellStyle name="_Libro3_Plan 13_T1_Temporada Normal_ICPh Metodo Gob_ T4_PO16_Prog_Global sin T3 con Metro_Libro2" xfId="2076" xr:uid="{00000000-0005-0000-0000-00001B080000}"/>
    <cellStyle name="_Libro3_Plan 13_T1_Temporada Normal_ICPh Metodo Gob_ T4_PO16_Prog_Global sin T3 con Metro_PO 16_MODIFICACION 2_TN_ NORMAL" xfId="2077" xr:uid="{00000000-0005-0000-0000-00001C080000}"/>
    <cellStyle name="_Libro3_Plan 13_T1_Temporada Normal_Itinerarios SS Mod Metro" xfId="2078" xr:uid="{00000000-0005-0000-0000-00001D080000}"/>
    <cellStyle name="_Libro3_Plan 13_T1_Temporada Normal_Itinerarios SS Mod Metro_2011.02.28_PO16_T4_TN" xfId="2079" xr:uid="{00000000-0005-0000-0000-00001E080000}"/>
    <cellStyle name="_Libro3_Plan 13_T1_Temporada Normal_Itinerarios SS Mod Metro_Hoja2" xfId="2080" xr:uid="{00000000-0005-0000-0000-00001F080000}"/>
    <cellStyle name="_Libro3_Plan 13_T1_Temporada Normal_Itinerarios SS Mod Metro_Libro2" xfId="2081" xr:uid="{00000000-0005-0000-0000-000020080000}"/>
    <cellStyle name="_Libro3_Plan 13_T1_Temporada Normal_Itinerarios SS Mod Metro_PO 16_MODIFICACION 2_TN_ NORMAL" xfId="2082" xr:uid="{00000000-0005-0000-0000-000021080000}"/>
    <cellStyle name="_Libro3_Plan 13_T1_Temporada Normal_Libro1 (11)" xfId="2083" xr:uid="{00000000-0005-0000-0000-000022080000}"/>
    <cellStyle name="_Libro3_Plan 13_T1_Temporada Normal_Libro1 (11)_2011.02.28_PO16_T4_TN" xfId="2084" xr:uid="{00000000-0005-0000-0000-000023080000}"/>
    <cellStyle name="_Libro3_Plan 13_T1_Temporada Normal_Libro1 (11)_Hoja2" xfId="2085" xr:uid="{00000000-0005-0000-0000-000024080000}"/>
    <cellStyle name="_Libro3_Plan 13_T1_Temporada Normal_Libro1 (11)_Libro2" xfId="2086" xr:uid="{00000000-0005-0000-0000-000025080000}"/>
    <cellStyle name="_Libro3_Plan 13_T1_Temporada Normal_Libro1 (11)_PO 16_MODIFICACION 2_TN_ NORMAL" xfId="2087" xr:uid="{00000000-0005-0000-0000-000026080000}"/>
    <cellStyle name="_Libro3_Plan 13_T1_Temporada Normal_Libro2 (2)" xfId="2088" xr:uid="{00000000-0005-0000-0000-000027080000}"/>
    <cellStyle name="_Libro3_Plan 13_T1_Temporada Normal_Libro2 (3)" xfId="2089" xr:uid="{00000000-0005-0000-0000-000028080000}"/>
    <cellStyle name="_Libro3_Plan 13_T1_Temporada Normal_Libro3 (20)" xfId="2090" xr:uid="{00000000-0005-0000-0000-000029080000}"/>
    <cellStyle name="_Libro3_Plan 13_T1_Temporada Normal_Libro3 (20)_2011.02.28_PO16_T4_TN" xfId="2091" xr:uid="{00000000-0005-0000-0000-00002A080000}"/>
    <cellStyle name="_Libro3_Plan 13_T1_Temporada Normal_Libro3 (20)_Hoja2" xfId="2092" xr:uid="{00000000-0005-0000-0000-00002B080000}"/>
    <cellStyle name="_Libro3_Plan 13_T1_Temporada Normal_Libro3 (20)_Libro2" xfId="2093" xr:uid="{00000000-0005-0000-0000-00002C080000}"/>
    <cellStyle name="_Libro3_Plan 13_T1_Temporada Normal_Libro3 (20)_PO 16_MODIFICACION 2_TN_ NORMAL" xfId="2094" xr:uid="{00000000-0005-0000-0000-00002D080000}"/>
    <cellStyle name="_Libro3_Plan 13_T1_Temporada Normal_Libro4 (7)" xfId="2095" xr:uid="{00000000-0005-0000-0000-00002E080000}"/>
    <cellStyle name="_Libro3_Plan 13_T1_Temporada Normal_Libro4 (7)_2011.02.28_PO16_T4_TN" xfId="2096" xr:uid="{00000000-0005-0000-0000-00002F080000}"/>
    <cellStyle name="_Libro3_Plan 13_T1_Temporada Normal_Libro4 (7)_Hoja2" xfId="2097" xr:uid="{00000000-0005-0000-0000-000030080000}"/>
    <cellStyle name="_Libro3_Plan 13_T1_Temporada Normal_Libro4 (7)_Libro2" xfId="2098" xr:uid="{00000000-0005-0000-0000-000031080000}"/>
    <cellStyle name="_Libro3_Plan 13_T1_Temporada Normal_Libro4 (7)_PO 16_MODIFICACION 2_TN_ NORMAL" xfId="2099" xr:uid="{00000000-0005-0000-0000-000032080000}"/>
    <cellStyle name="_Libro3_Plan 13_T1_Temporada Normal_PO 16_MODIFICACION 2_TN_ NORMAL" xfId="2100" xr:uid="{00000000-0005-0000-0000-000033080000}"/>
    <cellStyle name="_Libro3_Plan 13_T1_Temporada Normal_PO 2011-2° Trim TRONCAL 4 - Anexo 3 con Exp NC" xfId="2101" xr:uid="{00000000-0005-0000-0000-000034080000}"/>
    <cellStyle name="_Libro3_Plan 13_T1_Temporada Normal_Retornos NC" xfId="2102" xr:uid="{00000000-0005-0000-0000-000035080000}"/>
    <cellStyle name="_Libro3_Plan 13_T1_Temporada Normal_VELOCIDADES DICIEMBRE" xfId="2103" xr:uid="{00000000-0005-0000-0000-000036080000}"/>
    <cellStyle name="_Libro3_PO 16_MODIFICACION 2_TN_ NORMAL" xfId="2104" xr:uid="{00000000-0005-0000-0000-000037080000}"/>
    <cellStyle name="_Libro3_PO13_3° Mod_T1_TN_12052010" xfId="2105" xr:uid="{00000000-0005-0000-0000-000038080000}"/>
    <cellStyle name="_Libro3_PO13_3° Mod_T1_TN_12052010_113enc" xfId="2106" xr:uid="{00000000-0005-0000-0000-000039080000}"/>
    <cellStyle name="_Libro3_PO13_3° Mod_T1_TN_12052010_2011.01.10_PO16_T4_TE" xfId="2107" xr:uid="{00000000-0005-0000-0000-00003A080000}"/>
    <cellStyle name="_Libro3_PO13_3° Mod_T1_TN_12052010_2011.01.10_PO16_T4_TE_2011.02.28_PO16_T4_TN" xfId="2108" xr:uid="{00000000-0005-0000-0000-00003B080000}"/>
    <cellStyle name="_Libro3_PO13_3° Mod_T1_TN_12052010_2011.01.10_PO16_T4_TE_Hoja2" xfId="2109" xr:uid="{00000000-0005-0000-0000-00003C080000}"/>
    <cellStyle name="_Libro3_PO13_3° Mod_T1_TN_12052010_2011.01.10_PO16_T4_TE_Libro2" xfId="2110" xr:uid="{00000000-0005-0000-0000-00003D080000}"/>
    <cellStyle name="_Libro3_PO13_3° Mod_T1_TN_12052010_2011.01.10_PO16_T4_TE_PO 16_MODIFICACION 2_TN_ NORMAL" xfId="2111" xr:uid="{00000000-0005-0000-0000-00003E080000}"/>
    <cellStyle name="_Libro3_PO13_3° Mod_T1_TN_12052010_2011.02.28_PO16_T4_TN" xfId="2112" xr:uid="{00000000-0005-0000-0000-00003F080000}"/>
    <cellStyle name="_Libro3_PO13_3° Mod_T1_TN_12052010_2011.02.28_PO16_T4_TN_simetrico" xfId="2113" xr:uid="{00000000-0005-0000-0000-000040080000}"/>
    <cellStyle name="_Libro3_PO13_3° Mod_T1_TN_12052010_2011.02.28_PO16_T4_TN_version final" xfId="2114" xr:uid="{00000000-0005-0000-0000-000041080000}"/>
    <cellStyle name="_Libro3_PO13_3° Mod_T1_TN_12052010_423" xfId="2115" xr:uid="{00000000-0005-0000-0000-000042080000}"/>
    <cellStyle name="_Libro3_PO13_3° Mod_T1_TN_12052010_423_2011.02.28_PO16_T4_TN" xfId="2116" xr:uid="{00000000-0005-0000-0000-000043080000}"/>
    <cellStyle name="_Libro3_PO13_3° Mod_T1_TN_12052010_423_Hoja2" xfId="2117" xr:uid="{00000000-0005-0000-0000-000044080000}"/>
    <cellStyle name="_Libro3_PO13_3° Mod_T1_TN_12052010_423_Libro2" xfId="2118" xr:uid="{00000000-0005-0000-0000-000045080000}"/>
    <cellStyle name="_Libro3_PO13_3° Mod_T1_TN_12052010_423_PO 16_MODIFICACION 2_TN_ NORMAL" xfId="2119" xr:uid="{00000000-0005-0000-0000-000046080000}"/>
    <cellStyle name="_Libro3_PO13_3° Mod_T1_TN_12052010_Anexo 3 sin T3 con Metro" xfId="2120" xr:uid="{00000000-0005-0000-0000-000047080000}"/>
    <cellStyle name="_Libro3_PO13_3° Mod_T1_TN_12052010_Anexo 3 sin T3 con Metro_2011.02.28_PO16_T4_TN" xfId="2121" xr:uid="{00000000-0005-0000-0000-000048080000}"/>
    <cellStyle name="_Libro3_PO13_3° Mod_T1_TN_12052010_Anexo 3 sin T3 con Metro_423" xfId="2122" xr:uid="{00000000-0005-0000-0000-000049080000}"/>
    <cellStyle name="_Libro3_PO13_3° Mod_T1_TN_12052010_Anexo 3 sin T3 con Metro_423_2011.02.28_PO16_T4_TN" xfId="2123" xr:uid="{00000000-0005-0000-0000-00004A080000}"/>
    <cellStyle name="_Libro3_PO13_3° Mod_T1_TN_12052010_Anexo 3 sin T3 con Metro_423_Hoja2" xfId="2124" xr:uid="{00000000-0005-0000-0000-00004B080000}"/>
    <cellStyle name="_Libro3_PO13_3° Mod_T1_TN_12052010_Anexo 3 sin T3 con Metro_423_Libro2" xfId="2125" xr:uid="{00000000-0005-0000-0000-00004C080000}"/>
    <cellStyle name="_Libro3_PO13_3° Mod_T1_TN_12052010_Anexo 3 sin T3 con Metro_423_PO 16_MODIFICACION 2_TN_ NORMAL" xfId="2126" xr:uid="{00000000-0005-0000-0000-00004D080000}"/>
    <cellStyle name="_Libro3_PO13_3° Mod_T1_TN_12052010_Anexo 3 sin T3 con Metro_Hoja2" xfId="2127" xr:uid="{00000000-0005-0000-0000-00004E080000}"/>
    <cellStyle name="_Libro3_PO13_3° Mod_T1_TN_12052010_Anexo 3 sin T3 con Metro_Libro2" xfId="2128" xr:uid="{00000000-0005-0000-0000-00004F080000}"/>
    <cellStyle name="_Libro3_PO13_3° Mod_T1_TN_12052010_Anexo 3 sin T3 con Metro_PO 16_MODIFICACION 2_TN_ NORMAL" xfId="2129" xr:uid="{00000000-0005-0000-0000-000050080000}"/>
    <cellStyle name="_Libro3_PO13_3° Mod_T1_TN_12052010_Dts" xfId="2130" xr:uid="{00000000-0005-0000-0000-000051080000}"/>
    <cellStyle name="_Libro3_PO13_3° Mod_T1_TN_12052010_Estival 1_T4_Mod_metro_corregido 13012011 " xfId="2131" xr:uid="{00000000-0005-0000-0000-000052080000}"/>
    <cellStyle name="_Libro3_PO13_3° Mod_T1_TN_12052010_Estival 1_T4_Mod_metro_corregido 13012011 _2011.02.28_PO16_T4_TN" xfId="2132" xr:uid="{00000000-0005-0000-0000-000053080000}"/>
    <cellStyle name="_Libro3_PO13_3° Mod_T1_TN_12052010_Estival 1_T4_Mod_metro_corregido 13012011 _Hoja2" xfId="2133" xr:uid="{00000000-0005-0000-0000-000054080000}"/>
    <cellStyle name="_Libro3_PO13_3° Mod_T1_TN_12052010_Estival 1_T4_Mod_metro_corregido 13012011 _Libro2" xfId="2134" xr:uid="{00000000-0005-0000-0000-000055080000}"/>
    <cellStyle name="_Libro3_PO13_3° Mod_T1_TN_12052010_Estival 1_T4_Mod_metro_corregido 13012011 _PO 16_MODIFICACION 2_TN_ NORMAL" xfId="2135" xr:uid="{00000000-0005-0000-0000-000056080000}"/>
    <cellStyle name="_Libro3_PO13_3° Mod_T1_TN_12052010_Hoja1" xfId="2136" xr:uid="{00000000-0005-0000-0000-000057080000}"/>
    <cellStyle name="_Libro3_PO13_3° Mod_T1_TN_12052010_Hoja1_Libro2 (2)" xfId="2137" xr:uid="{00000000-0005-0000-0000-000058080000}"/>
    <cellStyle name="_Libro3_PO13_3° Mod_T1_TN_12052010_Hoja1_Libro2 (3)" xfId="2138" xr:uid="{00000000-0005-0000-0000-000059080000}"/>
    <cellStyle name="_Libro3_PO13_3° Mod_T1_TN_12052010_Hoja2" xfId="2139" xr:uid="{00000000-0005-0000-0000-00005A080000}"/>
    <cellStyle name="_Libro3_PO13_3° Mod_T1_TN_12052010_Itinerarios SS Mod Metro" xfId="2140" xr:uid="{00000000-0005-0000-0000-00005B080000}"/>
    <cellStyle name="_Libro3_PO13_3° Mod_T1_TN_12052010_Itinerarios SS Mod Metro_2011.02.28_PO16_T4_TN" xfId="2141" xr:uid="{00000000-0005-0000-0000-00005C080000}"/>
    <cellStyle name="_Libro3_PO13_3° Mod_T1_TN_12052010_Itinerarios SS Mod Metro_423" xfId="2142" xr:uid="{00000000-0005-0000-0000-00005D080000}"/>
    <cellStyle name="_Libro3_PO13_3° Mod_T1_TN_12052010_Itinerarios SS Mod Metro_423_2011.02.28_PO16_T4_TN" xfId="2143" xr:uid="{00000000-0005-0000-0000-00005E080000}"/>
    <cellStyle name="_Libro3_PO13_3° Mod_T1_TN_12052010_Itinerarios SS Mod Metro_423_Hoja2" xfId="2144" xr:uid="{00000000-0005-0000-0000-00005F080000}"/>
    <cellStyle name="_Libro3_PO13_3° Mod_T1_TN_12052010_Itinerarios SS Mod Metro_423_Libro2" xfId="2145" xr:uid="{00000000-0005-0000-0000-000060080000}"/>
    <cellStyle name="_Libro3_PO13_3° Mod_T1_TN_12052010_Itinerarios SS Mod Metro_423_PO 16_MODIFICACION 2_TN_ NORMAL" xfId="2146" xr:uid="{00000000-0005-0000-0000-000061080000}"/>
    <cellStyle name="_Libro3_PO13_3° Mod_T1_TN_12052010_Itinerarios SS Mod Metro_Hoja2" xfId="2147" xr:uid="{00000000-0005-0000-0000-000062080000}"/>
    <cellStyle name="_Libro3_PO13_3° Mod_T1_TN_12052010_Itinerarios SS Mod Metro_Libro2" xfId="2148" xr:uid="{00000000-0005-0000-0000-000063080000}"/>
    <cellStyle name="_Libro3_PO13_3° Mod_T1_TN_12052010_Itinerarios SS Mod Metro_PO 16_MODIFICACION 2_TN_ NORMAL" xfId="2149" xr:uid="{00000000-0005-0000-0000-000064080000}"/>
    <cellStyle name="_Libro3_PO13_3° Mod_T1_TN_12052010_Libro2 (2)" xfId="2150" xr:uid="{00000000-0005-0000-0000-000065080000}"/>
    <cellStyle name="_Libro3_PO13_3° Mod_T1_TN_12052010_Libro2 (3)" xfId="2151" xr:uid="{00000000-0005-0000-0000-000066080000}"/>
    <cellStyle name="_Libro3_PO13_3° Mod_T1_TN_12052010_Libro3 (20)" xfId="2152" xr:uid="{00000000-0005-0000-0000-000067080000}"/>
    <cellStyle name="_Libro3_PO13_3° Mod_T1_TN_12052010_Libro3 (20)_2011.02.28_PO16_T4_TN" xfId="2153" xr:uid="{00000000-0005-0000-0000-000068080000}"/>
    <cellStyle name="_Libro3_PO13_3° Mod_T1_TN_12052010_Libro3 (20)_Hoja2" xfId="2154" xr:uid="{00000000-0005-0000-0000-000069080000}"/>
    <cellStyle name="_Libro3_PO13_3° Mod_T1_TN_12052010_Libro3 (20)_Libro2" xfId="2155" xr:uid="{00000000-0005-0000-0000-00006A080000}"/>
    <cellStyle name="_Libro3_PO13_3° Mod_T1_TN_12052010_Libro3 (20)_PO 16_MODIFICACION 2_TN_ NORMAL" xfId="2156" xr:uid="{00000000-0005-0000-0000-00006B080000}"/>
    <cellStyle name="_Libro3_PO13_3° Mod_T1_TN_12052010_Libro4 (7)" xfId="2157" xr:uid="{00000000-0005-0000-0000-00006C080000}"/>
    <cellStyle name="_Libro3_PO13_3° Mod_T1_TN_12052010_Libro4 (7)_2011.02.28_PO16_T4_TN" xfId="2158" xr:uid="{00000000-0005-0000-0000-00006D080000}"/>
    <cellStyle name="_Libro3_PO13_3° Mod_T1_TN_12052010_Libro4 (7)_Hoja2" xfId="2159" xr:uid="{00000000-0005-0000-0000-00006E080000}"/>
    <cellStyle name="_Libro3_PO13_3° Mod_T1_TN_12052010_Libro4 (7)_Libro2" xfId="2160" xr:uid="{00000000-0005-0000-0000-00006F080000}"/>
    <cellStyle name="_Libro3_PO13_3° Mod_T1_TN_12052010_Libro4 (7)_PO 16_MODIFICACION 2_TN_ NORMAL" xfId="2161" xr:uid="{00000000-0005-0000-0000-000070080000}"/>
    <cellStyle name="_Libro3_PO13_3° Mod_T1_TN_12052010_PO 16_MODIFICACION 2_TN_ NORMAL" xfId="2162" xr:uid="{00000000-0005-0000-0000-000071080000}"/>
    <cellStyle name="_Libro3_PO13_3° Mod_T1_TN_12052010_PO 2011-2° Trim TRONCAL 4 - Anexo 3 con Exp NC" xfId="2163" xr:uid="{00000000-0005-0000-0000-000072080000}"/>
    <cellStyle name="_Libro3_PO13_3° Mod_T1_TN_12052010_VELOCIDADES DICIEMBRE" xfId="2164" xr:uid="{00000000-0005-0000-0000-000073080000}"/>
    <cellStyle name="_Libro3_PO13_Anexo 3_T1" xfId="2165" xr:uid="{00000000-0005-0000-0000-000074080000}"/>
    <cellStyle name="_Libro3_PO13_Anexo 3_T1_113enc" xfId="2166" xr:uid="{00000000-0005-0000-0000-000075080000}"/>
    <cellStyle name="_Libro3_PO13_Anexo 3_T1_2011.01.10_PO16_T4_TE" xfId="2167" xr:uid="{00000000-0005-0000-0000-000076080000}"/>
    <cellStyle name="_Libro3_PO13_Anexo 3_T1_2011.01.10_PO16_T4_TE_2011.02.28_PO16_T4_TN" xfId="2168" xr:uid="{00000000-0005-0000-0000-000077080000}"/>
    <cellStyle name="_Libro3_PO13_Anexo 3_T1_2011.01.10_PO16_T4_TE_Hoja2" xfId="2169" xr:uid="{00000000-0005-0000-0000-000078080000}"/>
    <cellStyle name="_Libro3_PO13_Anexo 3_T1_2011.01.10_PO16_T4_TE_Libro2" xfId="2170" xr:uid="{00000000-0005-0000-0000-000079080000}"/>
    <cellStyle name="_Libro3_PO13_Anexo 3_T1_2011.01.10_PO16_T4_TE_PO 16_MODIFICACION 2_TN_ NORMAL" xfId="2171" xr:uid="{00000000-0005-0000-0000-00007A080000}"/>
    <cellStyle name="_Libro3_PO13_Anexo 3_T1_2011.02.28_PO16_T4_TN" xfId="2172" xr:uid="{00000000-0005-0000-0000-00007B080000}"/>
    <cellStyle name="_Libro3_PO13_Anexo 3_T1_2011.02.28_PO16_T4_TN_simetrico" xfId="2173" xr:uid="{00000000-0005-0000-0000-00007C080000}"/>
    <cellStyle name="_Libro3_PO13_Anexo 3_T1_2011.02.28_PO16_T4_TN_version final" xfId="2174" xr:uid="{00000000-0005-0000-0000-00007D080000}"/>
    <cellStyle name="_Libro3_PO13_Anexo 3_T1_423" xfId="2175" xr:uid="{00000000-0005-0000-0000-00007E080000}"/>
    <cellStyle name="_Libro3_PO13_Anexo 3_T1_423_2011.02.28_PO16_T4_TN" xfId="2176" xr:uid="{00000000-0005-0000-0000-00007F080000}"/>
    <cellStyle name="_Libro3_PO13_Anexo 3_T1_423_Hoja2" xfId="2177" xr:uid="{00000000-0005-0000-0000-000080080000}"/>
    <cellStyle name="_Libro3_PO13_Anexo 3_T1_423_Libro2" xfId="2178" xr:uid="{00000000-0005-0000-0000-000081080000}"/>
    <cellStyle name="_Libro3_PO13_Anexo 3_T1_423_PO 16_MODIFICACION 2_TN_ NORMAL" xfId="2179" xr:uid="{00000000-0005-0000-0000-000082080000}"/>
    <cellStyle name="_Libro3_PO13_Anexo 3_T1_Anexo 3 sin T3 con Metro" xfId="2180" xr:uid="{00000000-0005-0000-0000-000083080000}"/>
    <cellStyle name="_Libro3_PO13_Anexo 3_T1_Anexo 3 sin T3 con Metro_2011.02.28_PO16_T4_TN" xfId="2181" xr:uid="{00000000-0005-0000-0000-000084080000}"/>
    <cellStyle name="_Libro3_PO13_Anexo 3_T1_Anexo 3 sin T3 con Metro_423" xfId="2182" xr:uid="{00000000-0005-0000-0000-000085080000}"/>
    <cellStyle name="_Libro3_PO13_Anexo 3_T1_Anexo 3 sin T3 con Metro_423_2011.02.28_PO16_T4_TN" xfId="2183" xr:uid="{00000000-0005-0000-0000-000086080000}"/>
    <cellStyle name="_Libro3_PO13_Anexo 3_T1_Anexo 3 sin T3 con Metro_423_Hoja2" xfId="2184" xr:uid="{00000000-0005-0000-0000-000087080000}"/>
    <cellStyle name="_Libro3_PO13_Anexo 3_T1_Anexo 3 sin T3 con Metro_423_Libro2" xfId="2185" xr:uid="{00000000-0005-0000-0000-000088080000}"/>
    <cellStyle name="_Libro3_PO13_Anexo 3_T1_Anexo 3 sin T3 con Metro_423_PO 16_MODIFICACION 2_TN_ NORMAL" xfId="2186" xr:uid="{00000000-0005-0000-0000-000089080000}"/>
    <cellStyle name="_Libro3_PO13_Anexo 3_T1_Anexo 3 sin T3 con Metro_Hoja2" xfId="2187" xr:uid="{00000000-0005-0000-0000-00008A080000}"/>
    <cellStyle name="_Libro3_PO13_Anexo 3_T1_Anexo 3 sin T3 con Metro_Libro2" xfId="2188" xr:uid="{00000000-0005-0000-0000-00008B080000}"/>
    <cellStyle name="_Libro3_PO13_Anexo 3_T1_Anexo 3 sin T3 con Metro_PO 16_MODIFICACION 2_TN_ NORMAL" xfId="2189" xr:uid="{00000000-0005-0000-0000-00008C080000}"/>
    <cellStyle name="_Libro3_PO13_Anexo 3_T1_Dts" xfId="2190" xr:uid="{00000000-0005-0000-0000-00008D080000}"/>
    <cellStyle name="_Libro3_PO13_Anexo 3_T1_Estival 1_T4_Mod_metro_corregido 13012011 " xfId="2191" xr:uid="{00000000-0005-0000-0000-00008E080000}"/>
    <cellStyle name="_Libro3_PO13_Anexo 3_T1_Estival 1_T4_Mod_metro_corregido 13012011 _2011.02.28_PO16_T4_TN" xfId="2192" xr:uid="{00000000-0005-0000-0000-00008F080000}"/>
    <cellStyle name="_Libro3_PO13_Anexo 3_T1_Estival 1_T4_Mod_metro_corregido 13012011 _Hoja2" xfId="2193" xr:uid="{00000000-0005-0000-0000-000090080000}"/>
    <cellStyle name="_Libro3_PO13_Anexo 3_T1_Estival 1_T4_Mod_metro_corregido 13012011 _Libro2" xfId="2194" xr:uid="{00000000-0005-0000-0000-000091080000}"/>
    <cellStyle name="_Libro3_PO13_Anexo 3_T1_Estival 1_T4_Mod_metro_corregido 13012011 _PO 16_MODIFICACION 2_TN_ NORMAL" xfId="2195" xr:uid="{00000000-0005-0000-0000-000092080000}"/>
    <cellStyle name="_Libro3_PO13_Anexo 3_T1_Hoja1" xfId="2196" xr:uid="{00000000-0005-0000-0000-000093080000}"/>
    <cellStyle name="_Libro3_PO13_Anexo 3_T1_Hoja1_Libro2 (2)" xfId="2197" xr:uid="{00000000-0005-0000-0000-000094080000}"/>
    <cellStyle name="_Libro3_PO13_Anexo 3_T1_Hoja1_Libro2 (3)" xfId="2198" xr:uid="{00000000-0005-0000-0000-000095080000}"/>
    <cellStyle name="_Libro3_PO13_Anexo 3_T1_Hoja2" xfId="2199" xr:uid="{00000000-0005-0000-0000-000096080000}"/>
    <cellStyle name="_Libro3_PO13_Anexo 3_T1_Itinerarios SS Mod Metro" xfId="2200" xr:uid="{00000000-0005-0000-0000-000097080000}"/>
    <cellStyle name="_Libro3_PO13_Anexo 3_T1_Itinerarios SS Mod Metro_2011.02.28_PO16_T4_TN" xfId="2201" xr:uid="{00000000-0005-0000-0000-000098080000}"/>
    <cellStyle name="_Libro3_PO13_Anexo 3_T1_Itinerarios SS Mod Metro_423" xfId="2202" xr:uid="{00000000-0005-0000-0000-000099080000}"/>
    <cellStyle name="_Libro3_PO13_Anexo 3_T1_Itinerarios SS Mod Metro_423_2011.02.28_PO16_T4_TN" xfId="2203" xr:uid="{00000000-0005-0000-0000-00009A080000}"/>
    <cellStyle name="_Libro3_PO13_Anexo 3_T1_Itinerarios SS Mod Metro_423_Hoja2" xfId="2204" xr:uid="{00000000-0005-0000-0000-00009B080000}"/>
    <cellStyle name="_Libro3_PO13_Anexo 3_T1_Itinerarios SS Mod Metro_423_Libro2" xfId="2205" xr:uid="{00000000-0005-0000-0000-00009C080000}"/>
    <cellStyle name="_Libro3_PO13_Anexo 3_T1_Itinerarios SS Mod Metro_423_PO 16_MODIFICACION 2_TN_ NORMAL" xfId="2206" xr:uid="{00000000-0005-0000-0000-00009D080000}"/>
    <cellStyle name="_Libro3_PO13_Anexo 3_T1_Itinerarios SS Mod Metro_Hoja2" xfId="2207" xr:uid="{00000000-0005-0000-0000-00009E080000}"/>
    <cellStyle name="_Libro3_PO13_Anexo 3_T1_Itinerarios SS Mod Metro_Libro2" xfId="2208" xr:uid="{00000000-0005-0000-0000-00009F080000}"/>
    <cellStyle name="_Libro3_PO13_Anexo 3_T1_Itinerarios SS Mod Metro_PO 16_MODIFICACION 2_TN_ NORMAL" xfId="2209" xr:uid="{00000000-0005-0000-0000-0000A0080000}"/>
    <cellStyle name="_Libro3_PO13_Anexo 3_T1_Libro2 (2)" xfId="2210" xr:uid="{00000000-0005-0000-0000-0000A1080000}"/>
    <cellStyle name="_Libro3_PO13_Anexo 3_T1_Libro2 (3)" xfId="2211" xr:uid="{00000000-0005-0000-0000-0000A2080000}"/>
    <cellStyle name="_Libro3_PO13_Anexo 3_T1_Libro3 (20)" xfId="2212" xr:uid="{00000000-0005-0000-0000-0000A3080000}"/>
    <cellStyle name="_Libro3_PO13_Anexo 3_T1_Libro3 (20)_2011.02.28_PO16_T4_TN" xfId="2213" xr:uid="{00000000-0005-0000-0000-0000A4080000}"/>
    <cellStyle name="_Libro3_PO13_Anexo 3_T1_Libro3 (20)_Hoja2" xfId="2214" xr:uid="{00000000-0005-0000-0000-0000A5080000}"/>
    <cellStyle name="_Libro3_PO13_Anexo 3_T1_Libro3 (20)_Libro2" xfId="2215" xr:uid="{00000000-0005-0000-0000-0000A6080000}"/>
    <cellStyle name="_Libro3_PO13_Anexo 3_T1_Libro3 (20)_PO 16_MODIFICACION 2_TN_ NORMAL" xfId="2216" xr:uid="{00000000-0005-0000-0000-0000A7080000}"/>
    <cellStyle name="_Libro3_PO13_Anexo 3_T1_Libro4 (7)" xfId="2217" xr:uid="{00000000-0005-0000-0000-0000A8080000}"/>
    <cellStyle name="_Libro3_PO13_Anexo 3_T1_Libro4 (7)_2011.02.28_PO16_T4_TN" xfId="2218" xr:uid="{00000000-0005-0000-0000-0000A9080000}"/>
    <cellStyle name="_Libro3_PO13_Anexo 3_T1_Libro4 (7)_Hoja2" xfId="2219" xr:uid="{00000000-0005-0000-0000-0000AA080000}"/>
    <cellStyle name="_Libro3_PO13_Anexo 3_T1_Libro4 (7)_Libro2" xfId="2220" xr:uid="{00000000-0005-0000-0000-0000AB080000}"/>
    <cellStyle name="_Libro3_PO13_Anexo 3_T1_Libro4 (7)_PO 16_MODIFICACION 2_TN_ NORMAL" xfId="2221" xr:uid="{00000000-0005-0000-0000-0000AC080000}"/>
    <cellStyle name="_Libro3_PO13_Anexo 3_T1_PO 16_MODIFICACION 2_TN_ NORMAL" xfId="2222" xr:uid="{00000000-0005-0000-0000-0000AD080000}"/>
    <cellStyle name="_Libro3_PO13_Anexo 3_T1_PO 2011-2° Trim TRONCAL 4 - Anexo 3 con Exp NC" xfId="2223" xr:uid="{00000000-0005-0000-0000-0000AE080000}"/>
    <cellStyle name="_Libro3_PO13_Anexo 3_T1_VELOCIDADES DICIEMBRE" xfId="2224" xr:uid="{00000000-0005-0000-0000-0000AF080000}"/>
    <cellStyle name="_Libro3_PO13_T1_TN_280110" xfId="2225" xr:uid="{00000000-0005-0000-0000-0000B0080000}"/>
    <cellStyle name="_Libro3_PO13_T1_TN_280110_113enc" xfId="2226" xr:uid="{00000000-0005-0000-0000-0000B1080000}"/>
    <cellStyle name="_Libro3_PO13_T1_TN_280110_2011.01.10_PO16_T4_TE" xfId="2227" xr:uid="{00000000-0005-0000-0000-0000B2080000}"/>
    <cellStyle name="_Libro3_PO13_T1_TN_280110_2011.01.10_PO16_T4_TE_2011.02.28_PO16_T4_TN" xfId="2228" xr:uid="{00000000-0005-0000-0000-0000B3080000}"/>
    <cellStyle name="_Libro3_PO13_T1_TN_280110_2011.01.10_PO16_T4_TE_Hoja2" xfId="2229" xr:uid="{00000000-0005-0000-0000-0000B4080000}"/>
    <cellStyle name="_Libro3_PO13_T1_TN_280110_2011.01.10_PO16_T4_TE_Libro2" xfId="2230" xr:uid="{00000000-0005-0000-0000-0000B5080000}"/>
    <cellStyle name="_Libro3_PO13_T1_TN_280110_2011.01.10_PO16_T4_TE_PO 16_MODIFICACION 2_TN_ NORMAL" xfId="2231" xr:uid="{00000000-0005-0000-0000-0000B6080000}"/>
    <cellStyle name="_Libro3_PO13_T1_TN_280110_2011.02.28_PO16_T4_TN" xfId="2232" xr:uid="{00000000-0005-0000-0000-0000B7080000}"/>
    <cellStyle name="_Libro3_PO13_T1_TN_280110_2011.02.28_PO16_T4_TN_simetrico" xfId="2233" xr:uid="{00000000-0005-0000-0000-0000B8080000}"/>
    <cellStyle name="_Libro3_PO13_T1_TN_280110_2011.02.28_PO16_T4_TN_version final" xfId="2234" xr:uid="{00000000-0005-0000-0000-0000B9080000}"/>
    <cellStyle name="_Libro3_PO13_T1_TN_280110_423" xfId="2235" xr:uid="{00000000-0005-0000-0000-0000BA080000}"/>
    <cellStyle name="_Libro3_PO13_T1_TN_280110_423_2011.02.28_PO16_T4_TN" xfId="2236" xr:uid="{00000000-0005-0000-0000-0000BB080000}"/>
    <cellStyle name="_Libro3_PO13_T1_TN_280110_423_Hoja2" xfId="2237" xr:uid="{00000000-0005-0000-0000-0000BC080000}"/>
    <cellStyle name="_Libro3_PO13_T1_TN_280110_423_Libro2" xfId="2238" xr:uid="{00000000-0005-0000-0000-0000BD080000}"/>
    <cellStyle name="_Libro3_PO13_T1_TN_280110_423_PO 16_MODIFICACION 2_TN_ NORMAL" xfId="2239" xr:uid="{00000000-0005-0000-0000-0000BE080000}"/>
    <cellStyle name="_Libro3_PO13_T1_TN_280110_Anexo 3 sin T3 con Metro" xfId="2240" xr:uid="{00000000-0005-0000-0000-0000BF080000}"/>
    <cellStyle name="_Libro3_PO13_T1_TN_280110_Anexo 3 sin T3 con Metro_2011.02.28_PO16_T4_TN" xfId="2241" xr:uid="{00000000-0005-0000-0000-0000C0080000}"/>
    <cellStyle name="_Libro3_PO13_T1_TN_280110_Anexo 3 sin T3 con Metro_423" xfId="2242" xr:uid="{00000000-0005-0000-0000-0000C1080000}"/>
    <cellStyle name="_Libro3_PO13_T1_TN_280110_Anexo 3 sin T3 con Metro_423_2011.02.28_PO16_T4_TN" xfId="2243" xr:uid="{00000000-0005-0000-0000-0000C2080000}"/>
    <cellStyle name="_Libro3_PO13_T1_TN_280110_Anexo 3 sin T3 con Metro_423_Hoja2" xfId="2244" xr:uid="{00000000-0005-0000-0000-0000C3080000}"/>
    <cellStyle name="_Libro3_PO13_T1_TN_280110_Anexo 3 sin T3 con Metro_423_Libro2" xfId="2245" xr:uid="{00000000-0005-0000-0000-0000C4080000}"/>
    <cellStyle name="_Libro3_PO13_T1_TN_280110_Anexo 3 sin T3 con Metro_423_PO 16_MODIFICACION 2_TN_ NORMAL" xfId="2246" xr:uid="{00000000-0005-0000-0000-0000C5080000}"/>
    <cellStyle name="_Libro3_PO13_T1_TN_280110_Anexo 3 sin T3 con Metro_Hoja2" xfId="2247" xr:uid="{00000000-0005-0000-0000-0000C6080000}"/>
    <cellStyle name="_Libro3_PO13_T1_TN_280110_Anexo 3 sin T3 con Metro_Libro2" xfId="2248" xr:uid="{00000000-0005-0000-0000-0000C7080000}"/>
    <cellStyle name="_Libro3_PO13_T1_TN_280110_Anexo 3 sin T3 con Metro_PO 16_MODIFICACION 2_TN_ NORMAL" xfId="2249" xr:uid="{00000000-0005-0000-0000-0000C8080000}"/>
    <cellStyle name="_Libro3_PO13_T1_TN_280110_Dts" xfId="2250" xr:uid="{00000000-0005-0000-0000-0000C9080000}"/>
    <cellStyle name="_Libro3_PO13_T1_TN_280110_Estival 1_T4_Mod_metro_corregido 13012011 " xfId="2251" xr:uid="{00000000-0005-0000-0000-0000CA080000}"/>
    <cellStyle name="_Libro3_PO13_T1_TN_280110_Estival 1_T4_Mod_metro_corregido 13012011 _2011.02.28_PO16_T4_TN" xfId="2252" xr:uid="{00000000-0005-0000-0000-0000CB080000}"/>
    <cellStyle name="_Libro3_PO13_T1_TN_280110_Estival 1_T4_Mod_metro_corregido 13012011 _Hoja2" xfId="2253" xr:uid="{00000000-0005-0000-0000-0000CC080000}"/>
    <cellStyle name="_Libro3_PO13_T1_TN_280110_Estival 1_T4_Mod_metro_corregido 13012011 _Libro2" xfId="2254" xr:uid="{00000000-0005-0000-0000-0000CD080000}"/>
    <cellStyle name="_Libro3_PO13_T1_TN_280110_Estival 1_T4_Mod_metro_corregido 13012011 _PO 16_MODIFICACION 2_TN_ NORMAL" xfId="2255" xr:uid="{00000000-0005-0000-0000-0000CE080000}"/>
    <cellStyle name="_Libro3_PO13_T1_TN_280110_Hoja1" xfId="2256" xr:uid="{00000000-0005-0000-0000-0000CF080000}"/>
    <cellStyle name="_Libro3_PO13_T1_TN_280110_Hoja1_Libro2 (2)" xfId="2257" xr:uid="{00000000-0005-0000-0000-0000D0080000}"/>
    <cellStyle name="_Libro3_PO13_T1_TN_280110_Hoja1_Libro2 (3)" xfId="2258" xr:uid="{00000000-0005-0000-0000-0000D1080000}"/>
    <cellStyle name="_Libro3_PO13_T1_TN_280110_Hoja2" xfId="2259" xr:uid="{00000000-0005-0000-0000-0000D2080000}"/>
    <cellStyle name="_Libro3_PO13_T1_TN_280110_Itinerarios SS Mod Metro" xfId="2260" xr:uid="{00000000-0005-0000-0000-0000D3080000}"/>
    <cellStyle name="_Libro3_PO13_T1_TN_280110_Itinerarios SS Mod Metro_2011.02.28_PO16_T4_TN" xfId="2261" xr:uid="{00000000-0005-0000-0000-0000D4080000}"/>
    <cellStyle name="_Libro3_PO13_T1_TN_280110_Itinerarios SS Mod Metro_423" xfId="2262" xr:uid="{00000000-0005-0000-0000-0000D5080000}"/>
    <cellStyle name="_Libro3_PO13_T1_TN_280110_Itinerarios SS Mod Metro_423_2011.02.28_PO16_T4_TN" xfId="2263" xr:uid="{00000000-0005-0000-0000-0000D6080000}"/>
    <cellStyle name="_Libro3_PO13_T1_TN_280110_Itinerarios SS Mod Metro_423_Hoja2" xfId="2264" xr:uid="{00000000-0005-0000-0000-0000D7080000}"/>
    <cellStyle name="_Libro3_PO13_T1_TN_280110_Itinerarios SS Mod Metro_423_Libro2" xfId="2265" xr:uid="{00000000-0005-0000-0000-0000D8080000}"/>
    <cellStyle name="_Libro3_PO13_T1_TN_280110_Itinerarios SS Mod Metro_423_PO 16_MODIFICACION 2_TN_ NORMAL" xfId="2266" xr:uid="{00000000-0005-0000-0000-0000D9080000}"/>
    <cellStyle name="_Libro3_PO13_T1_TN_280110_Itinerarios SS Mod Metro_Hoja2" xfId="2267" xr:uid="{00000000-0005-0000-0000-0000DA080000}"/>
    <cellStyle name="_Libro3_PO13_T1_TN_280110_Itinerarios SS Mod Metro_Libro2" xfId="2268" xr:uid="{00000000-0005-0000-0000-0000DB080000}"/>
    <cellStyle name="_Libro3_PO13_T1_TN_280110_Itinerarios SS Mod Metro_PO 16_MODIFICACION 2_TN_ NORMAL" xfId="2269" xr:uid="{00000000-0005-0000-0000-0000DC080000}"/>
    <cellStyle name="_Libro3_PO13_T1_TN_280110_Libro2 (2)" xfId="2270" xr:uid="{00000000-0005-0000-0000-0000DD080000}"/>
    <cellStyle name="_Libro3_PO13_T1_TN_280110_Libro2 (3)" xfId="2271" xr:uid="{00000000-0005-0000-0000-0000DE080000}"/>
    <cellStyle name="_Libro3_PO13_T1_TN_280110_Libro3 (20)" xfId="2272" xr:uid="{00000000-0005-0000-0000-0000DF080000}"/>
    <cellStyle name="_Libro3_PO13_T1_TN_280110_Libro3 (20)_2011.02.28_PO16_T4_TN" xfId="2273" xr:uid="{00000000-0005-0000-0000-0000E0080000}"/>
    <cellStyle name="_Libro3_PO13_T1_TN_280110_Libro3 (20)_Hoja2" xfId="2274" xr:uid="{00000000-0005-0000-0000-0000E1080000}"/>
    <cellStyle name="_Libro3_PO13_T1_TN_280110_Libro3 (20)_Libro2" xfId="2275" xr:uid="{00000000-0005-0000-0000-0000E2080000}"/>
    <cellStyle name="_Libro3_PO13_T1_TN_280110_Libro3 (20)_PO 16_MODIFICACION 2_TN_ NORMAL" xfId="2276" xr:uid="{00000000-0005-0000-0000-0000E3080000}"/>
    <cellStyle name="_Libro3_PO13_T1_TN_280110_Libro4 (7)" xfId="2277" xr:uid="{00000000-0005-0000-0000-0000E4080000}"/>
    <cellStyle name="_Libro3_PO13_T1_TN_280110_Libro4 (7)_2011.02.28_PO16_T4_TN" xfId="2278" xr:uid="{00000000-0005-0000-0000-0000E5080000}"/>
    <cellStyle name="_Libro3_PO13_T1_TN_280110_Libro4 (7)_Hoja2" xfId="2279" xr:uid="{00000000-0005-0000-0000-0000E6080000}"/>
    <cellStyle name="_Libro3_PO13_T1_TN_280110_Libro4 (7)_Libro2" xfId="2280" xr:uid="{00000000-0005-0000-0000-0000E7080000}"/>
    <cellStyle name="_Libro3_PO13_T1_TN_280110_Libro4 (7)_PO 16_MODIFICACION 2_TN_ NORMAL" xfId="2281" xr:uid="{00000000-0005-0000-0000-0000E8080000}"/>
    <cellStyle name="_Libro3_PO13_T1_TN_280110_PO 16_MODIFICACION 2_TN_ NORMAL" xfId="2282" xr:uid="{00000000-0005-0000-0000-0000E9080000}"/>
    <cellStyle name="_Libro3_PO13_T1_TN_280110_PO 2011-2° Trim TRONCAL 4 - Anexo 3 con Exp NC" xfId="2283" xr:uid="{00000000-0005-0000-0000-0000EA080000}"/>
    <cellStyle name="_Libro3_PO13_T1_TN_280110_VELOCIDADES DICIEMBRE" xfId="2284" xr:uid="{00000000-0005-0000-0000-0000EB080000}"/>
    <cellStyle name="_Libro3_Prop_Mod 2_PO13" xfId="2285" xr:uid="{00000000-0005-0000-0000-0000EC080000}"/>
    <cellStyle name="_Libro3_Prop_Mod 2_PO13_113enc" xfId="2286" xr:uid="{00000000-0005-0000-0000-0000ED080000}"/>
    <cellStyle name="_Libro3_Prop_Mod 2_PO13_2011.01.10_PO16_T4_TE" xfId="2287" xr:uid="{00000000-0005-0000-0000-0000EE080000}"/>
    <cellStyle name="_Libro3_Prop_Mod 2_PO13_2011.01.10_PO16_T4_TE_2011.02.28_PO16_T4_TN" xfId="2288" xr:uid="{00000000-0005-0000-0000-0000EF080000}"/>
    <cellStyle name="_Libro3_Prop_Mod 2_PO13_2011.01.10_PO16_T4_TE_Hoja2" xfId="2289" xr:uid="{00000000-0005-0000-0000-0000F0080000}"/>
    <cellStyle name="_Libro3_Prop_Mod 2_PO13_2011.01.10_PO16_T4_TE_Libro2" xfId="2290" xr:uid="{00000000-0005-0000-0000-0000F1080000}"/>
    <cellStyle name="_Libro3_Prop_Mod 2_PO13_2011.01.10_PO16_T4_TE_PO 16_MODIFICACION 2_TN_ NORMAL" xfId="2291" xr:uid="{00000000-0005-0000-0000-0000F2080000}"/>
    <cellStyle name="_Libro3_Prop_Mod 2_PO13_2011.02.28_PO16_T4_TN" xfId="2292" xr:uid="{00000000-0005-0000-0000-0000F3080000}"/>
    <cellStyle name="_Libro3_Prop_Mod 2_PO13_2011.02.28_PO16_T4_TN_simetrico" xfId="2293" xr:uid="{00000000-0005-0000-0000-0000F4080000}"/>
    <cellStyle name="_Libro3_Prop_Mod 2_PO13_2011.02.28_PO16_T4_TN_version final" xfId="2294" xr:uid="{00000000-0005-0000-0000-0000F5080000}"/>
    <cellStyle name="_Libro3_Prop_Mod 2_PO13_423" xfId="2295" xr:uid="{00000000-0005-0000-0000-0000F6080000}"/>
    <cellStyle name="_Libro3_Prop_Mod 2_PO13_423_2011.02.28_PO16_T4_TN" xfId="2296" xr:uid="{00000000-0005-0000-0000-0000F7080000}"/>
    <cellStyle name="_Libro3_Prop_Mod 2_PO13_423_Hoja2" xfId="2297" xr:uid="{00000000-0005-0000-0000-0000F8080000}"/>
    <cellStyle name="_Libro3_Prop_Mod 2_PO13_423_Libro2" xfId="2298" xr:uid="{00000000-0005-0000-0000-0000F9080000}"/>
    <cellStyle name="_Libro3_Prop_Mod 2_PO13_423_PO 16_MODIFICACION 2_TN_ NORMAL" xfId="2299" xr:uid="{00000000-0005-0000-0000-0000FA080000}"/>
    <cellStyle name="_Libro3_Prop_Mod 2_PO13_Anexo 3 sin T3 con Metro" xfId="2300" xr:uid="{00000000-0005-0000-0000-0000FB080000}"/>
    <cellStyle name="_Libro3_Prop_Mod 2_PO13_Anexo 3 sin T3 con Metro_2011.02.28_PO16_T4_TN" xfId="2301" xr:uid="{00000000-0005-0000-0000-0000FC080000}"/>
    <cellStyle name="_Libro3_Prop_Mod 2_PO13_Anexo 3 sin T3 con Metro_423" xfId="2302" xr:uid="{00000000-0005-0000-0000-0000FD080000}"/>
    <cellStyle name="_Libro3_Prop_Mod 2_PO13_Anexo 3 sin T3 con Metro_423_2011.02.28_PO16_T4_TN" xfId="2303" xr:uid="{00000000-0005-0000-0000-0000FE080000}"/>
    <cellStyle name="_Libro3_Prop_Mod 2_PO13_Anexo 3 sin T3 con Metro_423_Hoja2" xfId="2304" xr:uid="{00000000-0005-0000-0000-0000FF080000}"/>
    <cellStyle name="_Libro3_Prop_Mod 2_PO13_Anexo 3 sin T3 con Metro_423_Libro2" xfId="2305" xr:uid="{00000000-0005-0000-0000-000000090000}"/>
    <cellStyle name="_Libro3_Prop_Mod 2_PO13_Anexo 3 sin T3 con Metro_423_PO 16_MODIFICACION 2_TN_ NORMAL" xfId="2306" xr:uid="{00000000-0005-0000-0000-000001090000}"/>
    <cellStyle name="_Libro3_Prop_Mod 2_PO13_Anexo 3 sin T3 con Metro_Hoja2" xfId="2307" xr:uid="{00000000-0005-0000-0000-000002090000}"/>
    <cellStyle name="_Libro3_Prop_Mod 2_PO13_Anexo 3 sin T3 con Metro_Libro2" xfId="2308" xr:uid="{00000000-0005-0000-0000-000003090000}"/>
    <cellStyle name="_Libro3_Prop_Mod 2_PO13_Anexo 3 sin T3 con Metro_PO 16_MODIFICACION 2_TN_ NORMAL" xfId="2309" xr:uid="{00000000-0005-0000-0000-000004090000}"/>
    <cellStyle name="_Libro3_Prop_Mod 2_PO13_Dts" xfId="2310" xr:uid="{00000000-0005-0000-0000-000005090000}"/>
    <cellStyle name="_Libro3_Prop_Mod 2_PO13_Estival 1_T4_Mod_metro_corregido 13012011 " xfId="2311" xr:uid="{00000000-0005-0000-0000-000006090000}"/>
    <cellStyle name="_Libro3_Prop_Mod 2_PO13_Estival 1_T4_Mod_metro_corregido 13012011 _2011.02.28_PO16_T4_TN" xfId="2312" xr:uid="{00000000-0005-0000-0000-000007090000}"/>
    <cellStyle name="_Libro3_Prop_Mod 2_PO13_Estival 1_T4_Mod_metro_corregido 13012011 _Hoja2" xfId="2313" xr:uid="{00000000-0005-0000-0000-000008090000}"/>
    <cellStyle name="_Libro3_Prop_Mod 2_PO13_Estival 1_T4_Mod_metro_corregido 13012011 _Libro2" xfId="2314" xr:uid="{00000000-0005-0000-0000-000009090000}"/>
    <cellStyle name="_Libro3_Prop_Mod 2_PO13_Estival 1_T4_Mod_metro_corregido 13012011 _PO 16_MODIFICACION 2_TN_ NORMAL" xfId="2315" xr:uid="{00000000-0005-0000-0000-00000A090000}"/>
    <cellStyle name="_Libro3_Prop_Mod 2_PO13_Hoja1" xfId="2316" xr:uid="{00000000-0005-0000-0000-00000B090000}"/>
    <cellStyle name="_Libro3_Prop_Mod 2_PO13_Hoja1_Libro2 (2)" xfId="2317" xr:uid="{00000000-0005-0000-0000-00000C090000}"/>
    <cellStyle name="_Libro3_Prop_Mod 2_PO13_Hoja1_Libro2 (3)" xfId="2318" xr:uid="{00000000-0005-0000-0000-00000D090000}"/>
    <cellStyle name="_Libro3_Prop_Mod 2_PO13_Hoja2" xfId="2319" xr:uid="{00000000-0005-0000-0000-00000E090000}"/>
    <cellStyle name="_Libro3_Prop_Mod 2_PO13_Itinerarios SS Mod Metro" xfId="2320" xr:uid="{00000000-0005-0000-0000-00000F090000}"/>
    <cellStyle name="_Libro3_Prop_Mod 2_PO13_Itinerarios SS Mod Metro_2011.02.28_PO16_T4_TN" xfId="2321" xr:uid="{00000000-0005-0000-0000-000010090000}"/>
    <cellStyle name="_Libro3_Prop_Mod 2_PO13_Itinerarios SS Mod Metro_423" xfId="2322" xr:uid="{00000000-0005-0000-0000-000011090000}"/>
    <cellStyle name="_Libro3_Prop_Mod 2_PO13_Itinerarios SS Mod Metro_423_2011.02.28_PO16_T4_TN" xfId="2323" xr:uid="{00000000-0005-0000-0000-000012090000}"/>
    <cellStyle name="_Libro3_Prop_Mod 2_PO13_Itinerarios SS Mod Metro_423_Hoja2" xfId="2324" xr:uid="{00000000-0005-0000-0000-000013090000}"/>
    <cellStyle name="_Libro3_Prop_Mod 2_PO13_Itinerarios SS Mod Metro_423_Libro2" xfId="2325" xr:uid="{00000000-0005-0000-0000-000014090000}"/>
    <cellStyle name="_Libro3_Prop_Mod 2_PO13_Itinerarios SS Mod Metro_423_PO 16_MODIFICACION 2_TN_ NORMAL" xfId="2326" xr:uid="{00000000-0005-0000-0000-000015090000}"/>
    <cellStyle name="_Libro3_Prop_Mod 2_PO13_Itinerarios SS Mod Metro_Hoja2" xfId="2327" xr:uid="{00000000-0005-0000-0000-000016090000}"/>
    <cellStyle name="_Libro3_Prop_Mod 2_PO13_Itinerarios SS Mod Metro_Libro2" xfId="2328" xr:uid="{00000000-0005-0000-0000-000017090000}"/>
    <cellStyle name="_Libro3_Prop_Mod 2_PO13_Itinerarios SS Mod Metro_PO 16_MODIFICACION 2_TN_ NORMAL" xfId="2329" xr:uid="{00000000-0005-0000-0000-000018090000}"/>
    <cellStyle name="_Libro3_Prop_Mod 2_PO13_Libro2 (2)" xfId="2330" xr:uid="{00000000-0005-0000-0000-000019090000}"/>
    <cellStyle name="_Libro3_Prop_Mod 2_PO13_Libro2 (3)" xfId="2331" xr:uid="{00000000-0005-0000-0000-00001A090000}"/>
    <cellStyle name="_Libro3_Prop_Mod 2_PO13_Libro3 (20)" xfId="2332" xr:uid="{00000000-0005-0000-0000-00001B090000}"/>
    <cellStyle name="_Libro3_Prop_Mod 2_PO13_Libro3 (20)_2011.02.28_PO16_T4_TN" xfId="2333" xr:uid="{00000000-0005-0000-0000-00001C090000}"/>
    <cellStyle name="_Libro3_Prop_Mod 2_PO13_Libro3 (20)_Hoja2" xfId="2334" xr:uid="{00000000-0005-0000-0000-00001D090000}"/>
    <cellStyle name="_Libro3_Prop_Mod 2_PO13_Libro3 (20)_Libro2" xfId="2335" xr:uid="{00000000-0005-0000-0000-00001E090000}"/>
    <cellStyle name="_Libro3_Prop_Mod 2_PO13_Libro3 (20)_PO 16_MODIFICACION 2_TN_ NORMAL" xfId="2336" xr:uid="{00000000-0005-0000-0000-00001F090000}"/>
    <cellStyle name="_Libro3_Prop_Mod 2_PO13_Libro4 (7)" xfId="2337" xr:uid="{00000000-0005-0000-0000-000020090000}"/>
    <cellStyle name="_Libro3_Prop_Mod 2_PO13_Libro4 (7)_2011.02.28_PO16_T4_TN" xfId="2338" xr:uid="{00000000-0005-0000-0000-000021090000}"/>
    <cellStyle name="_Libro3_Prop_Mod 2_PO13_Libro4 (7)_Hoja2" xfId="2339" xr:uid="{00000000-0005-0000-0000-000022090000}"/>
    <cellStyle name="_Libro3_Prop_Mod 2_PO13_Libro4 (7)_Libro2" xfId="2340" xr:uid="{00000000-0005-0000-0000-000023090000}"/>
    <cellStyle name="_Libro3_Prop_Mod 2_PO13_Libro4 (7)_PO 16_MODIFICACION 2_TN_ NORMAL" xfId="2341" xr:uid="{00000000-0005-0000-0000-000024090000}"/>
    <cellStyle name="_Libro3_Prop_Mod 2_PO13_PO 16_MODIFICACION 2_TN_ NORMAL" xfId="2342" xr:uid="{00000000-0005-0000-0000-000025090000}"/>
    <cellStyle name="_Libro3_Prop_Mod 2_PO13_PO 2011-2° Trim TRONCAL 4 - Anexo 3 con Exp NC" xfId="2343" xr:uid="{00000000-0005-0000-0000-000026090000}"/>
    <cellStyle name="_Libro3_Prop_Mod 2_PO13_VELOCIDADES DICIEMBRE" xfId="2344" xr:uid="{00000000-0005-0000-0000-000027090000}"/>
    <cellStyle name="_Libro3_RESUMEN" xfId="2345" xr:uid="{00000000-0005-0000-0000-000028090000}"/>
    <cellStyle name="_Libro3_RESUMEN_2011.01.10_PO16_T4_TE" xfId="2346" xr:uid="{00000000-0005-0000-0000-000029090000}"/>
    <cellStyle name="_Libro3_RESUMEN_2011.01.10_PO16_T4_TE_2011.02.28_PO16_T4_TN" xfId="2347" xr:uid="{00000000-0005-0000-0000-00002A090000}"/>
    <cellStyle name="_Libro3_RESUMEN_2011.01.10_PO16_T4_TE_Hoja2" xfId="2348" xr:uid="{00000000-0005-0000-0000-00002B090000}"/>
    <cellStyle name="_Libro3_RESUMEN_2011.01.10_PO16_T4_TE_Libro2" xfId="2349" xr:uid="{00000000-0005-0000-0000-00002C090000}"/>
    <cellStyle name="_Libro3_RESUMEN_2011.01.10_PO16_T4_TE_PO 16_MODIFICACION 2_TN_ NORMAL" xfId="2350" xr:uid="{00000000-0005-0000-0000-00002D090000}"/>
    <cellStyle name="_Libro3_RESUMEN_2011.02.28_PO16_T4_TN" xfId="2351" xr:uid="{00000000-0005-0000-0000-00002E090000}"/>
    <cellStyle name="_Libro3_RESUMEN_423" xfId="2352" xr:uid="{00000000-0005-0000-0000-00002F090000}"/>
    <cellStyle name="_Libro3_RESUMEN_423_2011.02.28_PO16_T4_TN" xfId="2353" xr:uid="{00000000-0005-0000-0000-000030090000}"/>
    <cellStyle name="_Libro3_RESUMEN_423_Hoja2" xfId="2354" xr:uid="{00000000-0005-0000-0000-000031090000}"/>
    <cellStyle name="_Libro3_RESUMEN_423_Libro2" xfId="2355" xr:uid="{00000000-0005-0000-0000-000032090000}"/>
    <cellStyle name="_Libro3_RESUMEN_423_PO 16_MODIFICACION 2_TN_ NORMAL" xfId="2356" xr:uid="{00000000-0005-0000-0000-000033090000}"/>
    <cellStyle name="_Libro3_RESUMEN_Estival 1_T4_Mod_metro_corregido 13012011 " xfId="2357" xr:uid="{00000000-0005-0000-0000-000034090000}"/>
    <cellStyle name="_Libro3_RESUMEN_Estival 1_T4_Mod_metro_corregido 13012011 _2011.02.28_PO16_T4_TN" xfId="2358" xr:uid="{00000000-0005-0000-0000-000035090000}"/>
    <cellStyle name="_Libro3_RESUMEN_Estival 1_T4_Mod_metro_corregido 13012011 _Hoja2" xfId="2359" xr:uid="{00000000-0005-0000-0000-000036090000}"/>
    <cellStyle name="_Libro3_RESUMEN_Estival 1_T4_Mod_metro_corregido 13012011 _Libro2" xfId="2360" xr:uid="{00000000-0005-0000-0000-000037090000}"/>
    <cellStyle name="_Libro3_RESUMEN_Estival 1_T4_Mod_metro_corregido 13012011 _PO 16_MODIFICACION 2_TN_ NORMAL" xfId="2361" xr:uid="{00000000-0005-0000-0000-000038090000}"/>
    <cellStyle name="_Libro3_RESUMEN_Hoja2" xfId="2362" xr:uid="{00000000-0005-0000-0000-000039090000}"/>
    <cellStyle name="_Libro3_RESUMEN_Libro2" xfId="2363" xr:uid="{00000000-0005-0000-0000-00003A090000}"/>
    <cellStyle name="_Libro3_RESUMEN_Libro3 (20)" xfId="2364" xr:uid="{00000000-0005-0000-0000-00003B090000}"/>
    <cellStyle name="_Libro3_RESUMEN_Libro3 (20)_2011.02.28_PO16_T4_TN" xfId="2365" xr:uid="{00000000-0005-0000-0000-00003C090000}"/>
    <cellStyle name="_Libro3_RESUMEN_Libro3 (20)_Hoja2" xfId="2366" xr:uid="{00000000-0005-0000-0000-00003D090000}"/>
    <cellStyle name="_Libro3_RESUMEN_Libro3 (20)_Libro2" xfId="2367" xr:uid="{00000000-0005-0000-0000-00003E090000}"/>
    <cellStyle name="_Libro3_RESUMEN_Libro3 (20)_PO 16_MODIFICACION 2_TN_ NORMAL" xfId="2368" xr:uid="{00000000-0005-0000-0000-00003F090000}"/>
    <cellStyle name="_Libro3_RESUMEN_OFERTA T3 CORREGIDA" xfId="2369" xr:uid="{00000000-0005-0000-0000-000040090000}"/>
    <cellStyle name="_Libro3_RESUMEN_PO 16_MODIFICACION 2_TN_ NORMAL" xfId="2370" xr:uid="{00000000-0005-0000-0000-000041090000}"/>
    <cellStyle name="_Libro3_Retornos NC" xfId="2371" xr:uid="{00000000-0005-0000-0000-000042090000}"/>
    <cellStyle name="_Libro3_s" xfId="2372" xr:uid="{00000000-0005-0000-0000-000043090000}"/>
    <cellStyle name="_Libro3_s_2011.02.28_PO16_T4_TN" xfId="2373" xr:uid="{00000000-0005-0000-0000-000044090000}"/>
    <cellStyle name="_Libro3_s_Estival 1_T4_Mod_metro_corregido 12012011 (con Reduc Km)" xfId="2374" xr:uid="{00000000-0005-0000-0000-000045090000}"/>
    <cellStyle name="_Libro3_s_Estival 1_T4_Mod_metro_corregido 12012011 (con Reduc Km)_2011.02.28_PO16_T4_TN" xfId="2375" xr:uid="{00000000-0005-0000-0000-000046090000}"/>
    <cellStyle name="_Libro3_s_Estival 1_T4_Mod_metro_corregido 12012011 (con Reduc Km)_Hoja2" xfId="2376" xr:uid="{00000000-0005-0000-0000-000047090000}"/>
    <cellStyle name="_Libro3_s_Estival 1_T4_Mod_metro_corregido 12012011 (con Reduc Km)_Libro2" xfId="2377" xr:uid="{00000000-0005-0000-0000-000048090000}"/>
    <cellStyle name="_Libro3_s_Estival 1_T4_Mod_metro_corregido 12012011 (con Reduc Km)_PO 16_MODIFICACION 2_TN_ NORMAL" xfId="2378" xr:uid="{00000000-0005-0000-0000-000049090000}"/>
    <cellStyle name="_Libro3_s_Hoja2" xfId="2379" xr:uid="{00000000-0005-0000-0000-00004A090000}"/>
    <cellStyle name="_Libro3_s_Libro1 (11)" xfId="2380" xr:uid="{00000000-0005-0000-0000-00004B090000}"/>
    <cellStyle name="_Libro3_s_Libro1 (11)_2011.02.28_PO16_T4_TN" xfId="2381" xr:uid="{00000000-0005-0000-0000-00004C090000}"/>
    <cellStyle name="_Libro3_s_Libro1 (11)_Hoja2" xfId="2382" xr:uid="{00000000-0005-0000-0000-00004D090000}"/>
    <cellStyle name="_Libro3_s_Libro1 (11)_Libro2" xfId="2383" xr:uid="{00000000-0005-0000-0000-00004E090000}"/>
    <cellStyle name="_Libro3_s_Libro1 (11)_PO 16_MODIFICACION 2_TN_ NORMAL" xfId="2384" xr:uid="{00000000-0005-0000-0000-00004F090000}"/>
    <cellStyle name="_Libro3_s_Libro2" xfId="2385" xr:uid="{00000000-0005-0000-0000-000050090000}"/>
    <cellStyle name="_Libro3_s_PO 16_MODIFICACION 2_TN_ NORMAL" xfId="2386" xr:uid="{00000000-0005-0000-0000-000051090000}"/>
    <cellStyle name="_Libro3_TD" xfId="2387" xr:uid="{00000000-0005-0000-0000-000052090000}"/>
    <cellStyle name="_Libro3_TD (2)" xfId="2388" xr:uid="{00000000-0005-0000-0000-000053090000}"/>
    <cellStyle name="_Libro3_TD (2)_2011.02.28_PO16_T4_TN" xfId="2389" xr:uid="{00000000-0005-0000-0000-000054090000}"/>
    <cellStyle name="_Libro3_TD (2)_Anexo 3 sin T3 con Metro" xfId="2390" xr:uid="{00000000-0005-0000-0000-000055090000}"/>
    <cellStyle name="_Libro3_TD (2)_Anexo 3 sin T3 con Metro_2011.02.28_PO16_T4_TN" xfId="2391" xr:uid="{00000000-0005-0000-0000-000056090000}"/>
    <cellStyle name="_Libro3_TD (2)_Anexo 3 sin T3 con Metro_Hoja2" xfId="2392" xr:uid="{00000000-0005-0000-0000-000057090000}"/>
    <cellStyle name="_Libro3_TD (2)_Anexo 3 sin T3 con Metro_Libro2" xfId="2393" xr:uid="{00000000-0005-0000-0000-000058090000}"/>
    <cellStyle name="_Libro3_TD (2)_Anexo 3 sin T3 con Metro_PO 16_MODIFICACION 2_TN_ NORMAL" xfId="2394" xr:uid="{00000000-0005-0000-0000-000059090000}"/>
    <cellStyle name="_Libro3_TD (2)_Estival 1_T4_Mod_metro_corregido 12012011 (con Reduc Km)" xfId="2395" xr:uid="{00000000-0005-0000-0000-00005A090000}"/>
    <cellStyle name="_Libro3_TD (2)_Estival 1_T4_Mod_metro_corregido 12012011 (con Reduc Km)_2011.02.28_PO16_T4_TN" xfId="2396" xr:uid="{00000000-0005-0000-0000-00005B090000}"/>
    <cellStyle name="_Libro3_TD (2)_Estival 1_T4_Mod_metro_corregido 12012011 (con Reduc Km)_Hoja2" xfId="2397" xr:uid="{00000000-0005-0000-0000-00005C090000}"/>
    <cellStyle name="_Libro3_TD (2)_Estival 1_T4_Mod_metro_corregido 12012011 (con Reduc Km)_Libro2" xfId="2398" xr:uid="{00000000-0005-0000-0000-00005D090000}"/>
    <cellStyle name="_Libro3_TD (2)_Estival 1_T4_Mod_metro_corregido 12012011 (con Reduc Km)_PO 16_MODIFICACION 2_TN_ NORMAL" xfId="2399" xr:uid="{00000000-0005-0000-0000-00005E090000}"/>
    <cellStyle name="_Libro3_TD (2)_Hoja2" xfId="2400" xr:uid="{00000000-0005-0000-0000-00005F090000}"/>
    <cellStyle name="_Libro3_TD (2)_Itinerarios SS Mod Metro" xfId="2401" xr:uid="{00000000-0005-0000-0000-000060090000}"/>
    <cellStyle name="_Libro3_TD (2)_Itinerarios SS Mod Metro_2011.02.28_PO16_T4_TN" xfId="2402" xr:uid="{00000000-0005-0000-0000-000061090000}"/>
    <cellStyle name="_Libro3_TD (2)_Itinerarios SS Mod Metro_Hoja2" xfId="2403" xr:uid="{00000000-0005-0000-0000-000062090000}"/>
    <cellStyle name="_Libro3_TD (2)_Itinerarios SS Mod Metro_Libro2" xfId="2404" xr:uid="{00000000-0005-0000-0000-000063090000}"/>
    <cellStyle name="_Libro3_TD (2)_Itinerarios SS Mod Metro_PO 16_MODIFICACION 2_TN_ NORMAL" xfId="2405" xr:uid="{00000000-0005-0000-0000-000064090000}"/>
    <cellStyle name="_Libro3_TD (2)_Libro1 (11)" xfId="2406" xr:uid="{00000000-0005-0000-0000-000065090000}"/>
    <cellStyle name="_Libro3_TD (2)_Libro1 (11)_2011.02.28_PO16_T4_TN" xfId="2407" xr:uid="{00000000-0005-0000-0000-000066090000}"/>
    <cellStyle name="_Libro3_TD (2)_Libro1 (11)_Hoja2" xfId="2408" xr:uid="{00000000-0005-0000-0000-000067090000}"/>
    <cellStyle name="_Libro3_TD (2)_Libro1 (11)_Libro2" xfId="2409" xr:uid="{00000000-0005-0000-0000-000068090000}"/>
    <cellStyle name="_Libro3_TD (2)_Libro1 (11)_PO 16_MODIFICACION 2_TN_ NORMAL" xfId="2410" xr:uid="{00000000-0005-0000-0000-000069090000}"/>
    <cellStyle name="_Libro3_TD (2)_Libro2" xfId="2411" xr:uid="{00000000-0005-0000-0000-00006A090000}"/>
    <cellStyle name="_Libro3_TD (2)_PO 16_MODIFICACION 2_TN_ NORMAL" xfId="2412" xr:uid="{00000000-0005-0000-0000-00006B090000}"/>
    <cellStyle name="_Libro3_TD_1" xfId="2413" xr:uid="{00000000-0005-0000-0000-00006C090000}"/>
    <cellStyle name="_Libro3_TD_1_2011.01.10_PO16_T4_TE" xfId="2414" xr:uid="{00000000-0005-0000-0000-00006D090000}"/>
    <cellStyle name="_Libro3_TD_1_2011.01.10_PO16_T4_TE_2011.02.28_PO16_T4_TN" xfId="2415" xr:uid="{00000000-0005-0000-0000-00006E090000}"/>
    <cellStyle name="_Libro3_TD_1_2011.01.10_PO16_T4_TE_Hoja2" xfId="2416" xr:uid="{00000000-0005-0000-0000-00006F090000}"/>
    <cellStyle name="_Libro3_TD_1_2011.01.10_PO16_T4_TE_Libro2" xfId="2417" xr:uid="{00000000-0005-0000-0000-000070090000}"/>
    <cellStyle name="_Libro3_TD_1_2011.01.10_PO16_T4_TE_PO 16_MODIFICACION 2_TN_ NORMAL" xfId="2418" xr:uid="{00000000-0005-0000-0000-000071090000}"/>
    <cellStyle name="_Libro3_TD_1_2011.02.28_PO16_T4_TN" xfId="2419" xr:uid="{00000000-0005-0000-0000-000072090000}"/>
    <cellStyle name="_Libro3_TD_1_2011.02.28_PO16_T4_TN_simetrico" xfId="2420" xr:uid="{00000000-0005-0000-0000-000073090000}"/>
    <cellStyle name="_Libro3_TD_1_2011.02.28_PO16_T4_TN_version final" xfId="2421" xr:uid="{00000000-0005-0000-0000-000074090000}"/>
    <cellStyle name="_Libro3_TD_1_423" xfId="2422" xr:uid="{00000000-0005-0000-0000-000075090000}"/>
    <cellStyle name="_Libro3_TD_1_423_2011.02.28_PO16_T4_TN" xfId="2423" xr:uid="{00000000-0005-0000-0000-000076090000}"/>
    <cellStyle name="_Libro3_TD_1_423_Hoja2" xfId="2424" xr:uid="{00000000-0005-0000-0000-000077090000}"/>
    <cellStyle name="_Libro3_TD_1_423_Libro2" xfId="2425" xr:uid="{00000000-0005-0000-0000-000078090000}"/>
    <cellStyle name="_Libro3_TD_1_423_PO 16_MODIFICACION 2_TN_ NORMAL" xfId="2426" xr:uid="{00000000-0005-0000-0000-000079090000}"/>
    <cellStyle name="_Libro3_TD_1_Anexo 3 sin T3 con Metro" xfId="2427" xr:uid="{00000000-0005-0000-0000-00007A090000}"/>
    <cellStyle name="_Libro3_TD_1_Anexo 3 sin T3 con Metro_2011.02.28_PO16_T4_TN" xfId="2428" xr:uid="{00000000-0005-0000-0000-00007B090000}"/>
    <cellStyle name="_Libro3_TD_1_Anexo 3 sin T3 con Metro_423" xfId="2429" xr:uid="{00000000-0005-0000-0000-00007C090000}"/>
    <cellStyle name="_Libro3_TD_1_Anexo 3 sin T3 con Metro_423_2011.02.28_PO16_T4_TN" xfId="2430" xr:uid="{00000000-0005-0000-0000-00007D090000}"/>
    <cellStyle name="_Libro3_TD_1_Anexo 3 sin T3 con Metro_423_Hoja2" xfId="2431" xr:uid="{00000000-0005-0000-0000-00007E090000}"/>
    <cellStyle name="_Libro3_TD_1_Anexo 3 sin T3 con Metro_423_Libro2" xfId="2432" xr:uid="{00000000-0005-0000-0000-00007F090000}"/>
    <cellStyle name="_Libro3_TD_1_Anexo 3 sin T3 con Metro_423_PO 16_MODIFICACION 2_TN_ NORMAL" xfId="2433" xr:uid="{00000000-0005-0000-0000-000080090000}"/>
    <cellStyle name="_Libro3_TD_1_Anexo 3 sin T3 con Metro_Hoja2" xfId="2434" xr:uid="{00000000-0005-0000-0000-000081090000}"/>
    <cellStyle name="_Libro3_TD_1_Anexo 3 sin T3 con Metro_Libro2" xfId="2435" xr:uid="{00000000-0005-0000-0000-000082090000}"/>
    <cellStyle name="_Libro3_TD_1_Anexo 3 sin T3 con Metro_PO 16_MODIFICACION 2_TN_ NORMAL" xfId="2436" xr:uid="{00000000-0005-0000-0000-000083090000}"/>
    <cellStyle name="_Libro3_TD_1_Estival 1_T4_Mod_metro_corregido 13012011 " xfId="2437" xr:uid="{00000000-0005-0000-0000-000084090000}"/>
    <cellStyle name="_Libro3_TD_1_Estival 1_T4_Mod_metro_corregido 13012011 _2011.02.28_PO16_T4_TN" xfId="2438" xr:uid="{00000000-0005-0000-0000-000085090000}"/>
    <cellStyle name="_Libro3_TD_1_Estival 1_T4_Mod_metro_corregido 13012011 _Hoja2" xfId="2439" xr:uid="{00000000-0005-0000-0000-000086090000}"/>
    <cellStyle name="_Libro3_TD_1_Estival 1_T4_Mod_metro_corregido 13012011 _Libro2" xfId="2440" xr:uid="{00000000-0005-0000-0000-000087090000}"/>
    <cellStyle name="_Libro3_TD_1_Estival 1_T4_Mod_metro_corregido 13012011 _PO 16_MODIFICACION 2_TN_ NORMAL" xfId="2441" xr:uid="{00000000-0005-0000-0000-000088090000}"/>
    <cellStyle name="_Libro3_TD_1_Hoja2" xfId="2442" xr:uid="{00000000-0005-0000-0000-000089090000}"/>
    <cellStyle name="_Libro3_TD_1_Itinerarios SS Mod Metro" xfId="2443" xr:uid="{00000000-0005-0000-0000-00008A090000}"/>
    <cellStyle name="_Libro3_TD_1_Itinerarios SS Mod Metro_2011.02.28_PO16_T4_TN" xfId="2444" xr:uid="{00000000-0005-0000-0000-00008B090000}"/>
    <cellStyle name="_Libro3_TD_1_Itinerarios SS Mod Metro_423" xfId="2445" xr:uid="{00000000-0005-0000-0000-00008C090000}"/>
    <cellStyle name="_Libro3_TD_1_Itinerarios SS Mod Metro_423_2011.02.28_PO16_T4_TN" xfId="2446" xr:uid="{00000000-0005-0000-0000-00008D090000}"/>
    <cellStyle name="_Libro3_TD_1_Itinerarios SS Mod Metro_423_Hoja2" xfId="2447" xr:uid="{00000000-0005-0000-0000-00008E090000}"/>
    <cellStyle name="_Libro3_TD_1_Itinerarios SS Mod Metro_423_Libro2" xfId="2448" xr:uid="{00000000-0005-0000-0000-00008F090000}"/>
    <cellStyle name="_Libro3_TD_1_Itinerarios SS Mod Metro_423_PO 16_MODIFICACION 2_TN_ NORMAL" xfId="2449" xr:uid="{00000000-0005-0000-0000-000090090000}"/>
    <cellStyle name="_Libro3_TD_1_Itinerarios SS Mod Metro_Hoja2" xfId="2450" xr:uid="{00000000-0005-0000-0000-000091090000}"/>
    <cellStyle name="_Libro3_TD_1_Itinerarios SS Mod Metro_Libro2" xfId="2451" xr:uid="{00000000-0005-0000-0000-000092090000}"/>
    <cellStyle name="_Libro3_TD_1_Itinerarios SS Mod Metro_PO 16_MODIFICACION 2_TN_ NORMAL" xfId="2452" xr:uid="{00000000-0005-0000-0000-000093090000}"/>
    <cellStyle name="_Libro3_TD_1_Libro2 (2)" xfId="2453" xr:uid="{00000000-0005-0000-0000-000094090000}"/>
    <cellStyle name="_Libro3_TD_1_Libro2 (3)" xfId="2454" xr:uid="{00000000-0005-0000-0000-000095090000}"/>
    <cellStyle name="_Libro3_TD_1_Libro3 (20)" xfId="2455" xr:uid="{00000000-0005-0000-0000-000096090000}"/>
    <cellStyle name="_Libro3_TD_1_Libro3 (20)_2011.02.28_PO16_T4_TN" xfId="2456" xr:uid="{00000000-0005-0000-0000-000097090000}"/>
    <cellStyle name="_Libro3_TD_1_Libro3 (20)_Hoja2" xfId="2457" xr:uid="{00000000-0005-0000-0000-000098090000}"/>
    <cellStyle name="_Libro3_TD_1_Libro3 (20)_Libro2" xfId="2458" xr:uid="{00000000-0005-0000-0000-000099090000}"/>
    <cellStyle name="_Libro3_TD_1_Libro3 (20)_PO 16_MODIFICACION 2_TN_ NORMAL" xfId="2459" xr:uid="{00000000-0005-0000-0000-00009A090000}"/>
    <cellStyle name="_Libro3_TD_1_Libro4 (7)" xfId="2460" xr:uid="{00000000-0005-0000-0000-00009B090000}"/>
    <cellStyle name="_Libro3_TD_1_Libro4 (7)_2011.02.28_PO16_T4_TN" xfId="2461" xr:uid="{00000000-0005-0000-0000-00009C090000}"/>
    <cellStyle name="_Libro3_TD_1_Libro4 (7)_Hoja2" xfId="2462" xr:uid="{00000000-0005-0000-0000-00009D090000}"/>
    <cellStyle name="_Libro3_TD_1_Libro4 (7)_Libro2" xfId="2463" xr:uid="{00000000-0005-0000-0000-00009E090000}"/>
    <cellStyle name="_Libro3_TD_1_Libro4 (7)_PO 16_MODIFICACION 2_TN_ NORMAL" xfId="2464" xr:uid="{00000000-0005-0000-0000-00009F090000}"/>
    <cellStyle name="_Libro3_TD_1_PO 16_MODIFICACION 2_TN_ NORMAL" xfId="2465" xr:uid="{00000000-0005-0000-0000-0000A0090000}"/>
    <cellStyle name="_Libro3_TD_1_PO 2011-2° Trim TRONCAL 4 - Anexo 3 con Exp NC" xfId="2466" xr:uid="{00000000-0005-0000-0000-0000A1090000}"/>
    <cellStyle name="_Libro3_TD_113enc" xfId="2467" xr:uid="{00000000-0005-0000-0000-0000A2090000}"/>
    <cellStyle name="_Libro3_TD_2011.02.28_PO16_T4_TN" xfId="2468" xr:uid="{00000000-0005-0000-0000-0000A3090000}"/>
    <cellStyle name="_Libro3_TD_Anexo 3 sin T3 con Metro" xfId="2469" xr:uid="{00000000-0005-0000-0000-0000A4090000}"/>
    <cellStyle name="_Libro3_TD_Anexo 3 sin T3 con Metro_2011.02.28_PO16_T4_TN" xfId="2470" xr:uid="{00000000-0005-0000-0000-0000A5090000}"/>
    <cellStyle name="_Libro3_TD_Anexo 3 sin T3 con Metro_Hoja2" xfId="2471" xr:uid="{00000000-0005-0000-0000-0000A6090000}"/>
    <cellStyle name="_Libro3_TD_Anexo 3 sin T3 con Metro_Libro2" xfId="2472" xr:uid="{00000000-0005-0000-0000-0000A7090000}"/>
    <cellStyle name="_Libro3_TD_Anexo 3 sin T3 con Metro_PO 16_MODIFICACION 2_TN_ NORMAL" xfId="2473" xr:uid="{00000000-0005-0000-0000-0000A8090000}"/>
    <cellStyle name="_Libro3_TD_Estival 1_T4_Mod_metro_corregido 12012011 (con Reduc Km)" xfId="2474" xr:uid="{00000000-0005-0000-0000-0000A9090000}"/>
    <cellStyle name="_Libro3_TD_Estival 1_T4_Mod_metro_corregido 12012011 (con Reduc Km)_2011.02.28_PO16_T4_TN" xfId="2475" xr:uid="{00000000-0005-0000-0000-0000AA090000}"/>
    <cellStyle name="_Libro3_TD_Estival 1_T4_Mod_metro_corregido 12012011 (con Reduc Km)_Hoja2" xfId="2476" xr:uid="{00000000-0005-0000-0000-0000AB090000}"/>
    <cellStyle name="_Libro3_TD_Estival 1_T4_Mod_metro_corregido 12012011 (con Reduc Km)_Libro2" xfId="2477" xr:uid="{00000000-0005-0000-0000-0000AC090000}"/>
    <cellStyle name="_Libro3_TD_Estival 1_T4_Mod_metro_corregido 12012011 (con Reduc Km)_PO 16_MODIFICACION 2_TN_ NORMAL" xfId="2478" xr:uid="{00000000-0005-0000-0000-0000AD090000}"/>
    <cellStyle name="_Libro3_TD_Hoja2" xfId="2479" xr:uid="{00000000-0005-0000-0000-0000AE090000}"/>
    <cellStyle name="_Libro3_TD_Itinerarios SS Mod Metro" xfId="2480" xr:uid="{00000000-0005-0000-0000-0000AF090000}"/>
    <cellStyle name="_Libro3_TD_Itinerarios SS Mod Metro_2011.02.28_PO16_T4_TN" xfId="2481" xr:uid="{00000000-0005-0000-0000-0000B0090000}"/>
    <cellStyle name="_Libro3_TD_Itinerarios SS Mod Metro_Hoja2" xfId="2482" xr:uid="{00000000-0005-0000-0000-0000B1090000}"/>
    <cellStyle name="_Libro3_TD_Itinerarios SS Mod Metro_Libro2" xfId="2483" xr:uid="{00000000-0005-0000-0000-0000B2090000}"/>
    <cellStyle name="_Libro3_TD_Itinerarios SS Mod Metro_PO 16_MODIFICACION 2_TN_ NORMAL" xfId="2484" xr:uid="{00000000-0005-0000-0000-0000B3090000}"/>
    <cellStyle name="_Libro3_TD_Libro1 (11)" xfId="2485" xr:uid="{00000000-0005-0000-0000-0000B4090000}"/>
    <cellStyle name="_Libro3_TD_Libro1 (11)_2011.02.28_PO16_T4_TN" xfId="2486" xr:uid="{00000000-0005-0000-0000-0000B5090000}"/>
    <cellStyle name="_Libro3_TD_Libro1 (11)_Hoja2" xfId="2487" xr:uid="{00000000-0005-0000-0000-0000B6090000}"/>
    <cellStyle name="_Libro3_TD_Libro1 (11)_Libro2" xfId="2488" xr:uid="{00000000-0005-0000-0000-0000B7090000}"/>
    <cellStyle name="_Libro3_TD_Libro1 (11)_PO 16_MODIFICACION 2_TN_ NORMAL" xfId="2489" xr:uid="{00000000-0005-0000-0000-0000B8090000}"/>
    <cellStyle name="_Libro3_TD_Libro2" xfId="2490" xr:uid="{00000000-0005-0000-0000-0000B9090000}"/>
    <cellStyle name="_Libro3_TD_PO 16_MODIFICACION 2_TN_ NORMAL" xfId="2491" xr:uid="{00000000-0005-0000-0000-0000BA090000}"/>
    <cellStyle name="_Libro3_VELOCIDADES DICIEMBRE" xfId="2492" xr:uid="{00000000-0005-0000-0000-0000BB090000}"/>
    <cellStyle name="_Libro3_Xl0000000" xfId="2493" xr:uid="{00000000-0005-0000-0000-0000BC090000}"/>
    <cellStyle name="20% - Accent1" xfId="2494" xr:uid="{00000000-0005-0000-0000-0000BD090000}"/>
    <cellStyle name="20% - Accent1 2" xfId="2495" xr:uid="{00000000-0005-0000-0000-0000BE090000}"/>
    <cellStyle name="20% - Accent1 2 2" xfId="2496" xr:uid="{00000000-0005-0000-0000-0000BF090000}"/>
    <cellStyle name="20% - Accent1 3" xfId="2497" xr:uid="{00000000-0005-0000-0000-0000C0090000}"/>
    <cellStyle name="20% - Accent1_435" xfId="2498" xr:uid="{00000000-0005-0000-0000-0000C1090000}"/>
    <cellStyle name="20% - Accent2" xfId="2499" xr:uid="{00000000-0005-0000-0000-0000C2090000}"/>
    <cellStyle name="20% - Accent2 2" xfId="2500" xr:uid="{00000000-0005-0000-0000-0000C3090000}"/>
    <cellStyle name="20% - Accent2 2 2" xfId="2501" xr:uid="{00000000-0005-0000-0000-0000C4090000}"/>
    <cellStyle name="20% - Accent2 3" xfId="2502" xr:uid="{00000000-0005-0000-0000-0000C5090000}"/>
    <cellStyle name="20% - Accent2_435" xfId="2503" xr:uid="{00000000-0005-0000-0000-0000C6090000}"/>
    <cellStyle name="20% - Accent3" xfId="2504" xr:uid="{00000000-0005-0000-0000-0000C7090000}"/>
    <cellStyle name="20% - Accent3 2" xfId="2505" xr:uid="{00000000-0005-0000-0000-0000C8090000}"/>
    <cellStyle name="20% - Accent3 2 2" xfId="2506" xr:uid="{00000000-0005-0000-0000-0000C9090000}"/>
    <cellStyle name="20% - Accent3 3" xfId="2507" xr:uid="{00000000-0005-0000-0000-0000CA090000}"/>
    <cellStyle name="20% - Accent3_435" xfId="2508" xr:uid="{00000000-0005-0000-0000-0000CB090000}"/>
    <cellStyle name="20% - Accent4" xfId="2509" xr:uid="{00000000-0005-0000-0000-0000CC090000}"/>
    <cellStyle name="20% - Accent4 2" xfId="2510" xr:uid="{00000000-0005-0000-0000-0000CD090000}"/>
    <cellStyle name="20% - Accent4 2 2" xfId="2511" xr:uid="{00000000-0005-0000-0000-0000CE090000}"/>
    <cellStyle name="20% - Accent4 3" xfId="2512" xr:uid="{00000000-0005-0000-0000-0000CF090000}"/>
    <cellStyle name="20% - Accent4_435" xfId="2513" xr:uid="{00000000-0005-0000-0000-0000D0090000}"/>
    <cellStyle name="20% - Accent5" xfId="2514" xr:uid="{00000000-0005-0000-0000-0000D1090000}"/>
    <cellStyle name="20% - Accent5 2" xfId="2515" xr:uid="{00000000-0005-0000-0000-0000D2090000}"/>
    <cellStyle name="20% - Accent5 2 2" xfId="2516" xr:uid="{00000000-0005-0000-0000-0000D3090000}"/>
    <cellStyle name="20% - Accent5 3" xfId="2517" xr:uid="{00000000-0005-0000-0000-0000D4090000}"/>
    <cellStyle name="20% - Accent5_435" xfId="2518" xr:uid="{00000000-0005-0000-0000-0000D5090000}"/>
    <cellStyle name="20% - Accent6" xfId="2519" xr:uid="{00000000-0005-0000-0000-0000D6090000}"/>
    <cellStyle name="20% - Accent6 2" xfId="2520" xr:uid="{00000000-0005-0000-0000-0000D7090000}"/>
    <cellStyle name="20% - Accent6 2 2" xfId="2521" xr:uid="{00000000-0005-0000-0000-0000D8090000}"/>
    <cellStyle name="20% - Accent6 3" xfId="2522" xr:uid="{00000000-0005-0000-0000-0000D9090000}"/>
    <cellStyle name="20% - Accent6_435" xfId="2523" xr:uid="{00000000-0005-0000-0000-0000DA090000}"/>
    <cellStyle name="20% - Énfasis1 2" xfId="2524" xr:uid="{00000000-0005-0000-0000-0000DB090000}"/>
    <cellStyle name="20% - Énfasis1 2 2" xfId="2525" xr:uid="{00000000-0005-0000-0000-0000DC090000}"/>
    <cellStyle name="20% - Énfasis1 2 2 2" xfId="2526" xr:uid="{00000000-0005-0000-0000-0000DD090000}"/>
    <cellStyle name="20% - Énfasis1 2 3" xfId="2527" xr:uid="{00000000-0005-0000-0000-0000DE090000}"/>
    <cellStyle name="20% - Énfasis1 2 4" xfId="2528" xr:uid="{00000000-0005-0000-0000-0000DF090000}"/>
    <cellStyle name="20% - Énfasis1 2_435" xfId="2529" xr:uid="{00000000-0005-0000-0000-0000E0090000}"/>
    <cellStyle name="20% - Énfasis1 3" xfId="2530" xr:uid="{00000000-0005-0000-0000-0000E1090000}"/>
    <cellStyle name="20% - Énfasis1 3 2" xfId="2531" xr:uid="{00000000-0005-0000-0000-0000E2090000}"/>
    <cellStyle name="20% - Énfasis1 3 2 2" xfId="2532" xr:uid="{00000000-0005-0000-0000-0000E3090000}"/>
    <cellStyle name="20% - Énfasis1 3 3" xfId="2533" xr:uid="{00000000-0005-0000-0000-0000E4090000}"/>
    <cellStyle name="20% - Énfasis1 3 4" xfId="2534" xr:uid="{00000000-0005-0000-0000-0000E5090000}"/>
    <cellStyle name="20% - Énfasis1 3_435" xfId="2535" xr:uid="{00000000-0005-0000-0000-0000E6090000}"/>
    <cellStyle name="20% - Énfasis1 4" xfId="2536" xr:uid="{00000000-0005-0000-0000-0000E7090000}"/>
    <cellStyle name="20% - Énfasis1 4 2" xfId="2537" xr:uid="{00000000-0005-0000-0000-0000E8090000}"/>
    <cellStyle name="20% - Énfasis1 4 2 2" xfId="2538" xr:uid="{00000000-0005-0000-0000-0000E9090000}"/>
    <cellStyle name="20% - Énfasis1 4 3" xfId="2539" xr:uid="{00000000-0005-0000-0000-0000EA090000}"/>
    <cellStyle name="20% - Énfasis1 4_435" xfId="2540" xr:uid="{00000000-0005-0000-0000-0000EB090000}"/>
    <cellStyle name="20% - Énfasis1 5" xfId="2541" xr:uid="{00000000-0005-0000-0000-0000EC090000}"/>
    <cellStyle name="20% - Énfasis1 6" xfId="2542" xr:uid="{00000000-0005-0000-0000-0000ED090000}"/>
    <cellStyle name="20% - Énfasis1 7" xfId="2543" xr:uid="{00000000-0005-0000-0000-0000EE090000}"/>
    <cellStyle name="20% - Énfasis2 2" xfId="2544" xr:uid="{00000000-0005-0000-0000-0000EF090000}"/>
    <cellStyle name="20% - Énfasis2 2 2" xfId="2545" xr:uid="{00000000-0005-0000-0000-0000F0090000}"/>
    <cellStyle name="20% - Énfasis2 2 2 2" xfId="2546" xr:uid="{00000000-0005-0000-0000-0000F1090000}"/>
    <cellStyle name="20% - Énfasis2 2 3" xfId="2547" xr:uid="{00000000-0005-0000-0000-0000F2090000}"/>
    <cellStyle name="20% - Énfasis2 2 4" xfId="2548" xr:uid="{00000000-0005-0000-0000-0000F3090000}"/>
    <cellStyle name="20% - Énfasis2 2_435" xfId="2549" xr:uid="{00000000-0005-0000-0000-0000F4090000}"/>
    <cellStyle name="20% - Énfasis2 3" xfId="2550" xr:uid="{00000000-0005-0000-0000-0000F5090000}"/>
    <cellStyle name="20% - Énfasis2 3 2" xfId="2551" xr:uid="{00000000-0005-0000-0000-0000F6090000}"/>
    <cellStyle name="20% - Énfasis2 3 2 2" xfId="2552" xr:uid="{00000000-0005-0000-0000-0000F7090000}"/>
    <cellStyle name="20% - Énfasis2 3 3" xfId="2553" xr:uid="{00000000-0005-0000-0000-0000F8090000}"/>
    <cellStyle name="20% - Énfasis2 3 4" xfId="2554" xr:uid="{00000000-0005-0000-0000-0000F9090000}"/>
    <cellStyle name="20% - Énfasis2 3_435" xfId="2555" xr:uid="{00000000-0005-0000-0000-0000FA090000}"/>
    <cellStyle name="20% - Énfasis2 4" xfId="2556" xr:uid="{00000000-0005-0000-0000-0000FB090000}"/>
    <cellStyle name="20% - Énfasis2 4 2" xfId="2557" xr:uid="{00000000-0005-0000-0000-0000FC090000}"/>
    <cellStyle name="20% - Énfasis2 4 2 2" xfId="2558" xr:uid="{00000000-0005-0000-0000-0000FD090000}"/>
    <cellStyle name="20% - Énfasis2 4 3" xfId="2559" xr:uid="{00000000-0005-0000-0000-0000FE090000}"/>
    <cellStyle name="20% - Énfasis2 4_435" xfId="2560" xr:uid="{00000000-0005-0000-0000-0000FF090000}"/>
    <cellStyle name="20% - Énfasis2 5" xfId="2561" xr:uid="{00000000-0005-0000-0000-0000000A0000}"/>
    <cellStyle name="20% - Énfasis2 6" xfId="2562" xr:uid="{00000000-0005-0000-0000-0000010A0000}"/>
    <cellStyle name="20% - Énfasis2 7" xfId="2563" xr:uid="{00000000-0005-0000-0000-0000020A0000}"/>
    <cellStyle name="20% - Énfasis3 2" xfId="2564" xr:uid="{00000000-0005-0000-0000-0000030A0000}"/>
    <cellStyle name="20% - Énfasis3 2 2" xfId="2565" xr:uid="{00000000-0005-0000-0000-0000040A0000}"/>
    <cellStyle name="20% - Énfasis3 2 2 2" xfId="2566" xr:uid="{00000000-0005-0000-0000-0000050A0000}"/>
    <cellStyle name="20% - Énfasis3 2 3" xfId="2567" xr:uid="{00000000-0005-0000-0000-0000060A0000}"/>
    <cellStyle name="20% - Énfasis3 2 4" xfId="2568" xr:uid="{00000000-0005-0000-0000-0000070A0000}"/>
    <cellStyle name="20% - Énfasis3 2_435" xfId="2569" xr:uid="{00000000-0005-0000-0000-0000080A0000}"/>
    <cellStyle name="20% - Énfasis3 3" xfId="2570" xr:uid="{00000000-0005-0000-0000-0000090A0000}"/>
    <cellStyle name="20% - Énfasis3 3 2" xfId="2571" xr:uid="{00000000-0005-0000-0000-00000A0A0000}"/>
    <cellStyle name="20% - Énfasis3 3 2 2" xfId="2572" xr:uid="{00000000-0005-0000-0000-00000B0A0000}"/>
    <cellStyle name="20% - Énfasis3 3 3" xfId="2573" xr:uid="{00000000-0005-0000-0000-00000C0A0000}"/>
    <cellStyle name="20% - Énfasis3 3 4" xfId="2574" xr:uid="{00000000-0005-0000-0000-00000D0A0000}"/>
    <cellStyle name="20% - Énfasis3 3_435" xfId="2575" xr:uid="{00000000-0005-0000-0000-00000E0A0000}"/>
    <cellStyle name="20% - Énfasis3 4" xfId="2576" xr:uid="{00000000-0005-0000-0000-00000F0A0000}"/>
    <cellStyle name="20% - Énfasis3 4 2" xfId="2577" xr:uid="{00000000-0005-0000-0000-0000100A0000}"/>
    <cellStyle name="20% - Énfasis3 4 2 2" xfId="2578" xr:uid="{00000000-0005-0000-0000-0000110A0000}"/>
    <cellStyle name="20% - Énfasis3 4 3" xfId="2579" xr:uid="{00000000-0005-0000-0000-0000120A0000}"/>
    <cellStyle name="20% - Énfasis3 4_435" xfId="2580" xr:uid="{00000000-0005-0000-0000-0000130A0000}"/>
    <cellStyle name="20% - Énfasis3 5" xfId="2581" xr:uid="{00000000-0005-0000-0000-0000140A0000}"/>
    <cellStyle name="20% - Énfasis3 6" xfId="2582" xr:uid="{00000000-0005-0000-0000-0000150A0000}"/>
    <cellStyle name="20% - Énfasis3 7" xfId="2583" xr:uid="{00000000-0005-0000-0000-0000160A0000}"/>
    <cellStyle name="20% - Énfasis4 2" xfId="2584" xr:uid="{00000000-0005-0000-0000-0000170A0000}"/>
    <cellStyle name="20% - Énfasis4 2 2" xfId="2585" xr:uid="{00000000-0005-0000-0000-0000180A0000}"/>
    <cellStyle name="20% - Énfasis4 2 2 2" xfId="2586" xr:uid="{00000000-0005-0000-0000-0000190A0000}"/>
    <cellStyle name="20% - Énfasis4 2 3" xfId="2587" xr:uid="{00000000-0005-0000-0000-00001A0A0000}"/>
    <cellStyle name="20% - Énfasis4 2 4" xfId="2588" xr:uid="{00000000-0005-0000-0000-00001B0A0000}"/>
    <cellStyle name="20% - Énfasis4 2_435" xfId="2589" xr:uid="{00000000-0005-0000-0000-00001C0A0000}"/>
    <cellStyle name="20% - Énfasis4 3" xfId="2590" xr:uid="{00000000-0005-0000-0000-00001D0A0000}"/>
    <cellStyle name="20% - Énfasis4 3 2" xfId="2591" xr:uid="{00000000-0005-0000-0000-00001E0A0000}"/>
    <cellStyle name="20% - Énfasis4 3 2 2" xfId="2592" xr:uid="{00000000-0005-0000-0000-00001F0A0000}"/>
    <cellStyle name="20% - Énfasis4 3 3" xfId="2593" xr:uid="{00000000-0005-0000-0000-0000200A0000}"/>
    <cellStyle name="20% - Énfasis4 3 4" xfId="2594" xr:uid="{00000000-0005-0000-0000-0000210A0000}"/>
    <cellStyle name="20% - Énfasis4 3_435" xfId="2595" xr:uid="{00000000-0005-0000-0000-0000220A0000}"/>
    <cellStyle name="20% - Énfasis4 4" xfId="2596" xr:uid="{00000000-0005-0000-0000-0000230A0000}"/>
    <cellStyle name="20% - Énfasis4 4 2" xfId="2597" xr:uid="{00000000-0005-0000-0000-0000240A0000}"/>
    <cellStyle name="20% - Énfasis4 4 2 2" xfId="2598" xr:uid="{00000000-0005-0000-0000-0000250A0000}"/>
    <cellStyle name="20% - Énfasis4 4 3" xfId="2599" xr:uid="{00000000-0005-0000-0000-0000260A0000}"/>
    <cellStyle name="20% - Énfasis4 4_435" xfId="2600" xr:uid="{00000000-0005-0000-0000-0000270A0000}"/>
    <cellStyle name="20% - Énfasis4 5" xfId="2601" xr:uid="{00000000-0005-0000-0000-0000280A0000}"/>
    <cellStyle name="20% - Énfasis4 6" xfId="2602" xr:uid="{00000000-0005-0000-0000-0000290A0000}"/>
    <cellStyle name="20% - Énfasis4 7" xfId="2603" xr:uid="{00000000-0005-0000-0000-00002A0A0000}"/>
    <cellStyle name="20% - Énfasis5 2" xfId="2604" xr:uid="{00000000-0005-0000-0000-00002B0A0000}"/>
    <cellStyle name="20% - Énfasis5 2 2" xfId="2605" xr:uid="{00000000-0005-0000-0000-00002C0A0000}"/>
    <cellStyle name="20% - Énfasis5 2 2 2" xfId="2606" xr:uid="{00000000-0005-0000-0000-00002D0A0000}"/>
    <cellStyle name="20% - Énfasis5 2 3" xfId="2607" xr:uid="{00000000-0005-0000-0000-00002E0A0000}"/>
    <cellStyle name="20% - Énfasis5 2 4" xfId="2608" xr:uid="{00000000-0005-0000-0000-00002F0A0000}"/>
    <cellStyle name="20% - Énfasis5 2_435" xfId="2609" xr:uid="{00000000-0005-0000-0000-0000300A0000}"/>
    <cellStyle name="20% - Énfasis5 3" xfId="2610" xr:uid="{00000000-0005-0000-0000-0000310A0000}"/>
    <cellStyle name="20% - Énfasis5 3 2" xfId="2611" xr:uid="{00000000-0005-0000-0000-0000320A0000}"/>
    <cellStyle name="20% - Énfasis5 3 2 2" xfId="2612" xr:uid="{00000000-0005-0000-0000-0000330A0000}"/>
    <cellStyle name="20% - Énfasis5 3 3" xfId="2613" xr:uid="{00000000-0005-0000-0000-0000340A0000}"/>
    <cellStyle name="20% - Énfasis5 3 4" xfId="2614" xr:uid="{00000000-0005-0000-0000-0000350A0000}"/>
    <cellStyle name="20% - Énfasis5 3_435" xfId="2615" xr:uid="{00000000-0005-0000-0000-0000360A0000}"/>
    <cellStyle name="20% - Énfasis5 4" xfId="2616" xr:uid="{00000000-0005-0000-0000-0000370A0000}"/>
    <cellStyle name="20% - Énfasis5 4 2" xfId="2617" xr:uid="{00000000-0005-0000-0000-0000380A0000}"/>
    <cellStyle name="20% - Énfasis5 4 2 2" xfId="2618" xr:uid="{00000000-0005-0000-0000-0000390A0000}"/>
    <cellStyle name="20% - Énfasis5 4 3" xfId="2619" xr:uid="{00000000-0005-0000-0000-00003A0A0000}"/>
    <cellStyle name="20% - Énfasis5 4_435" xfId="2620" xr:uid="{00000000-0005-0000-0000-00003B0A0000}"/>
    <cellStyle name="20% - Énfasis5 5" xfId="2621" xr:uid="{00000000-0005-0000-0000-00003C0A0000}"/>
    <cellStyle name="20% - Énfasis5 6" xfId="2622" xr:uid="{00000000-0005-0000-0000-00003D0A0000}"/>
    <cellStyle name="20% - Énfasis5 7" xfId="2623" xr:uid="{00000000-0005-0000-0000-00003E0A0000}"/>
    <cellStyle name="20% - Énfasis6 2" xfId="2624" xr:uid="{00000000-0005-0000-0000-00003F0A0000}"/>
    <cellStyle name="20% - Énfasis6 2 2" xfId="2625" xr:uid="{00000000-0005-0000-0000-0000400A0000}"/>
    <cellStyle name="20% - Énfasis6 2 2 2" xfId="2626" xr:uid="{00000000-0005-0000-0000-0000410A0000}"/>
    <cellStyle name="20% - Énfasis6 2 3" xfId="2627" xr:uid="{00000000-0005-0000-0000-0000420A0000}"/>
    <cellStyle name="20% - Énfasis6 2 4" xfId="2628" xr:uid="{00000000-0005-0000-0000-0000430A0000}"/>
    <cellStyle name="20% - Énfasis6 2_435" xfId="2629" xr:uid="{00000000-0005-0000-0000-0000440A0000}"/>
    <cellStyle name="20% - Énfasis6 3" xfId="2630" xr:uid="{00000000-0005-0000-0000-0000450A0000}"/>
    <cellStyle name="20% - Énfasis6 3 2" xfId="2631" xr:uid="{00000000-0005-0000-0000-0000460A0000}"/>
    <cellStyle name="20% - Énfasis6 3 2 2" xfId="2632" xr:uid="{00000000-0005-0000-0000-0000470A0000}"/>
    <cellStyle name="20% - Énfasis6 3 3" xfId="2633" xr:uid="{00000000-0005-0000-0000-0000480A0000}"/>
    <cellStyle name="20% - Énfasis6 3 4" xfId="2634" xr:uid="{00000000-0005-0000-0000-0000490A0000}"/>
    <cellStyle name="20% - Énfasis6 3_435" xfId="2635" xr:uid="{00000000-0005-0000-0000-00004A0A0000}"/>
    <cellStyle name="20% - Énfasis6 4" xfId="2636" xr:uid="{00000000-0005-0000-0000-00004B0A0000}"/>
    <cellStyle name="20% - Énfasis6 4 2" xfId="2637" xr:uid="{00000000-0005-0000-0000-00004C0A0000}"/>
    <cellStyle name="20% - Énfasis6 4 2 2" xfId="2638" xr:uid="{00000000-0005-0000-0000-00004D0A0000}"/>
    <cellStyle name="20% - Énfasis6 4 3" xfId="2639" xr:uid="{00000000-0005-0000-0000-00004E0A0000}"/>
    <cellStyle name="20% - Énfasis6 4_435" xfId="2640" xr:uid="{00000000-0005-0000-0000-00004F0A0000}"/>
    <cellStyle name="20% - Énfasis6 5" xfId="2641" xr:uid="{00000000-0005-0000-0000-0000500A0000}"/>
    <cellStyle name="20% - Énfasis6 6" xfId="2642" xr:uid="{00000000-0005-0000-0000-0000510A0000}"/>
    <cellStyle name="20% - Énfasis6 7" xfId="2643" xr:uid="{00000000-0005-0000-0000-0000520A0000}"/>
    <cellStyle name="40% - Accent1" xfId="2644" xr:uid="{00000000-0005-0000-0000-0000530A0000}"/>
    <cellStyle name="40% - Accent1 2" xfId="2645" xr:uid="{00000000-0005-0000-0000-0000540A0000}"/>
    <cellStyle name="40% - Accent1 2 2" xfId="2646" xr:uid="{00000000-0005-0000-0000-0000550A0000}"/>
    <cellStyle name="40% - Accent1 3" xfId="2647" xr:uid="{00000000-0005-0000-0000-0000560A0000}"/>
    <cellStyle name="40% - Accent1_435" xfId="2648" xr:uid="{00000000-0005-0000-0000-0000570A0000}"/>
    <cellStyle name="40% - Accent2" xfId="2649" xr:uid="{00000000-0005-0000-0000-0000580A0000}"/>
    <cellStyle name="40% - Accent2 2" xfId="2650" xr:uid="{00000000-0005-0000-0000-0000590A0000}"/>
    <cellStyle name="40% - Accent2 2 2" xfId="2651" xr:uid="{00000000-0005-0000-0000-00005A0A0000}"/>
    <cellStyle name="40% - Accent2 3" xfId="2652" xr:uid="{00000000-0005-0000-0000-00005B0A0000}"/>
    <cellStyle name="40% - Accent2_435" xfId="2653" xr:uid="{00000000-0005-0000-0000-00005C0A0000}"/>
    <cellStyle name="40% - Accent3" xfId="2654" xr:uid="{00000000-0005-0000-0000-00005D0A0000}"/>
    <cellStyle name="40% - Accent3 2" xfId="2655" xr:uid="{00000000-0005-0000-0000-00005E0A0000}"/>
    <cellStyle name="40% - Accent3 2 2" xfId="2656" xr:uid="{00000000-0005-0000-0000-00005F0A0000}"/>
    <cellStyle name="40% - Accent3 3" xfId="2657" xr:uid="{00000000-0005-0000-0000-0000600A0000}"/>
    <cellStyle name="40% - Accent3_435" xfId="2658" xr:uid="{00000000-0005-0000-0000-0000610A0000}"/>
    <cellStyle name="40% - Accent4" xfId="2659" xr:uid="{00000000-0005-0000-0000-0000620A0000}"/>
    <cellStyle name="40% - Accent4 2" xfId="2660" xr:uid="{00000000-0005-0000-0000-0000630A0000}"/>
    <cellStyle name="40% - Accent4 2 2" xfId="2661" xr:uid="{00000000-0005-0000-0000-0000640A0000}"/>
    <cellStyle name="40% - Accent4 3" xfId="2662" xr:uid="{00000000-0005-0000-0000-0000650A0000}"/>
    <cellStyle name="40% - Accent4_435" xfId="2663" xr:uid="{00000000-0005-0000-0000-0000660A0000}"/>
    <cellStyle name="40% - Accent5" xfId="2664" xr:uid="{00000000-0005-0000-0000-0000670A0000}"/>
    <cellStyle name="40% - Accent5 2" xfId="2665" xr:uid="{00000000-0005-0000-0000-0000680A0000}"/>
    <cellStyle name="40% - Accent5 2 2" xfId="2666" xr:uid="{00000000-0005-0000-0000-0000690A0000}"/>
    <cellStyle name="40% - Accent5 3" xfId="2667" xr:uid="{00000000-0005-0000-0000-00006A0A0000}"/>
    <cellStyle name="40% - Accent5_435" xfId="2668" xr:uid="{00000000-0005-0000-0000-00006B0A0000}"/>
    <cellStyle name="40% - Accent6" xfId="2669" xr:uid="{00000000-0005-0000-0000-00006C0A0000}"/>
    <cellStyle name="40% - Accent6 2" xfId="2670" xr:uid="{00000000-0005-0000-0000-00006D0A0000}"/>
    <cellStyle name="40% - Accent6 2 2" xfId="2671" xr:uid="{00000000-0005-0000-0000-00006E0A0000}"/>
    <cellStyle name="40% - Accent6 3" xfId="2672" xr:uid="{00000000-0005-0000-0000-00006F0A0000}"/>
    <cellStyle name="40% - Accent6_435" xfId="2673" xr:uid="{00000000-0005-0000-0000-0000700A0000}"/>
    <cellStyle name="40% - Énfasis1 2" xfId="2674" xr:uid="{00000000-0005-0000-0000-0000710A0000}"/>
    <cellStyle name="40% - Énfasis1 2 2" xfId="2675" xr:uid="{00000000-0005-0000-0000-0000720A0000}"/>
    <cellStyle name="40% - Énfasis1 2 2 2" xfId="2676" xr:uid="{00000000-0005-0000-0000-0000730A0000}"/>
    <cellStyle name="40% - Énfasis1 2 3" xfId="2677" xr:uid="{00000000-0005-0000-0000-0000740A0000}"/>
    <cellStyle name="40% - Énfasis1 2 4" xfId="2678" xr:uid="{00000000-0005-0000-0000-0000750A0000}"/>
    <cellStyle name="40% - Énfasis1 2_435" xfId="2679" xr:uid="{00000000-0005-0000-0000-0000760A0000}"/>
    <cellStyle name="40% - Énfasis1 3" xfId="2680" xr:uid="{00000000-0005-0000-0000-0000770A0000}"/>
    <cellStyle name="40% - Énfasis1 3 2" xfId="2681" xr:uid="{00000000-0005-0000-0000-0000780A0000}"/>
    <cellStyle name="40% - Énfasis1 3 2 2" xfId="2682" xr:uid="{00000000-0005-0000-0000-0000790A0000}"/>
    <cellStyle name="40% - Énfasis1 3 3" xfId="2683" xr:uid="{00000000-0005-0000-0000-00007A0A0000}"/>
    <cellStyle name="40% - Énfasis1 3 4" xfId="2684" xr:uid="{00000000-0005-0000-0000-00007B0A0000}"/>
    <cellStyle name="40% - Énfasis1 3_435" xfId="2685" xr:uid="{00000000-0005-0000-0000-00007C0A0000}"/>
    <cellStyle name="40% - Énfasis1 4" xfId="2686" xr:uid="{00000000-0005-0000-0000-00007D0A0000}"/>
    <cellStyle name="40% - Énfasis1 4 2" xfId="2687" xr:uid="{00000000-0005-0000-0000-00007E0A0000}"/>
    <cellStyle name="40% - Énfasis1 4 2 2" xfId="2688" xr:uid="{00000000-0005-0000-0000-00007F0A0000}"/>
    <cellStyle name="40% - Énfasis1 4 3" xfId="2689" xr:uid="{00000000-0005-0000-0000-0000800A0000}"/>
    <cellStyle name="40% - Énfasis1 4_435" xfId="2690" xr:uid="{00000000-0005-0000-0000-0000810A0000}"/>
    <cellStyle name="40% - Énfasis1 5" xfId="2691" xr:uid="{00000000-0005-0000-0000-0000820A0000}"/>
    <cellStyle name="40% - Énfasis1 6" xfId="2692" xr:uid="{00000000-0005-0000-0000-0000830A0000}"/>
    <cellStyle name="40% - Énfasis1 7" xfId="2693" xr:uid="{00000000-0005-0000-0000-0000840A0000}"/>
    <cellStyle name="40% - Énfasis2 2" xfId="2694" xr:uid="{00000000-0005-0000-0000-0000850A0000}"/>
    <cellStyle name="40% - Énfasis2 2 2" xfId="2695" xr:uid="{00000000-0005-0000-0000-0000860A0000}"/>
    <cellStyle name="40% - Énfasis2 2 2 2" xfId="2696" xr:uid="{00000000-0005-0000-0000-0000870A0000}"/>
    <cellStyle name="40% - Énfasis2 2 3" xfId="2697" xr:uid="{00000000-0005-0000-0000-0000880A0000}"/>
    <cellStyle name="40% - Énfasis2 2 4" xfId="2698" xr:uid="{00000000-0005-0000-0000-0000890A0000}"/>
    <cellStyle name="40% - Énfasis2 2_435" xfId="2699" xr:uid="{00000000-0005-0000-0000-00008A0A0000}"/>
    <cellStyle name="40% - Énfasis2 3" xfId="2700" xr:uid="{00000000-0005-0000-0000-00008B0A0000}"/>
    <cellStyle name="40% - Énfasis2 3 2" xfId="2701" xr:uid="{00000000-0005-0000-0000-00008C0A0000}"/>
    <cellStyle name="40% - Énfasis2 3 2 2" xfId="2702" xr:uid="{00000000-0005-0000-0000-00008D0A0000}"/>
    <cellStyle name="40% - Énfasis2 3 3" xfId="2703" xr:uid="{00000000-0005-0000-0000-00008E0A0000}"/>
    <cellStyle name="40% - Énfasis2 3 4" xfId="2704" xr:uid="{00000000-0005-0000-0000-00008F0A0000}"/>
    <cellStyle name="40% - Énfasis2 3_435" xfId="2705" xr:uid="{00000000-0005-0000-0000-0000900A0000}"/>
    <cellStyle name="40% - Énfasis2 4" xfId="2706" xr:uid="{00000000-0005-0000-0000-0000910A0000}"/>
    <cellStyle name="40% - Énfasis2 4 2" xfId="2707" xr:uid="{00000000-0005-0000-0000-0000920A0000}"/>
    <cellStyle name="40% - Énfasis2 4 2 2" xfId="2708" xr:uid="{00000000-0005-0000-0000-0000930A0000}"/>
    <cellStyle name="40% - Énfasis2 4 3" xfId="2709" xr:uid="{00000000-0005-0000-0000-0000940A0000}"/>
    <cellStyle name="40% - Énfasis2 4_435" xfId="2710" xr:uid="{00000000-0005-0000-0000-0000950A0000}"/>
    <cellStyle name="40% - Énfasis2 5" xfId="2711" xr:uid="{00000000-0005-0000-0000-0000960A0000}"/>
    <cellStyle name="40% - Énfasis2 6" xfId="2712" xr:uid="{00000000-0005-0000-0000-0000970A0000}"/>
    <cellStyle name="40% - Énfasis2 7" xfId="2713" xr:uid="{00000000-0005-0000-0000-0000980A0000}"/>
    <cellStyle name="40% - Énfasis3 2" xfId="2714" xr:uid="{00000000-0005-0000-0000-0000990A0000}"/>
    <cellStyle name="40% - Énfasis3 2 2" xfId="2715" xr:uid="{00000000-0005-0000-0000-00009A0A0000}"/>
    <cellStyle name="40% - Énfasis3 2 2 2" xfId="2716" xr:uid="{00000000-0005-0000-0000-00009B0A0000}"/>
    <cellStyle name="40% - Énfasis3 2 3" xfId="2717" xr:uid="{00000000-0005-0000-0000-00009C0A0000}"/>
    <cellStyle name="40% - Énfasis3 2 4" xfId="2718" xr:uid="{00000000-0005-0000-0000-00009D0A0000}"/>
    <cellStyle name="40% - Énfasis3 2_435" xfId="2719" xr:uid="{00000000-0005-0000-0000-00009E0A0000}"/>
    <cellStyle name="40% - Énfasis3 3" xfId="2720" xr:uid="{00000000-0005-0000-0000-00009F0A0000}"/>
    <cellStyle name="40% - Énfasis3 3 2" xfId="2721" xr:uid="{00000000-0005-0000-0000-0000A00A0000}"/>
    <cellStyle name="40% - Énfasis3 3 2 2" xfId="2722" xr:uid="{00000000-0005-0000-0000-0000A10A0000}"/>
    <cellStyle name="40% - Énfasis3 3 3" xfId="2723" xr:uid="{00000000-0005-0000-0000-0000A20A0000}"/>
    <cellStyle name="40% - Énfasis3 3 4" xfId="2724" xr:uid="{00000000-0005-0000-0000-0000A30A0000}"/>
    <cellStyle name="40% - Énfasis3 3_435" xfId="2725" xr:uid="{00000000-0005-0000-0000-0000A40A0000}"/>
    <cellStyle name="40% - Énfasis3 4" xfId="2726" xr:uid="{00000000-0005-0000-0000-0000A50A0000}"/>
    <cellStyle name="40% - Énfasis3 4 2" xfId="2727" xr:uid="{00000000-0005-0000-0000-0000A60A0000}"/>
    <cellStyle name="40% - Énfasis3 4 2 2" xfId="2728" xr:uid="{00000000-0005-0000-0000-0000A70A0000}"/>
    <cellStyle name="40% - Énfasis3 4 3" xfId="2729" xr:uid="{00000000-0005-0000-0000-0000A80A0000}"/>
    <cellStyle name="40% - Énfasis3 4_435" xfId="2730" xr:uid="{00000000-0005-0000-0000-0000A90A0000}"/>
    <cellStyle name="40% - Énfasis3 5" xfId="2731" xr:uid="{00000000-0005-0000-0000-0000AA0A0000}"/>
    <cellStyle name="40% - Énfasis3 6" xfId="2732" xr:uid="{00000000-0005-0000-0000-0000AB0A0000}"/>
    <cellStyle name="40% - Énfasis3 7" xfId="2733" xr:uid="{00000000-0005-0000-0000-0000AC0A0000}"/>
    <cellStyle name="40% - Énfasis4 2" xfId="2734" xr:uid="{00000000-0005-0000-0000-0000AD0A0000}"/>
    <cellStyle name="40% - Énfasis4 2 2" xfId="2735" xr:uid="{00000000-0005-0000-0000-0000AE0A0000}"/>
    <cellStyle name="40% - Énfasis4 2 2 2" xfId="2736" xr:uid="{00000000-0005-0000-0000-0000AF0A0000}"/>
    <cellStyle name="40% - Énfasis4 2 3" xfId="2737" xr:uid="{00000000-0005-0000-0000-0000B00A0000}"/>
    <cellStyle name="40% - Énfasis4 2 4" xfId="2738" xr:uid="{00000000-0005-0000-0000-0000B10A0000}"/>
    <cellStyle name="40% - Énfasis4 2_435" xfId="2739" xr:uid="{00000000-0005-0000-0000-0000B20A0000}"/>
    <cellStyle name="40% - Énfasis4 3" xfId="2740" xr:uid="{00000000-0005-0000-0000-0000B30A0000}"/>
    <cellStyle name="40% - Énfasis4 3 2" xfId="2741" xr:uid="{00000000-0005-0000-0000-0000B40A0000}"/>
    <cellStyle name="40% - Énfasis4 3 2 2" xfId="2742" xr:uid="{00000000-0005-0000-0000-0000B50A0000}"/>
    <cellStyle name="40% - Énfasis4 3 3" xfId="2743" xr:uid="{00000000-0005-0000-0000-0000B60A0000}"/>
    <cellStyle name="40% - Énfasis4 3 4" xfId="2744" xr:uid="{00000000-0005-0000-0000-0000B70A0000}"/>
    <cellStyle name="40% - Énfasis4 3_435" xfId="2745" xr:uid="{00000000-0005-0000-0000-0000B80A0000}"/>
    <cellStyle name="40% - Énfasis4 4" xfId="2746" xr:uid="{00000000-0005-0000-0000-0000B90A0000}"/>
    <cellStyle name="40% - Énfasis4 4 2" xfId="2747" xr:uid="{00000000-0005-0000-0000-0000BA0A0000}"/>
    <cellStyle name="40% - Énfasis4 4 2 2" xfId="2748" xr:uid="{00000000-0005-0000-0000-0000BB0A0000}"/>
    <cellStyle name="40% - Énfasis4 4 3" xfId="2749" xr:uid="{00000000-0005-0000-0000-0000BC0A0000}"/>
    <cellStyle name="40% - Énfasis4 4_435" xfId="2750" xr:uid="{00000000-0005-0000-0000-0000BD0A0000}"/>
    <cellStyle name="40% - Énfasis4 5" xfId="2751" xr:uid="{00000000-0005-0000-0000-0000BE0A0000}"/>
    <cellStyle name="40% - Énfasis4 6" xfId="2752" xr:uid="{00000000-0005-0000-0000-0000BF0A0000}"/>
    <cellStyle name="40% - Énfasis4 7" xfId="2753" xr:uid="{00000000-0005-0000-0000-0000C00A0000}"/>
    <cellStyle name="40% - Énfasis5 2" xfId="2754" xr:uid="{00000000-0005-0000-0000-0000C10A0000}"/>
    <cellStyle name="40% - Énfasis5 2 2" xfId="2755" xr:uid="{00000000-0005-0000-0000-0000C20A0000}"/>
    <cellStyle name="40% - Énfasis5 2 2 2" xfId="2756" xr:uid="{00000000-0005-0000-0000-0000C30A0000}"/>
    <cellStyle name="40% - Énfasis5 2 3" xfId="2757" xr:uid="{00000000-0005-0000-0000-0000C40A0000}"/>
    <cellStyle name="40% - Énfasis5 2 4" xfId="2758" xr:uid="{00000000-0005-0000-0000-0000C50A0000}"/>
    <cellStyle name="40% - Énfasis5 2_435" xfId="2759" xr:uid="{00000000-0005-0000-0000-0000C60A0000}"/>
    <cellStyle name="40% - Énfasis5 3" xfId="2760" xr:uid="{00000000-0005-0000-0000-0000C70A0000}"/>
    <cellStyle name="40% - Énfasis5 3 2" xfId="2761" xr:uid="{00000000-0005-0000-0000-0000C80A0000}"/>
    <cellStyle name="40% - Énfasis5 3 2 2" xfId="2762" xr:uid="{00000000-0005-0000-0000-0000C90A0000}"/>
    <cellStyle name="40% - Énfasis5 3 3" xfId="2763" xr:uid="{00000000-0005-0000-0000-0000CA0A0000}"/>
    <cellStyle name="40% - Énfasis5 3 4" xfId="2764" xr:uid="{00000000-0005-0000-0000-0000CB0A0000}"/>
    <cellStyle name="40% - Énfasis5 3_435" xfId="2765" xr:uid="{00000000-0005-0000-0000-0000CC0A0000}"/>
    <cellStyle name="40% - Énfasis5 4" xfId="2766" xr:uid="{00000000-0005-0000-0000-0000CD0A0000}"/>
    <cellStyle name="40% - Énfasis5 4 2" xfId="2767" xr:uid="{00000000-0005-0000-0000-0000CE0A0000}"/>
    <cellStyle name="40% - Énfasis5 4 2 2" xfId="2768" xr:uid="{00000000-0005-0000-0000-0000CF0A0000}"/>
    <cellStyle name="40% - Énfasis5 4 3" xfId="2769" xr:uid="{00000000-0005-0000-0000-0000D00A0000}"/>
    <cellStyle name="40% - Énfasis5 4_435" xfId="2770" xr:uid="{00000000-0005-0000-0000-0000D10A0000}"/>
    <cellStyle name="40% - Énfasis5 5" xfId="2771" xr:uid="{00000000-0005-0000-0000-0000D20A0000}"/>
    <cellStyle name="40% - Énfasis5 6" xfId="2772" xr:uid="{00000000-0005-0000-0000-0000D30A0000}"/>
    <cellStyle name="40% - Énfasis5 7" xfId="2773" xr:uid="{00000000-0005-0000-0000-0000D40A0000}"/>
    <cellStyle name="40% - Énfasis6 2" xfId="2774" xr:uid="{00000000-0005-0000-0000-0000D50A0000}"/>
    <cellStyle name="40% - Énfasis6 2 2" xfId="2775" xr:uid="{00000000-0005-0000-0000-0000D60A0000}"/>
    <cellStyle name="40% - Énfasis6 2 2 2" xfId="2776" xr:uid="{00000000-0005-0000-0000-0000D70A0000}"/>
    <cellStyle name="40% - Énfasis6 2 3" xfId="2777" xr:uid="{00000000-0005-0000-0000-0000D80A0000}"/>
    <cellStyle name="40% - Énfasis6 2 4" xfId="2778" xr:uid="{00000000-0005-0000-0000-0000D90A0000}"/>
    <cellStyle name="40% - Énfasis6 2_435" xfId="2779" xr:uid="{00000000-0005-0000-0000-0000DA0A0000}"/>
    <cellStyle name="40% - Énfasis6 3" xfId="2780" xr:uid="{00000000-0005-0000-0000-0000DB0A0000}"/>
    <cellStyle name="40% - Énfasis6 3 2" xfId="2781" xr:uid="{00000000-0005-0000-0000-0000DC0A0000}"/>
    <cellStyle name="40% - Énfasis6 3 2 2" xfId="2782" xr:uid="{00000000-0005-0000-0000-0000DD0A0000}"/>
    <cellStyle name="40% - Énfasis6 3 3" xfId="2783" xr:uid="{00000000-0005-0000-0000-0000DE0A0000}"/>
    <cellStyle name="40% - Énfasis6 3 4" xfId="2784" xr:uid="{00000000-0005-0000-0000-0000DF0A0000}"/>
    <cellStyle name="40% - Énfasis6 3_435" xfId="2785" xr:uid="{00000000-0005-0000-0000-0000E00A0000}"/>
    <cellStyle name="40% - Énfasis6 4" xfId="2786" xr:uid="{00000000-0005-0000-0000-0000E10A0000}"/>
    <cellStyle name="40% - Énfasis6 4 2" xfId="2787" xr:uid="{00000000-0005-0000-0000-0000E20A0000}"/>
    <cellStyle name="40% - Énfasis6 4 2 2" xfId="2788" xr:uid="{00000000-0005-0000-0000-0000E30A0000}"/>
    <cellStyle name="40% - Énfasis6 4 3" xfId="2789" xr:uid="{00000000-0005-0000-0000-0000E40A0000}"/>
    <cellStyle name="40% - Énfasis6 4_435" xfId="2790" xr:uid="{00000000-0005-0000-0000-0000E50A0000}"/>
    <cellStyle name="40% - Énfasis6 5" xfId="2791" xr:uid="{00000000-0005-0000-0000-0000E60A0000}"/>
    <cellStyle name="40% - Énfasis6 6" xfId="2792" xr:uid="{00000000-0005-0000-0000-0000E70A0000}"/>
    <cellStyle name="40% - Énfasis6 7" xfId="2793" xr:uid="{00000000-0005-0000-0000-0000E80A0000}"/>
    <cellStyle name="60% - Accent1" xfId="2794" xr:uid="{00000000-0005-0000-0000-0000E90A0000}"/>
    <cellStyle name="60% - Accent2" xfId="2795" xr:uid="{00000000-0005-0000-0000-0000EA0A0000}"/>
    <cellStyle name="60% - Accent3" xfId="2796" xr:uid="{00000000-0005-0000-0000-0000EB0A0000}"/>
    <cellStyle name="60% - Accent4" xfId="2797" xr:uid="{00000000-0005-0000-0000-0000EC0A0000}"/>
    <cellStyle name="60% - Accent5" xfId="2798" xr:uid="{00000000-0005-0000-0000-0000ED0A0000}"/>
    <cellStyle name="60% - Accent6" xfId="2799" xr:uid="{00000000-0005-0000-0000-0000EE0A0000}"/>
    <cellStyle name="60% - Énfasis1 2" xfId="2800" xr:uid="{00000000-0005-0000-0000-0000EF0A0000}"/>
    <cellStyle name="60% - Énfasis1 3" xfId="2801" xr:uid="{00000000-0005-0000-0000-0000F00A0000}"/>
    <cellStyle name="60% - Énfasis1 4" xfId="2802" xr:uid="{00000000-0005-0000-0000-0000F10A0000}"/>
    <cellStyle name="60% - Énfasis1 5" xfId="2803" xr:uid="{00000000-0005-0000-0000-0000F20A0000}"/>
    <cellStyle name="60% - Énfasis1 6" xfId="2804" xr:uid="{00000000-0005-0000-0000-0000F30A0000}"/>
    <cellStyle name="60% - Énfasis1 7" xfId="2805" xr:uid="{00000000-0005-0000-0000-0000F40A0000}"/>
    <cellStyle name="60% - Énfasis2 2" xfId="2806" xr:uid="{00000000-0005-0000-0000-0000F50A0000}"/>
    <cellStyle name="60% - Énfasis2 3" xfId="2807" xr:uid="{00000000-0005-0000-0000-0000F60A0000}"/>
    <cellStyle name="60% - Énfasis2 4" xfId="2808" xr:uid="{00000000-0005-0000-0000-0000F70A0000}"/>
    <cellStyle name="60% - Énfasis2 5" xfId="2809" xr:uid="{00000000-0005-0000-0000-0000F80A0000}"/>
    <cellStyle name="60% - Énfasis2 6" xfId="2810" xr:uid="{00000000-0005-0000-0000-0000F90A0000}"/>
    <cellStyle name="60% - Énfasis2 7" xfId="2811" xr:uid="{00000000-0005-0000-0000-0000FA0A0000}"/>
    <cellStyle name="60% - Énfasis3 2" xfId="2812" xr:uid="{00000000-0005-0000-0000-0000FB0A0000}"/>
    <cellStyle name="60% - Énfasis3 3" xfId="2813" xr:uid="{00000000-0005-0000-0000-0000FC0A0000}"/>
    <cellStyle name="60% - Énfasis3 4" xfId="2814" xr:uid="{00000000-0005-0000-0000-0000FD0A0000}"/>
    <cellStyle name="60% - Énfasis3 5" xfId="2815" xr:uid="{00000000-0005-0000-0000-0000FE0A0000}"/>
    <cellStyle name="60% - Énfasis3 6" xfId="2816" xr:uid="{00000000-0005-0000-0000-0000FF0A0000}"/>
    <cellStyle name="60% - Énfasis3 7" xfId="2817" xr:uid="{00000000-0005-0000-0000-0000000B0000}"/>
    <cellStyle name="60% - Énfasis4 2" xfId="2818" xr:uid="{00000000-0005-0000-0000-0000010B0000}"/>
    <cellStyle name="60% - Énfasis4 3" xfId="2819" xr:uid="{00000000-0005-0000-0000-0000020B0000}"/>
    <cellStyle name="60% - Énfasis4 4" xfId="2820" xr:uid="{00000000-0005-0000-0000-0000030B0000}"/>
    <cellStyle name="60% - Énfasis4 5" xfId="2821" xr:uid="{00000000-0005-0000-0000-0000040B0000}"/>
    <cellStyle name="60% - Énfasis4 6" xfId="2822" xr:uid="{00000000-0005-0000-0000-0000050B0000}"/>
    <cellStyle name="60% - Énfasis4 7" xfId="2823" xr:uid="{00000000-0005-0000-0000-0000060B0000}"/>
    <cellStyle name="60% - Énfasis5 2" xfId="2824" xr:uid="{00000000-0005-0000-0000-0000070B0000}"/>
    <cellStyle name="60% - Énfasis5 3" xfId="2825" xr:uid="{00000000-0005-0000-0000-0000080B0000}"/>
    <cellStyle name="60% - Énfasis5 4" xfId="2826" xr:uid="{00000000-0005-0000-0000-0000090B0000}"/>
    <cellStyle name="60% - Énfasis5 5" xfId="2827" xr:uid="{00000000-0005-0000-0000-00000A0B0000}"/>
    <cellStyle name="60% - Énfasis5 6" xfId="2828" xr:uid="{00000000-0005-0000-0000-00000B0B0000}"/>
    <cellStyle name="60% - Énfasis5 7" xfId="2829" xr:uid="{00000000-0005-0000-0000-00000C0B0000}"/>
    <cellStyle name="60% - Énfasis6 2" xfId="2830" xr:uid="{00000000-0005-0000-0000-00000D0B0000}"/>
    <cellStyle name="60% - Énfasis6 3" xfId="2831" xr:uid="{00000000-0005-0000-0000-00000E0B0000}"/>
    <cellStyle name="60% - Énfasis6 4" xfId="2832" xr:uid="{00000000-0005-0000-0000-00000F0B0000}"/>
    <cellStyle name="60% - Énfasis6 5" xfId="2833" xr:uid="{00000000-0005-0000-0000-0000100B0000}"/>
    <cellStyle name="60% - Énfasis6 6" xfId="2834" xr:uid="{00000000-0005-0000-0000-0000110B0000}"/>
    <cellStyle name="60% - Énfasis6 7" xfId="2835" xr:uid="{00000000-0005-0000-0000-0000120B0000}"/>
    <cellStyle name="Accent1" xfId="2836" xr:uid="{00000000-0005-0000-0000-0000130B0000}"/>
    <cellStyle name="Accent2" xfId="2837" xr:uid="{00000000-0005-0000-0000-0000140B0000}"/>
    <cellStyle name="Accent3" xfId="2838" xr:uid="{00000000-0005-0000-0000-0000150B0000}"/>
    <cellStyle name="Accent4" xfId="2839" xr:uid="{00000000-0005-0000-0000-0000160B0000}"/>
    <cellStyle name="Accent5" xfId="2840" xr:uid="{00000000-0005-0000-0000-0000170B0000}"/>
    <cellStyle name="Accent6" xfId="2841" xr:uid="{00000000-0005-0000-0000-0000180B0000}"/>
    <cellStyle name="Adjustable" xfId="2842" xr:uid="{00000000-0005-0000-0000-0000190B0000}"/>
    <cellStyle name="Adjustable 10" xfId="2843" xr:uid="{00000000-0005-0000-0000-00001A0B0000}"/>
    <cellStyle name="Adjustable 11" xfId="2844" xr:uid="{00000000-0005-0000-0000-00001B0B0000}"/>
    <cellStyle name="Adjustable 2" xfId="2845" xr:uid="{00000000-0005-0000-0000-00001C0B0000}"/>
    <cellStyle name="Adjustable 2 2" xfId="2846" xr:uid="{00000000-0005-0000-0000-00001D0B0000}"/>
    <cellStyle name="Adjustable 2 2 2" xfId="2847" xr:uid="{00000000-0005-0000-0000-00001E0B0000}"/>
    <cellStyle name="Adjustable 2 2 3" xfId="2848" xr:uid="{00000000-0005-0000-0000-00001F0B0000}"/>
    <cellStyle name="Adjustable 2 3" xfId="2849" xr:uid="{00000000-0005-0000-0000-0000200B0000}"/>
    <cellStyle name="Adjustable 2 3 2" xfId="2850" xr:uid="{00000000-0005-0000-0000-0000210B0000}"/>
    <cellStyle name="Adjustable 2 3 3" xfId="2851" xr:uid="{00000000-0005-0000-0000-0000220B0000}"/>
    <cellStyle name="Adjustable 2 4" xfId="2852" xr:uid="{00000000-0005-0000-0000-0000230B0000}"/>
    <cellStyle name="Adjustable 2 5" xfId="2853" xr:uid="{00000000-0005-0000-0000-0000240B0000}"/>
    <cellStyle name="Adjustable 3" xfId="2854" xr:uid="{00000000-0005-0000-0000-0000250B0000}"/>
    <cellStyle name="Adjustable 3 2" xfId="2855" xr:uid="{00000000-0005-0000-0000-0000260B0000}"/>
    <cellStyle name="Adjustable 3 2 2" xfId="2856" xr:uid="{00000000-0005-0000-0000-0000270B0000}"/>
    <cellStyle name="Adjustable 3 2 3" xfId="2857" xr:uid="{00000000-0005-0000-0000-0000280B0000}"/>
    <cellStyle name="Adjustable 3 3" xfId="2858" xr:uid="{00000000-0005-0000-0000-0000290B0000}"/>
    <cellStyle name="Adjustable 3 4" xfId="2859" xr:uid="{00000000-0005-0000-0000-00002A0B0000}"/>
    <cellStyle name="Adjustable 4" xfId="2860" xr:uid="{00000000-0005-0000-0000-00002B0B0000}"/>
    <cellStyle name="Adjustable 4 2" xfId="2861" xr:uid="{00000000-0005-0000-0000-00002C0B0000}"/>
    <cellStyle name="Adjustable 4 3" xfId="2862" xr:uid="{00000000-0005-0000-0000-00002D0B0000}"/>
    <cellStyle name="Adjustable 5" xfId="2863" xr:uid="{00000000-0005-0000-0000-00002E0B0000}"/>
    <cellStyle name="Adjustable 5 2" xfId="2864" xr:uid="{00000000-0005-0000-0000-00002F0B0000}"/>
    <cellStyle name="Adjustable 5 3" xfId="2865" xr:uid="{00000000-0005-0000-0000-0000300B0000}"/>
    <cellStyle name="Adjustable 6" xfId="2866" xr:uid="{00000000-0005-0000-0000-0000310B0000}"/>
    <cellStyle name="Adjustable 6 2" xfId="2867" xr:uid="{00000000-0005-0000-0000-0000320B0000}"/>
    <cellStyle name="Adjustable 6 3" xfId="2868" xr:uid="{00000000-0005-0000-0000-0000330B0000}"/>
    <cellStyle name="Adjustable 7" xfId="2869" xr:uid="{00000000-0005-0000-0000-0000340B0000}"/>
    <cellStyle name="Adjustable 7 2" xfId="2870" xr:uid="{00000000-0005-0000-0000-0000350B0000}"/>
    <cellStyle name="Adjustable 7 3" xfId="2871" xr:uid="{00000000-0005-0000-0000-0000360B0000}"/>
    <cellStyle name="Adjustable 7 4" xfId="2872" xr:uid="{00000000-0005-0000-0000-0000370B0000}"/>
    <cellStyle name="Adjustable 8" xfId="2873" xr:uid="{00000000-0005-0000-0000-0000380B0000}"/>
    <cellStyle name="Adjustable 8 2" xfId="2874" xr:uid="{00000000-0005-0000-0000-0000390B0000}"/>
    <cellStyle name="Adjustable 9" xfId="2875" xr:uid="{00000000-0005-0000-0000-00003A0B0000}"/>
    <cellStyle name="Bad" xfId="2876" xr:uid="{00000000-0005-0000-0000-00003B0B0000}"/>
    <cellStyle name="Best" xfId="2877" xr:uid="{00000000-0005-0000-0000-00003C0B0000}"/>
    <cellStyle name="Best 10" xfId="2878" xr:uid="{00000000-0005-0000-0000-00003D0B0000}"/>
    <cellStyle name="Best 11" xfId="2879" xr:uid="{00000000-0005-0000-0000-00003E0B0000}"/>
    <cellStyle name="Best 2" xfId="2880" xr:uid="{00000000-0005-0000-0000-00003F0B0000}"/>
    <cellStyle name="Best 2 2" xfId="2881" xr:uid="{00000000-0005-0000-0000-0000400B0000}"/>
    <cellStyle name="Best 2 2 2" xfId="2882" xr:uid="{00000000-0005-0000-0000-0000410B0000}"/>
    <cellStyle name="Best 2 2 3" xfId="2883" xr:uid="{00000000-0005-0000-0000-0000420B0000}"/>
    <cellStyle name="Best 2 3" xfId="2884" xr:uid="{00000000-0005-0000-0000-0000430B0000}"/>
    <cellStyle name="Best 2 3 2" xfId="2885" xr:uid="{00000000-0005-0000-0000-0000440B0000}"/>
    <cellStyle name="Best 2 3 3" xfId="2886" xr:uid="{00000000-0005-0000-0000-0000450B0000}"/>
    <cellStyle name="Best 2 4" xfId="2887" xr:uid="{00000000-0005-0000-0000-0000460B0000}"/>
    <cellStyle name="Best 2 5" xfId="2888" xr:uid="{00000000-0005-0000-0000-0000470B0000}"/>
    <cellStyle name="Best 3" xfId="2889" xr:uid="{00000000-0005-0000-0000-0000480B0000}"/>
    <cellStyle name="Best 3 2" xfId="2890" xr:uid="{00000000-0005-0000-0000-0000490B0000}"/>
    <cellStyle name="Best 3 2 2" xfId="2891" xr:uid="{00000000-0005-0000-0000-00004A0B0000}"/>
    <cellStyle name="Best 3 2 3" xfId="2892" xr:uid="{00000000-0005-0000-0000-00004B0B0000}"/>
    <cellStyle name="Best 3 3" xfId="2893" xr:uid="{00000000-0005-0000-0000-00004C0B0000}"/>
    <cellStyle name="Best 3 4" xfId="2894" xr:uid="{00000000-0005-0000-0000-00004D0B0000}"/>
    <cellStyle name="Best 4" xfId="2895" xr:uid="{00000000-0005-0000-0000-00004E0B0000}"/>
    <cellStyle name="Best 4 2" xfId="2896" xr:uid="{00000000-0005-0000-0000-00004F0B0000}"/>
    <cellStyle name="Best 4 3" xfId="2897" xr:uid="{00000000-0005-0000-0000-0000500B0000}"/>
    <cellStyle name="Best 5" xfId="2898" xr:uid="{00000000-0005-0000-0000-0000510B0000}"/>
    <cellStyle name="Best 5 2" xfId="2899" xr:uid="{00000000-0005-0000-0000-0000520B0000}"/>
    <cellStyle name="Best 5 3" xfId="2900" xr:uid="{00000000-0005-0000-0000-0000530B0000}"/>
    <cellStyle name="Best 6" xfId="2901" xr:uid="{00000000-0005-0000-0000-0000540B0000}"/>
    <cellStyle name="Best 6 2" xfId="2902" xr:uid="{00000000-0005-0000-0000-0000550B0000}"/>
    <cellStyle name="Best 6 3" xfId="2903" xr:uid="{00000000-0005-0000-0000-0000560B0000}"/>
    <cellStyle name="Best 7" xfId="2904" xr:uid="{00000000-0005-0000-0000-0000570B0000}"/>
    <cellStyle name="Best 7 2" xfId="2905" xr:uid="{00000000-0005-0000-0000-0000580B0000}"/>
    <cellStyle name="Best 7 3" xfId="2906" xr:uid="{00000000-0005-0000-0000-0000590B0000}"/>
    <cellStyle name="Best 7 4" xfId="2907" xr:uid="{00000000-0005-0000-0000-00005A0B0000}"/>
    <cellStyle name="Best 8" xfId="2908" xr:uid="{00000000-0005-0000-0000-00005B0B0000}"/>
    <cellStyle name="Best 8 2" xfId="2909" xr:uid="{00000000-0005-0000-0000-00005C0B0000}"/>
    <cellStyle name="Best 9" xfId="2910" xr:uid="{00000000-0005-0000-0000-00005D0B0000}"/>
    <cellStyle name="Best_01042012 T5(J)" xfId="2911" xr:uid="{00000000-0005-0000-0000-00005E0B0000}"/>
    <cellStyle name="Buena 2" xfId="2912" xr:uid="{00000000-0005-0000-0000-00005F0B0000}"/>
    <cellStyle name="Buena 3" xfId="2913" xr:uid="{00000000-0005-0000-0000-0000600B0000}"/>
    <cellStyle name="Buena 4" xfId="2914" xr:uid="{00000000-0005-0000-0000-0000610B0000}"/>
    <cellStyle name="Buena 5" xfId="2915" xr:uid="{00000000-0005-0000-0000-0000620B0000}"/>
    <cellStyle name="Buena 6" xfId="2916" xr:uid="{00000000-0005-0000-0000-0000630B0000}"/>
    <cellStyle name="Buena 7" xfId="2917" xr:uid="{00000000-0005-0000-0000-0000640B0000}"/>
    <cellStyle name="Calculation" xfId="2918" xr:uid="{00000000-0005-0000-0000-0000650B0000}"/>
    <cellStyle name="Cálculo 2" xfId="2919" xr:uid="{00000000-0005-0000-0000-0000660B0000}"/>
    <cellStyle name="Cálculo 3" xfId="2920" xr:uid="{00000000-0005-0000-0000-0000670B0000}"/>
    <cellStyle name="Cálculo 4" xfId="2921" xr:uid="{00000000-0005-0000-0000-0000680B0000}"/>
    <cellStyle name="Cálculo 5" xfId="2922" xr:uid="{00000000-0005-0000-0000-0000690B0000}"/>
    <cellStyle name="Cálculo 6" xfId="2923" xr:uid="{00000000-0005-0000-0000-00006A0B0000}"/>
    <cellStyle name="Cálculo 7" xfId="2924" xr:uid="{00000000-0005-0000-0000-00006B0B0000}"/>
    <cellStyle name="Celda de comprobación 2" xfId="2925" xr:uid="{00000000-0005-0000-0000-00006C0B0000}"/>
    <cellStyle name="Celda de comprobación 3" xfId="2926" xr:uid="{00000000-0005-0000-0000-00006D0B0000}"/>
    <cellStyle name="Celda de comprobación 4" xfId="2927" xr:uid="{00000000-0005-0000-0000-00006E0B0000}"/>
    <cellStyle name="Celda de comprobación 5" xfId="2928" xr:uid="{00000000-0005-0000-0000-00006F0B0000}"/>
    <cellStyle name="Celda de comprobación 6" xfId="2929" xr:uid="{00000000-0005-0000-0000-0000700B0000}"/>
    <cellStyle name="Celda de comprobación 7" xfId="2930" xr:uid="{00000000-0005-0000-0000-0000710B0000}"/>
    <cellStyle name="Celda vinculada 2" xfId="2931" xr:uid="{00000000-0005-0000-0000-0000720B0000}"/>
    <cellStyle name="Celda vinculada 3" xfId="2932" xr:uid="{00000000-0005-0000-0000-0000730B0000}"/>
    <cellStyle name="Celda vinculada 4" xfId="2933" xr:uid="{00000000-0005-0000-0000-0000740B0000}"/>
    <cellStyle name="Celda vinculada 5" xfId="2934" xr:uid="{00000000-0005-0000-0000-0000750B0000}"/>
    <cellStyle name="Celda vinculada 6" xfId="2935" xr:uid="{00000000-0005-0000-0000-0000760B0000}"/>
    <cellStyle name="Celda vinculada 7" xfId="2936" xr:uid="{00000000-0005-0000-0000-0000770B0000}"/>
    <cellStyle name="Check Cell" xfId="2937" xr:uid="{00000000-0005-0000-0000-0000780B0000}"/>
    <cellStyle name="Encabezado 4 2" xfId="2938" xr:uid="{00000000-0005-0000-0000-0000790B0000}"/>
    <cellStyle name="Encabezado 4 3" xfId="2939" xr:uid="{00000000-0005-0000-0000-00007A0B0000}"/>
    <cellStyle name="Encabezado 4 4" xfId="2940" xr:uid="{00000000-0005-0000-0000-00007B0B0000}"/>
    <cellStyle name="Encabezado 4 5" xfId="2941" xr:uid="{00000000-0005-0000-0000-00007C0B0000}"/>
    <cellStyle name="Encabezado 4 6" xfId="2942" xr:uid="{00000000-0005-0000-0000-00007D0B0000}"/>
    <cellStyle name="Encabezado 4 7" xfId="2943" xr:uid="{00000000-0005-0000-0000-00007E0B0000}"/>
    <cellStyle name="Énfasis1 2" xfId="2944" xr:uid="{00000000-0005-0000-0000-00007F0B0000}"/>
    <cellStyle name="Énfasis1 3" xfId="2945" xr:uid="{00000000-0005-0000-0000-0000800B0000}"/>
    <cellStyle name="Énfasis1 4" xfId="2946" xr:uid="{00000000-0005-0000-0000-0000810B0000}"/>
    <cellStyle name="Énfasis1 5" xfId="2947" xr:uid="{00000000-0005-0000-0000-0000820B0000}"/>
    <cellStyle name="Énfasis1 6" xfId="2948" xr:uid="{00000000-0005-0000-0000-0000830B0000}"/>
    <cellStyle name="Énfasis1 7" xfId="2949" xr:uid="{00000000-0005-0000-0000-0000840B0000}"/>
    <cellStyle name="Énfasis2 2" xfId="2950" xr:uid="{00000000-0005-0000-0000-0000850B0000}"/>
    <cellStyle name="Énfasis2 3" xfId="2951" xr:uid="{00000000-0005-0000-0000-0000860B0000}"/>
    <cellStyle name="Énfasis2 4" xfId="2952" xr:uid="{00000000-0005-0000-0000-0000870B0000}"/>
    <cellStyle name="Énfasis2 5" xfId="2953" xr:uid="{00000000-0005-0000-0000-0000880B0000}"/>
    <cellStyle name="Énfasis2 6" xfId="2954" xr:uid="{00000000-0005-0000-0000-0000890B0000}"/>
    <cellStyle name="Énfasis2 7" xfId="2955" xr:uid="{00000000-0005-0000-0000-00008A0B0000}"/>
    <cellStyle name="Énfasis3 2" xfId="2956" xr:uid="{00000000-0005-0000-0000-00008B0B0000}"/>
    <cellStyle name="Énfasis3 3" xfId="2957" xr:uid="{00000000-0005-0000-0000-00008C0B0000}"/>
    <cellStyle name="Énfasis3 4" xfId="2958" xr:uid="{00000000-0005-0000-0000-00008D0B0000}"/>
    <cellStyle name="Énfasis3 5" xfId="2959" xr:uid="{00000000-0005-0000-0000-00008E0B0000}"/>
    <cellStyle name="Énfasis3 6" xfId="2960" xr:uid="{00000000-0005-0000-0000-00008F0B0000}"/>
    <cellStyle name="Énfasis3 7" xfId="2961" xr:uid="{00000000-0005-0000-0000-0000900B0000}"/>
    <cellStyle name="Énfasis4 2" xfId="2962" xr:uid="{00000000-0005-0000-0000-0000910B0000}"/>
    <cellStyle name="Énfasis4 3" xfId="2963" xr:uid="{00000000-0005-0000-0000-0000920B0000}"/>
    <cellStyle name="Énfasis4 4" xfId="2964" xr:uid="{00000000-0005-0000-0000-0000930B0000}"/>
    <cellStyle name="Énfasis4 5" xfId="2965" xr:uid="{00000000-0005-0000-0000-0000940B0000}"/>
    <cellStyle name="Énfasis4 6" xfId="2966" xr:uid="{00000000-0005-0000-0000-0000950B0000}"/>
    <cellStyle name="Énfasis4 7" xfId="2967" xr:uid="{00000000-0005-0000-0000-0000960B0000}"/>
    <cellStyle name="Énfasis5 2" xfId="2968" xr:uid="{00000000-0005-0000-0000-0000970B0000}"/>
    <cellStyle name="Énfasis5 3" xfId="2969" xr:uid="{00000000-0005-0000-0000-0000980B0000}"/>
    <cellStyle name="Énfasis5 4" xfId="2970" xr:uid="{00000000-0005-0000-0000-0000990B0000}"/>
    <cellStyle name="Énfasis5 5" xfId="2971" xr:uid="{00000000-0005-0000-0000-00009A0B0000}"/>
    <cellStyle name="Énfasis5 6" xfId="2972" xr:uid="{00000000-0005-0000-0000-00009B0B0000}"/>
    <cellStyle name="Énfasis5 7" xfId="2973" xr:uid="{00000000-0005-0000-0000-00009C0B0000}"/>
    <cellStyle name="Énfasis6 2" xfId="2974" xr:uid="{00000000-0005-0000-0000-00009D0B0000}"/>
    <cellStyle name="Énfasis6 3" xfId="2975" xr:uid="{00000000-0005-0000-0000-00009E0B0000}"/>
    <cellStyle name="Énfasis6 4" xfId="2976" xr:uid="{00000000-0005-0000-0000-00009F0B0000}"/>
    <cellStyle name="Énfasis6 5" xfId="2977" xr:uid="{00000000-0005-0000-0000-0000A00B0000}"/>
    <cellStyle name="Énfasis6 6" xfId="2978" xr:uid="{00000000-0005-0000-0000-0000A10B0000}"/>
    <cellStyle name="Énfasis6 7" xfId="2979" xr:uid="{00000000-0005-0000-0000-0000A20B0000}"/>
    <cellStyle name="Entrada 2" xfId="2980" xr:uid="{00000000-0005-0000-0000-0000A30B0000}"/>
    <cellStyle name="Entrada 3" xfId="2981" xr:uid="{00000000-0005-0000-0000-0000A40B0000}"/>
    <cellStyle name="Entrada 4" xfId="2982" xr:uid="{00000000-0005-0000-0000-0000A50B0000}"/>
    <cellStyle name="Entrada 5" xfId="2983" xr:uid="{00000000-0005-0000-0000-0000A60B0000}"/>
    <cellStyle name="Entrada 6" xfId="2984" xr:uid="{00000000-0005-0000-0000-0000A70B0000}"/>
    <cellStyle name="Entrada 7" xfId="2985" xr:uid="{00000000-0005-0000-0000-0000A80B0000}"/>
    <cellStyle name="Estilo 1" xfId="2986" xr:uid="{00000000-0005-0000-0000-0000A90B0000}"/>
    <cellStyle name="Estilo 1 2" xfId="2987" xr:uid="{00000000-0005-0000-0000-0000AA0B0000}"/>
    <cellStyle name="Estilo 1 2 2" xfId="2988" xr:uid="{00000000-0005-0000-0000-0000AB0B0000}"/>
    <cellStyle name="Estilo 1 3" xfId="2989" xr:uid="{00000000-0005-0000-0000-0000AC0B0000}"/>
    <cellStyle name="Estilo 1 4" xfId="2990" xr:uid="{00000000-0005-0000-0000-0000AD0B0000}"/>
    <cellStyle name="Estilo 1_EvaluaPO 1Trim 2011 Troncal 4 Estival (2)" xfId="2991" xr:uid="{00000000-0005-0000-0000-0000AE0B0000}"/>
    <cellStyle name="Euro" xfId="2992" xr:uid="{00000000-0005-0000-0000-0000AF0B0000}"/>
    <cellStyle name="Euro 10" xfId="2993" xr:uid="{00000000-0005-0000-0000-0000B00B0000}"/>
    <cellStyle name="Euro 11" xfId="2994" xr:uid="{00000000-0005-0000-0000-0000B10B0000}"/>
    <cellStyle name="Euro 12" xfId="2995" xr:uid="{00000000-0005-0000-0000-0000B20B0000}"/>
    <cellStyle name="Euro 13" xfId="2996" xr:uid="{00000000-0005-0000-0000-0000B30B0000}"/>
    <cellStyle name="Euro 2" xfId="2997" xr:uid="{00000000-0005-0000-0000-0000B40B0000}"/>
    <cellStyle name="Euro 2 2" xfId="2998" xr:uid="{00000000-0005-0000-0000-0000B50B0000}"/>
    <cellStyle name="Euro 2 2 2" xfId="2999" xr:uid="{00000000-0005-0000-0000-0000B60B0000}"/>
    <cellStyle name="Euro 2 2 3" xfId="3000" xr:uid="{00000000-0005-0000-0000-0000B70B0000}"/>
    <cellStyle name="Euro 2 3" xfId="3001" xr:uid="{00000000-0005-0000-0000-0000B80B0000}"/>
    <cellStyle name="Euro 2 3 2" xfId="3002" xr:uid="{00000000-0005-0000-0000-0000B90B0000}"/>
    <cellStyle name="Euro 2 3 3" xfId="3003" xr:uid="{00000000-0005-0000-0000-0000BA0B0000}"/>
    <cellStyle name="Euro 2 4" xfId="3004" xr:uid="{00000000-0005-0000-0000-0000BB0B0000}"/>
    <cellStyle name="Euro 2 4 2" xfId="3005" xr:uid="{00000000-0005-0000-0000-0000BC0B0000}"/>
    <cellStyle name="Euro 2 4 3" xfId="3006" xr:uid="{00000000-0005-0000-0000-0000BD0B0000}"/>
    <cellStyle name="Euro 2 5" xfId="3007" xr:uid="{00000000-0005-0000-0000-0000BE0B0000}"/>
    <cellStyle name="Euro 2 6" xfId="3008" xr:uid="{00000000-0005-0000-0000-0000BF0B0000}"/>
    <cellStyle name="Euro 2 7" xfId="3009" xr:uid="{00000000-0005-0000-0000-0000C00B0000}"/>
    <cellStyle name="Euro 3" xfId="3010" xr:uid="{00000000-0005-0000-0000-0000C10B0000}"/>
    <cellStyle name="Euro 3 2" xfId="3011" xr:uid="{00000000-0005-0000-0000-0000C20B0000}"/>
    <cellStyle name="Euro 3 2 2" xfId="3012" xr:uid="{00000000-0005-0000-0000-0000C30B0000}"/>
    <cellStyle name="Euro 3 2 3" xfId="3013" xr:uid="{00000000-0005-0000-0000-0000C40B0000}"/>
    <cellStyle name="Euro 3 3" xfId="3014" xr:uid="{00000000-0005-0000-0000-0000C50B0000}"/>
    <cellStyle name="Euro 3 3 2" xfId="3015" xr:uid="{00000000-0005-0000-0000-0000C60B0000}"/>
    <cellStyle name="Euro 3 3 3" xfId="3016" xr:uid="{00000000-0005-0000-0000-0000C70B0000}"/>
    <cellStyle name="Euro 3 4" xfId="3017" xr:uid="{00000000-0005-0000-0000-0000C80B0000}"/>
    <cellStyle name="Euro 3 5" xfId="3018" xr:uid="{00000000-0005-0000-0000-0000C90B0000}"/>
    <cellStyle name="Euro 3 6" xfId="3019" xr:uid="{00000000-0005-0000-0000-0000CA0B0000}"/>
    <cellStyle name="Euro 4" xfId="3020" xr:uid="{00000000-0005-0000-0000-0000CB0B0000}"/>
    <cellStyle name="Euro 4 2" xfId="3021" xr:uid="{00000000-0005-0000-0000-0000CC0B0000}"/>
    <cellStyle name="Euro 4 2 2" xfId="3022" xr:uid="{00000000-0005-0000-0000-0000CD0B0000}"/>
    <cellStyle name="Euro 4 2 3" xfId="3023" xr:uid="{00000000-0005-0000-0000-0000CE0B0000}"/>
    <cellStyle name="Euro 4 3" xfId="3024" xr:uid="{00000000-0005-0000-0000-0000CF0B0000}"/>
    <cellStyle name="Euro 4 4" xfId="3025" xr:uid="{00000000-0005-0000-0000-0000D00B0000}"/>
    <cellStyle name="Euro 5" xfId="3026" xr:uid="{00000000-0005-0000-0000-0000D10B0000}"/>
    <cellStyle name="Euro 5 2" xfId="3027" xr:uid="{00000000-0005-0000-0000-0000D20B0000}"/>
    <cellStyle name="Euro 5 3" xfId="3028" xr:uid="{00000000-0005-0000-0000-0000D30B0000}"/>
    <cellStyle name="Euro 5 4" xfId="3029" xr:uid="{00000000-0005-0000-0000-0000D40B0000}"/>
    <cellStyle name="Euro 6" xfId="3030" xr:uid="{00000000-0005-0000-0000-0000D50B0000}"/>
    <cellStyle name="Euro 6 2" xfId="3031" xr:uid="{00000000-0005-0000-0000-0000D60B0000}"/>
    <cellStyle name="Euro 6 3" xfId="3032" xr:uid="{00000000-0005-0000-0000-0000D70B0000}"/>
    <cellStyle name="Euro 7" xfId="3033" xr:uid="{00000000-0005-0000-0000-0000D80B0000}"/>
    <cellStyle name="Euro 7 2" xfId="3034" xr:uid="{00000000-0005-0000-0000-0000D90B0000}"/>
    <cellStyle name="Euro 7 3" xfId="3035" xr:uid="{00000000-0005-0000-0000-0000DA0B0000}"/>
    <cellStyle name="Euro 8" xfId="3036" xr:uid="{00000000-0005-0000-0000-0000DB0B0000}"/>
    <cellStyle name="Euro 8 2" xfId="3037" xr:uid="{00000000-0005-0000-0000-0000DC0B0000}"/>
    <cellStyle name="Euro 8 3" xfId="3038" xr:uid="{00000000-0005-0000-0000-0000DD0B0000}"/>
    <cellStyle name="Euro 8 4" xfId="3039" xr:uid="{00000000-0005-0000-0000-0000DE0B0000}"/>
    <cellStyle name="Euro 9" xfId="3040" xr:uid="{00000000-0005-0000-0000-0000DF0B0000}"/>
    <cellStyle name="Euro 9 2" xfId="3041" xr:uid="{00000000-0005-0000-0000-0000E00B0000}"/>
    <cellStyle name="Euro_PO 2012-1°Trim TRONCAL 5 - Anexos 1 y 2 Modificado 2" xfId="3042" xr:uid="{00000000-0005-0000-0000-0000E10B0000}"/>
    <cellStyle name="Explanatory Text" xfId="3043" xr:uid="{00000000-0005-0000-0000-0000E20B0000}"/>
    <cellStyle name="Good" xfId="3044" xr:uid="{00000000-0005-0000-0000-0000E30B0000}"/>
    <cellStyle name="Heading 1" xfId="3045" xr:uid="{00000000-0005-0000-0000-0000E40B0000}"/>
    <cellStyle name="Heading 2" xfId="3046" xr:uid="{00000000-0005-0000-0000-0000E50B0000}"/>
    <cellStyle name="Heading 3" xfId="3047" xr:uid="{00000000-0005-0000-0000-0000E60B0000}"/>
    <cellStyle name="Heading 4" xfId="3048" xr:uid="{00000000-0005-0000-0000-0000E70B0000}"/>
    <cellStyle name="Incorrecto 2" xfId="3049" xr:uid="{00000000-0005-0000-0000-0000E80B0000}"/>
    <cellStyle name="Incorrecto 3" xfId="3050" xr:uid="{00000000-0005-0000-0000-0000E90B0000}"/>
    <cellStyle name="Incorrecto 4" xfId="3051" xr:uid="{00000000-0005-0000-0000-0000EA0B0000}"/>
    <cellStyle name="Incorrecto 5" xfId="3052" xr:uid="{00000000-0005-0000-0000-0000EB0B0000}"/>
    <cellStyle name="Incorrecto 6" xfId="3053" xr:uid="{00000000-0005-0000-0000-0000EC0B0000}"/>
    <cellStyle name="Incorrecto 7" xfId="3054" xr:uid="{00000000-0005-0000-0000-0000ED0B0000}"/>
    <cellStyle name="Input" xfId="3055" xr:uid="{00000000-0005-0000-0000-0000EE0B0000}"/>
    <cellStyle name="Linked Cell" xfId="3056" xr:uid="{00000000-0005-0000-0000-0000EF0B0000}"/>
    <cellStyle name="Millares 2" xfId="3057" xr:uid="{00000000-0005-0000-0000-0000F00B0000}"/>
    <cellStyle name="Millares 2 2" xfId="3058" xr:uid="{00000000-0005-0000-0000-0000F10B0000}"/>
    <cellStyle name="Millares 2 2 2" xfId="3059" xr:uid="{00000000-0005-0000-0000-0000F20B0000}"/>
    <cellStyle name="Millares 2 2 3" xfId="3060" xr:uid="{00000000-0005-0000-0000-0000F30B0000}"/>
    <cellStyle name="Millares 2 3" xfId="3061" xr:uid="{00000000-0005-0000-0000-0000F40B0000}"/>
    <cellStyle name="Millares 2 3 2" xfId="3062" xr:uid="{00000000-0005-0000-0000-0000F50B0000}"/>
    <cellStyle name="Millares 2 3 3" xfId="3063" xr:uid="{00000000-0005-0000-0000-0000F60B0000}"/>
    <cellStyle name="Millares 2 4" xfId="3064" xr:uid="{00000000-0005-0000-0000-0000F70B0000}"/>
    <cellStyle name="Millares 2 5" xfId="3065" xr:uid="{00000000-0005-0000-0000-0000F80B0000}"/>
    <cellStyle name="Millares 3" xfId="3066" xr:uid="{00000000-0005-0000-0000-0000F90B0000}"/>
    <cellStyle name="Millares 3 2" xfId="3067" xr:uid="{00000000-0005-0000-0000-0000FA0B0000}"/>
    <cellStyle name="Millares 3 3" xfId="3068" xr:uid="{00000000-0005-0000-0000-0000FB0B0000}"/>
    <cellStyle name="Millares 4" xfId="3069" xr:uid="{00000000-0005-0000-0000-0000FC0B0000}"/>
    <cellStyle name="Millares 4 2" xfId="3070" xr:uid="{00000000-0005-0000-0000-0000FD0B0000}"/>
    <cellStyle name="Millares 4 3" xfId="3071" xr:uid="{00000000-0005-0000-0000-0000FE0B0000}"/>
    <cellStyle name="Moneda 2" xfId="3072" xr:uid="{00000000-0005-0000-0000-0000FF0B0000}"/>
    <cellStyle name="Moneda 2 2" xfId="3073" xr:uid="{00000000-0005-0000-0000-0000000C0000}"/>
    <cellStyle name="Moneda 3" xfId="3074" xr:uid="{00000000-0005-0000-0000-0000010C0000}"/>
    <cellStyle name="Moneda 4" xfId="3075" xr:uid="{00000000-0005-0000-0000-0000020C0000}"/>
    <cellStyle name="Neutral 2" xfId="3076" xr:uid="{00000000-0005-0000-0000-0000030C0000}"/>
    <cellStyle name="Neutral 3" xfId="3077" xr:uid="{00000000-0005-0000-0000-0000040C0000}"/>
    <cellStyle name="Neutral 4" xfId="3078" xr:uid="{00000000-0005-0000-0000-0000050C0000}"/>
    <cellStyle name="Neutral 5" xfId="3079" xr:uid="{00000000-0005-0000-0000-0000060C0000}"/>
    <cellStyle name="Neutral 6" xfId="3080" xr:uid="{00000000-0005-0000-0000-0000070C0000}"/>
    <cellStyle name="Neutral 7" xfId="3081" xr:uid="{00000000-0005-0000-0000-0000080C0000}"/>
    <cellStyle name="Normal" xfId="0" builtinId="0"/>
    <cellStyle name="Normal 10" xfId="3082" xr:uid="{00000000-0005-0000-0000-00000A0C0000}"/>
    <cellStyle name="Normal 10 2" xfId="3083" xr:uid="{00000000-0005-0000-0000-00000B0C0000}"/>
    <cellStyle name="Normal 10 2 2" xfId="3084" xr:uid="{00000000-0005-0000-0000-00000C0C0000}"/>
    <cellStyle name="Normal 10 2 2 2" xfId="3085" xr:uid="{00000000-0005-0000-0000-00000D0C0000}"/>
    <cellStyle name="Normal 10 2 3" xfId="3086" xr:uid="{00000000-0005-0000-0000-00000E0C0000}"/>
    <cellStyle name="Normal 10 3" xfId="3087" xr:uid="{00000000-0005-0000-0000-00000F0C0000}"/>
    <cellStyle name="Normal 10 3 2" xfId="3088" xr:uid="{00000000-0005-0000-0000-0000100C0000}"/>
    <cellStyle name="Normal 10 3 3" xfId="3089" xr:uid="{00000000-0005-0000-0000-0000110C0000}"/>
    <cellStyle name="Normal 10 3 4" xfId="3090" xr:uid="{00000000-0005-0000-0000-0000120C0000}"/>
    <cellStyle name="Normal 10 4" xfId="3091" xr:uid="{00000000-0005-0000-0000-0000130C0000}"/>
    <cellStyle name="Normal 10 4 2" xfId="3092" xr:uid="{00000000-0005-0000-0000-0000140C0000}"/>
    <cellStyle name="Normal 10 4 3" xfId="3093" xr:uid="{00000000-0005-0000-0000-0000150C0000}"/>
    <cellStyle name="Normal 10 5" xfId="3094" xr:uid="{00000000-0005-0000-0000-0000160C0000}"/>
    <cellStyle name="Normal 10 5 2" xfId="3095" xr:uid="{00000000-0005-0000-0000-0000170C0000}"/>
    <cellStyle name="Normal 10 5 3" xfId="3096" xr:uid="{00000000-0005-0000-0000-0000180C0000}"/>
    <cellStyle name="Normal 10 5 4" xfId="3097" xr:uid="{00000000-0005-0000-0000-0000190C0000}"/>
    <cellStyle name="Normal 10 6" xfId="3098" xr:uid="{00000000-0005-0000-0000-00001A0C0000}"/>
    <cellStyle name="Normal 10 6 2" xfId="3099" xr:uid="{00000000-0005-0000-0000-00001B0C0000}"/>
    <cellStyle name="Normal 10 6 3" xfId="3100" xr:uid="{00000000-0005-0000-0000-00001C0C0000}"/>
    <cellStyle name="Normal 10 7" xfId="3101" xr:uid="{00000000-0005-0000-0000-00001D0C0000}"/>
    <cellStyle name="Normal 10 8" xfId="3102" xr:uid="{00000000-0005-0000-0000-00001E0C0000}"/>
    <cellStyle name="Normal 10 9" xfId="3103" xr:uid="{00000000-0005-0000-0000-00001F0C0000}"/>
    <cellStyle name="Normal 100" xfId="3104" xr:uid="{00000000-0005-0000-0000-0000200C0000}"/>
    <cellStyle name="Normal 100 2" xfId="3105" xr:uid="{00000000-0005-0000-0000-0000210C0000}"/>
    <cellStyle name="Normal 100 3" xfId="3106" xr:uid="{00000000-0005-0000-0000-0000220C0000}"/>
    <cellStyle name="Normal 100 4" xfId="3107" xr:uid="{00000000-0005-0000-0000-0000230C0000}"/>
    <cellStyle name="Normal 101" xfId="3108" xr:uid="{00000000-0005-0000-0000-0000240C0000}"/>
    <cellStyle name="Normal 101 2" xfId="3109" xr:uid="{00000000-0005-0000-0000-0000250C0000}"/>
    <cellStyle name="Normal 101 3" xfId="3110" xr:uid="{00000000-0005-0000-0000-0000260C0000}"/>
    <cellStyle name="Normal 101 4" xfId="3111" xr:uid="{00000000-0005-0000-0000-0000270C0000}"/>
    <cellStyle name="Normal 102" xfId="3112" xr:uid="{00000000-0005-0000-0000-0000280C0000}"/>
    <cellStyle name="Normal 102 2" xfId="3113" xr:uid="{00000000-0005-0000-0000-0000290C0000}"/>
    <cellStyle name="Normal 102 3" xfId="3114" xr:uid="{00000000-0005-0000-0000-00002A0C0000}"/>
    <cellStyle name="Normal 103" xfId="3115" xr:uid="{00000000-0005-0000-0000-00002B0C0000}"/>
    <cellStyle name="Normal 103 2" xfId="3116" xr:uid="{00000000-0005-0000-0000-00002C0C0000}"/>
    <cellStyle name="Normal 103 3" xfId="3117" xr:uid="{00000000-0005-0000-0000-00002D0C0000}"/>
    <cellStyle name="Normal 104" xfId="3118" xr:uid="{00000000-0005-0000-0000-00002E0C0000}"/>
    <cellStyle name="Normal 104 2" xfId="3119" xr:uid="{00000000-0005-0000-0000-00002F0C0000}"/>
    <cellStyle name="Normal 104 3" xfId="3120" xr:uid="{00000000-0005-0000-0000-0000300C0000}"/>
    <cellStyle name="Normal 105" xfId="3121" xr:uid="{00000000-0005-0000-0000-0000310C0000}"/>
    <cellStyle name="Normal 105 2" xfId="3122" xr:uid="{00000000-0005-0000-0000-0000320C0000}"/>
    <cellStyle name="Normal 105 3" xfId="3123" xr:uid="{00000000-0005-0000-0000-0000330C0000}"/>
    <cellStyle name="Normal 106" xfId="3124" xr:uid="{00000000-0005-0000-0000-0000340C0000}"/>
    <cellStyle name="Normal 106 2" xfId="3125" xr:uid="{00000000-0005-0000-0000-0000350C0000}"/>
    <cellStyle name="Normal 106 3" xfId="3126" xr:uid="{00000000-0005-0000-0000-0000360C0000}"/>
    <cellStyle name="Normal 107" xfId="3127" xr:uid="{00000000-0005-0000-0000-0000370C0000}"/>
    <cellStyle name="Normal 107 2" xfId="3128" xr:uid="{00000000-0005-0000-0000-0000380C0000}"/>
    <cellStyle name="Normal 107 3" xfId="3129" xr:uid="{00000000-0005-0000-0000-0000390C0000}"/>
    <cellStyle name="Normal 108" xfId="3130" xr:uid="{00000000-0005-0000-0000-00003A0C0000}"/>
    <cellStyle name="Normal 108 2" xfId="3131" xr:uid="{00000000-0005-0000-0000-00003B0C0000}"/>
    <cellStyle name="Normal 108 3" xfId="3132" xr:uid="{00000000-0005-0000-0000-00003C0C0000}"/>
    <cellStyle name="Normal 109" xfId="3133" xr:uid="{00000000-0005-0000-0000-00003D0C0000}"/>
    <cellStyle name="Normal 109 2" xfId="3134" xr:uid="{00000000-0005-0000-0000-00003E0C0000}"/>
    <cellStyle name="Normal 109 3" xfId="3135" xr:uid="{00000000-0005-0000-0000-00003F0C0000}"/>
    <cellStyle name="Normal 11" xfId="3136" xr:uid="{00000000-0005-0000-0000-0000400C0000}"/>
    <cellStyle name="Normal 11 2" xfId="3137" xr:uid="{00000000-0005-0000-0000-0000410C0000}"/>
    <cellStyle name="Normal 11 2 2" xfId="3138" xr:uid="{00000000-0005-0000-0000-0000420C0000}"/>
    <cellStyle name="Normal 11 2 3" xfId="3139" xr:uid="{00000000-0005-0000-0000-0000430C0000}"/>
    <cellStyle name="Normal 11 3" xfId="3140" xr:uid="{00000000-0005-0000-0000-0000440C0000}"/>
    <cellStyle name="Normal 11 3 2" xfId="3141" xr:uid="{00000000-0005-0000-0000-0000450C0000}"/>
    <cellStyle name="Normal 11 3 3" xfId="3142" xr:uid="{00000000-0005-0000-0000-0000460C0000}"/>
    <cellStyle name="Normal 11 4" xfId="3143" xr:uid="{00000000-0005-0000-0000-0000470C0000}"/>
    <cellStyle name="Normal 11 4 2" xfId="3144" xr:uid="{00000000-0005-0000-0000-0000480C0000}"/>
    <cellStyle name="Normal 11 4 3" xfId="3145" xr:uid="{00000000-0005-0000-0000-0000490C0000}"/>
    <cellStyle name="Normal 11 5" xfId="3146" xr:uid="{00000000-0005-0000-0000-00004A0C0000}"/>
    <cellStyle name="Normal 11 5 2" xfId="3147" xr:uid="{00000000-0005-0000-0000-00004B0C0000}"/>
    <cellStyle name="Normal 11 5 3" xfId="3148" xr:uid="{00000000-0005-0000-0000-00004C0C0000}"/>
    <cellStyle name="Normal 11 6" xfId="3149" xr:uid="{00000000-0005-0000-0000-00004D0C0000}"/>
    <cellStyle name="Normal 11 7" xfId="3150" xr:uid="{00000000-0005-0000-0000-00004E0C0000}"/>
    <cellStyle name="Normal 11 8" xfId="3151" xr:uid="{00000000-0005-0000-0000-00004F0C0000}"/>
    <cellStyle name="Normal 11 9" xfId="3152" xr:uid="{00000000-0005-0000-0000-0000500C0000}"/>
    <cellStyle name="Normal 110" xfId="3153" xr:uid="{00000000-0005-0000-0000-0000510C0000}"/>
    <cellStyle name="Normal 110 2" xfId="3154" xr:uid="{00000000-0005-0000-0000-0000520C0000}"/>
    <cellStyle name="Normal 110 3" xfId="3155" xr:uid="{00000000-0005-0000-0000-0000530C0000}"/>
    <cellStyle name="Normal 111" xfId="3156" xr:uid="{00000000-0005-0000-0000-0000540C0000}"/>
    <cellStyle name="Normal 111 2" xfId="3157" xr:uid="{00000000-0005-0000-0000-0000550C0000}"/>
    <cellStyle name="Normal 111 3" xfId="3158" xr:uid="{00000000-0005-0000-0000-0000560C0000}"/>
    <cellStyle name="Normal 112" xfId="3159" xr:uid="{00000000-0005-0000-0000-0000570C0000}"/>
    <cellStyle name="Normal 112 2" xfId="3160" xr:uid="{00000000-0005-0000-0000-0000580C0000}"/>
    <cellStyle name="Normal 112 3" xfId="3161" xr:uid="{00000000-0005-0000-0000-0000590C0000}"/>
    <cellStyle name="Normal 112 4" xfId="3162" xr:uid="{00000000-0005-0000-0000-00005A0C0000}"/>
    <cellStyle name="Normal 113" xfId="3163" xr:uid="{00000000-0005-0000-0000-00005B0C0000}"/>
    <cellStyle name="Normal 113 2" xfId="3164" xr:uid="{00000000-0005-0000-0000-00005C0C0000}"/>
    <cellStyle name="Normal 113 2 2" xfId="3165" xr:uid="{00000000-0005-0000-0000-00005D0C0000}"/>
    <cellStyle name="Normal 113 2 3" xfId="3166" xr:uid="{00000000-0005-0000-0000-00005E0C0000}"/>
    <cellStyle name="Normal 113 2 4" xfId="3167" xr:uid="{00000000-0005-0000-0000-00005F0C0000}"/>
    <cellStyle name="Normal 113 3" xfId="3168" xr:uid="{00000000-0005-0000-0000-0000600C0000}"/>
    <cellStyle name="Normal 113 4" xfId="3169" xr:uid="{00000000-0005-0000-0000-0000610C0000}"/>
    <cellStyle name="Normal 113 5" xfId="3170" xr:uid="{00000000-0005-0000-0000-0000620C0000}"/>
    <cellStyle name="Normal 114" xfId="3171" xr:uid="{00000000-0005-0000-0000-0000630C0000}"/>
    <cellStyle name="Normal 114 2" xfId="3172" xr:uid="{00000000-0005-0000-0000-0000640C0000}"/>
    <cellStyle name="Normal 114 3" xfId="3173" xr:uid="{00000000-0005-0000-0000-0000650C0000}"/>
    <cellStyle name="Normal 114 4" xfId="3174" xr:uid="{00000000-0005-0000-0000-0000660C0000}"/>
    <cellStyle name="Normal 115" xfId="3175" xr:uid="{00000000-0005-0000-0000-0000670C0000}"/>
    <cellStyle name="Normal 115 2" xfId="3176" xr:uid="{00000000-0005-0000-0000-0000680C0000}"/>
    <cellStyle name="Normal 115 3" xfId="3177" xr:uid="{00000000-0005-0000-0000-0000690C0000}"/>
    <cellStyle name="Normal 115 4" xfId="3178" xr:uid="{00000000-0005-0000-0000-00006A0C0000}"/>
    <cellStyle name="Normal 116" xfId="3179" xr:uid="{00000000-0005-0000-0000-00006B0C0000}"/>
    <cellStyle name="Normal 116 2" xfId="3180" xr:uid="{00000000-0005-0000-0000-00006C0C0000}"/>
    <cellStyle name="Normal 116 3" xfId="3181" xr:uid="{00000000-0005-0000-0000-00006D0C0000}"/>
    <cellStyle name="Normal 116 4" xfId="3182" xr:uid="{00000000-0005-0000-0000-00006E0C0000}"/>
    <cellStyle name="Normal 117" xfId="3183" xr:uid="{00000000-0005-0000-0000-00006F0C0000}"/>
    <cellStyle name="Normal 117 2" xfId="3184" xr:uid="{00000000-0005-0000-0000-0000700C0000}"/>
    <cellStyle name="Normal 118" xfId="3185" xr:uid="{00000000-0005-0000-0000-0000710C0000}"/>
    <cellStyle name="Normal 119" xfId="3186" xr:uid="{00000000-0005-0000-0000-0000720C0000}"/>
    <cellStyle name="Normal 12" xfId="3187" xr:uid="{00000000-0005-0000-0000-0000730C0000}"/>
    <cellStyle name="Normal 12 2" xfId="3188" xr:uid="{00000000-0005-0000-0000-0000740C0000}"/>
    <cellStyle name="Normal 12 2 2" xfId="3189" xr:uid="{00000000-0005-0000-0000-0000750C0000}"/>
    <cellStyle name="Normal 12 2 2 2" xfId="3190" xr:uid="{00000000-0005-0000-0000-0000760C0000}"/>
    <cellStyle name="Normal 12 2 3" xfId="3191" xr:uid="{00000000-0005-0000-0000-0000770C0000}"/>
    <cellStyle name="Normal 12 2 4" xfId="3192" xr:uid="{00000000-0005-0000-0000-0000780C0000}"/>
    <cellStyle name="Normal 12 3" xfId="3193" xr:uid="{00000000-0005-0000-0000-0000790C0000}"/>
    <cellStyle name="Normal 12 3 2" xfId="3194" xr:uid="{00000000-0005-0000-0000-00007A0C0000}"/>
    <cellStyle name="Normal 12 3 3" xfId="3195" xr:uid="{00000000-0005-0000-0000-00007B0C0000}"/>
    <cellStyle name="Normal 12 3 4" xfId="3196" xr:uid="{00000000-0005-0000-0000-00007C0C0000}"/>
    <cellStyle name="Normal 12 4" xfId="3197" xr:uid="{00000000-0005-0000-0000-00007D0C0000}"/>
    <cellStyle name="Normal 12 5" xfId="3198" xr:uid="{00000000-0005-0000-0000-00007E0C0000}"/>
    <cellStyle name="Normal 12 6" xfId="3199" xr:uid="{00000000-0005-0000-0000-00007F0C0000}"/>
    <cellStyle name="Normal 12 7" xfId="3200" xr:uid="{00000000-0005-0000-0000-0000800C0000}"/>
    <cellStyle name="Normal 12_435" xfId="3201" xr:uid="{00000000-0005-0000-0000-0000810C0000}"/>
    <cellStyle name="Normal 13" xfId="3202" xr:uid="{00000000-0005-0000-0000-0000820C0000}"/>
    <cellStyle name="Normal 13 2" xfId="3203" xr:uid="{00000000-0005-0000-0000-0000830C0000}"/>
    <cellStyle name="Normal 13 2 2" xfId="3204" xr:uid="{00000000-0005-0000-0000-0000840C0000}"/>
    <cellStyle name="Normal 13 2 2 2" xfId="3205" xr:uid="{00000000-0005-0000-0000-0000850C0000}"/>
    <cellStyle name="Normal 13 2 3" xfId="3206" xr:uid="{00000000-0005-0000-0000-0000860C0000}"/>
    <cellStyle name="Normal 13 2 4" xfId="3207" xr:uid="{00000000-0005-0000-0000-0000870C0000}"/>
    <cellStyle name="Normal 13 3" xfId="3208" xr:uid="{00000000-0005-0000-0000-0000880C0000}"/>
    <cellStyle name="Normal 13 4" xfId="3209" xr:uid="{00000000-0005-0000-0000-0000890C0000}"/>
    <cellStyle name="Normal 13 5" xfId="3210" xr:uid="{00000000-0005-0000-0000-00008A0C0000}"/>
    <cellStyle name="Normal 13_435" xfId="3211" xr:uid="{00000000-0005-0000-0000-00008B0C0000}"/>
    <cellStyle name="Normal 14" xfId="3212" xr:uid="{00000000-0005-0000-0000-00008C0C0000}"/>
    <cellStyle name="Normal 14 2" xfId="3213" xr:uid="{00000000-0005-0000-0000-00008D0C0000}"/>
    <cellStyle name="Normal 14 2 2" xfId="3214" xr:uid="{00000000-0005-0000-0000-00008E0C0000}"/>
    <cellStyle name="Normal 14 2 2 2" xfId="3215" xr:uid="{00000000-0005-0000-0000-00008F0C0000}"/>
    <cellStyle name="Normal 14 2 3" xfId="3216" xr:uid="{00000000-0005-0000-0000-0000900C0000}"/>
    <cellStyle name="Normal 14 2 4" xfId="3217" xr:uid="{00000000-0005-0000-0000-0000910C0000}"/>
    <cellStyle name="Normal 14 3" xfId="3218" xr:uid="{00000000-0005-0000-0000-0000920C0000}"/>
    <cellStyle name="Normal 14 4" xfId="3219" xr:uid="{00000000-0005-0000-0000-0000930C0000}"/>
    <cellStyle name="Normal 14 5" xfId="3220" xr:uid="{00000000-0005-0000-0000-0000940C0000}"/>
    <cellStyle name="Normal 14_435" xfId="3221" xr:uid="{00000000-0005-0000-0000-0000950C0000}"/>
    <cellStyle name="Normal 15" xfId="3222" xr:uid="{00000000-0005-0000-0000-0000960C0000}"/>
    <cellStyle name="Normal 15 2" xfId="3223" xr:uid="{00000000-0005-0000-0000-0000970C0000}"/>
    <cellStyle name="Normal 15 2 2" xfId="3224" xr:uid="{00000000-0005-0000-0000-0000980C0000}"/>
    <cellStyle name="Normal 15 2 2 2" xfId="3225" xr:uid="{00000000-0005-0000-0000-0000990C0000}"/>
    <cellStyle name="Normal 15 2 3" xfId="3226" xr:uid="{00000000-0005-0000-0000-00009A0C0000}"/>
    <cellStyle name="Normal 15 2 4" xfId="3227" xr:uid="{00000000-0005-0000-0000-00009B0C0000}"/>
    <cellStyle name="Normal 15 3" xfId="3228" xr:uid="{00000000-0005-0000-0000-00009C0C0000}"/>
    <cellStyle name="Normal 15 4" xfId="3229" xr:uid="{00000000-0005-0000-0000-00009D0C0000}"/>
    <cellStyle name="Normal 15 5" xfId="3230" xr:uid="{00000000-0005-0000-0000-00009E0C0000}"/>
    <cellStyle name="Normal 15_435" xfId="3231" xr:uid="{00000000-0005-0000-0000-00009F0C0000}"/>
    <cellStyle name="Normal 16" xfId="3232" xr:uid="{00000000-0005-0000-0000-0000A00C0000}"/>
    <cellStyle name="Normal 16 2" xfId="3233" xr:uid="{00000000-0005-0000-0000-0000A10C0000}"/>
    <cellStyle name="Normal 16 2 2" xfId="3234" xr:uid="{00000000-0005-0000-0000-0000A20C0000}"/>
    <cellStyle name="Normal 16 2 2 2" xfId="3235" xr:uid="{00000000-0005-0000-0000-0000A30C0000}"/>
    <cellStyle name="Normal 16 2 3" xfId="3236" xr:uid="{00000000-0005-0000-0000-0000A40C0000}"/>
    <cellStyle name="Normal 16 2 4" xfId="3237" xr:uid="{00000000-0005-0000-0000-0000A50C0000}"/>
    <cellStyle name="Normal 16 3" xfId="3238" xr:uid="{00000000-0005-0000-0000-0000A60C0000}"/>
    <cellStyle name="Normal 16 4" xfId="3239" xr:uid="{00000000-0005-0000-0000-0000A70C0000}"/>
    <cellStyle name="Normal 16 5" xfId="3240" xr:uid="{00000000-0005-0000-0000-0000A80C0000}"/>
    <cellStyle name="Normal 16_435" xfId="3241" xr:uid="{00000000-0005-0000-0000-0000A90C0000}"/>
    <cellStyle name="Normal 17" xfId="3242" xr:uid="{00000000-0005-0000-0000-0000AA0C0000}"/>
    <cellStyle name="Normal 17 2" xfId="3243" xr:uid="{00000000-0005-0000-0000-0000AB0C0000}"/>
    <cellStyle name="Normal 17 2 2" xfId="3244" xr:uid="{00000000-0005-0000-0000-0000AC0C0000}"/>
    <cellStyle name="Normal 17 3" xfId="3245" xr:uid="{00000000-0005-0000-0000-0000AD0C0000}"/>
    <cellStyle name="Normal 18" xfId="3246" xr:uid="{00000000-0005-0000-0000-0000AE0C0000}"/>
    <cellStyle name="Normal 18 2" xfId="3247" xr:uid="{00000000-0005-0000-0000-0000AF0C0000}"/>
    <cellStyle name="Normal 18 3" xfId="3248" xr:uid="{00000000-0005-0000-0000-0000B00C0000}"/>
    <cellStyle name="Normal 18 4" xfId="3249" xr:uid="{00000000-0005-0000-0000-0000B10C0000}"/>
    <cellStyle name="Normal 19" xfId="3250" xr:uid="{00000000-0005-0000-0000-0000B20C0000}"/>
    <cellStyle name="Normal 19 2" xfId="3251" xr:uid="{00000000-0005-0000-0000-0000B30C0000}"/>
    <cellStyle name="Normal 19 2 2" xfId="3252" xr:uid="{00000000-0005-0000-0000-0000B40C0000}"/>
    <cellStyle name="Normal 19 2 3" xfId="3253" xr:uid="{00000000-0005-0000-0000-0000B50C0000}"/>
    <cellStyle name="Normal 19 2 4" xfId="3254" xr:uid="{00000000-0005-0000-0000-0000B60C0000}"/>
    <cellStyle name="Normal 19 3" xfId="3255" xr:uid="{00000000-0005-0000-0000-0000B70C0000}"/>
    <cellStyle name="Normal 19 4" xfId="3256" xr:uid="{00000000-0005-0000-0000-0000B80C0000}"/>
    <cellStyle name="Normal 19 5" xfId="3257" xr:uid="{00000000-0005-0000-0000-0000B90C0000}"/>
    <cellStyle name="Normal 2" xfId="3258" xr:uid="{00000000-0005-0000-0000-0000BA0C0000}"/>
    <cellStyle name="Normal 2 10" xfId="3259" xr:uid="{00000000-0005-0000-0000-0000BB0C0000}"/>
    <cellStyle name="Normal 2 11" xfId="3260" xr:uid="{00000000-0005-0000-0000-0000BC0C0000}"/>
    <cellStyle name="Normal 2 12" xfId="3261" xr:uid="{00000000-0005-0000-0000-0000BD0C0000}"/>
    <cellStyle name="Normal 2 13" xfId="3262" xr:uid="{00000000-0005-0000-0000-0000BE0C0000}"/>
    <cellStyle name="Normal 2 14" xfId="3263" xr:uid="{00000000-0005-0000-0000-0000BF0C0000}"/>
    <cellStyle name="Normal 2 15" xfId="3264" xr:uid="{00000000-0005-0000-0000-0000C00C0000}"/>
    <cellStyle name="Normal 2 15 2" xfId="3265" xr:uid="{00000000-0005-0000-0000-0000C10C0000}"/>
    <cellStyle name="Normal 2 15 2 2" xfId="3266" xr:uid="{00000000-0005-0000-0000-0000C20C0000}"/>
    <cellStyle name="Normal 2 15 3" xfId="3267" xr:uid="{00000000-0005-0000-0000-0000C30C0000}"/>
    <cellStyle name="Normal 2 15_435" xfId="3268" xr:uid="{00000000-0005-0000-0000-0000C40C0000}"/>
    <cellStyle name="Normal 2 16" xfId="3269" xr:uid="{00000000-0005-0000-0000-0000C50C0000}"/>
    <cellStyle name="Normal 2 16 2" xfId="3270" xr:uid="{00000000-0005-0000-0000-0000C60C0000}"/>
    <cellStyle name="Normal 2 16 2 2" xfId="3271" xr:uid="{00000000-0005-0000-0000-0000C70C0000}"/>
    <cellStyle name="Normal 2 16 3" xfId="3272" xr:uid="{00000000-0005-0000-0000-0000C80C0000}"/>
    <cellStyle name="Normal 2 16_435" xfId="3273" xr:uid="{00000000-0005-0000-0000-0000C90C0000}"/>
    <cellStyle name="Normal 2 17" xfId="3274" xr:uid="{00000000-0005-0000-0000-0000CA0C0000}"/>
    <cellStyle name="Normal 2 18" xfId="3275" xr:uid="{00000000-0005-0000-0000-0000CB0C0000}"/>
    <cellStyle name="Normal 2 18 2" xfId="3276" xr:uid="{00000000-0005-0000-0000-0000CC0C0000}"/>
    <cellStyle name="Normal 2 19" xfId="3277" xr:uid="{00000000-0005-0000-0000-0000CD0C0000}"/>
    <cellStyle name="Normal 2 2" xfId="3278" xr:uid="{00000000-0005-0000-0000-0000CE0C0000}"/>
    <cellStyle name="Normal 2 2 2" xfId="3279" xr:uid="{00000000-0005-0000-0000-0000CF0C0000}"/>
    <cellStyle name="Normal 2 2 2 2" xfId="3280" xr:uid="{00000000-0005-0000-0000-0000D00C0000}"/>
    <cellStyle name="Normal 2 2 2 3" xfId="3281" xr:uid="{00000000-0005-0000-0000-0000D10C0000}"/>
    <cellStyle name="Normal 2 2 2 4" xfId="3282" xr:uid="{00000000-0005-0000-0000-0000D20C0000}"/>
    <cellStyle name="Normal 2 2 2 4 2" xfId="3283" xr:uid="{00000000-0005-0000-0000-0000D30C0000}"/>
    <cellStyle name="Normal 2 2 2 5" xfId="3284" xr:uid="{00000000-0005-0000-0000-0000D40C0000}"/>
    <cellStyle name="Normal 2 2 2_435" xfId="3285" xr:uid="{00000000-0005-0000-0000-0000D50C0000}"/>
    <cellStyle name="Normal 2 2 3" xfId="3286" xr:uid="{00000000-0005-0000-0000-0000D60C0000}"/>
    <cellStyle name="Normal 2 2 4" xfId="3287" xr:uid="{00000000-0005-0000-0000-0000D70C0000}"/>
    <cellStyle name="Normal 2 2 5" xfId="3288" xr:uid="{00000000-0005-0000-0000-0000D80C0000}"/>
    <cellStyle name="Normal 2 2 5 2" xfId="3289" xr:uid="{00000000-0005-0000-0000-0000D90C0000}"/>
    <cellStyle name="Normal 2 2 5 2 2" xfId="3290" xr:uid="{00000000-0005-0000-0000-0000DA0C0000}"/>
    <cellStyle name="Normal 2 2 5 3" xfId="3291" xr:uid="{00000000-0005-0000-0000-0000DB0C0000}"/>
    <cellStyle name="Normal 2 2 5_435" xfId="3292" xr:uid="{00000000-0005-0000-0000-0000DC0C0000}"/>
    <cellStyle name="Normal 2 2 6" xfId="3293" xr:uid="{00000000-0005-0000-0000-0000DD0C0000}"/>
    <cellStyle name="Normal 2 2 7" xfId="3294" xr:uid="{00000000-0005-0000-0000-0000DE0C0000}"/>
    <cellStyle name="Normal 2 2 7 2" xfId="3295" xr:uid="{00000000-0005-0000-0000-0000DF0C0000}"/>
    <cellStyle name="Normal 2 2_01042012 T5(J)" xfId="3296" xr:uid="{00000000-0005-0000-0000-0000E00C0000}"/>
    <cellStyle name="Normal 2 20" xfId="3297" xr:uid="{00000000-0005-0000-0000-0000E10C0000}"/>
    <cellStyle name="Normal 2 21" xfId="3298" xr:uid="{00000000-0005-0000-0000-0000E20C0000}"/>
    <cellStyle name="Normal 2 22" xfId="3299" xr:uid="{00000000-0005-0000-0000-0000E30C0000}"/>
    <cellStyle name="Normal 2 23" xfId="3300" xr:uid="{00000000-0005-0000-0000-0000E40C0000}"/>
    <cellStyle name="Normal 2 24" xfId="3301" xr:uid="{00000000-0005-0000-0000-0000E50C0000}"/>
    <cellStyle name="Normal 2 3" xfId="3302" xr:uid="{00000000-0005-0000-0000-0000E60C0000}"/>
    <cellStyle name="Normal 2 3 2" xfId="3303" xr:uid="{00000000-0005-0000-0000-0000E70C0000}"/>
    <cellStyle name="Normal 2 3 2 2" xfId="3304" xr:uid="{00000000-0005-0000-0000-0000E80C0000}"/>
    <cellStyle name="Normal 2 3 2 3" xfId="3305" xr:uid="{00000000-0005-0000-0000-0000E90C0000}"/>
    <cellStyle name="Normal 2 3 3" xfId="3306" xr:uid="{00000000-0005-0000-0000-0000EA0C0000}"/>
    <cellStyle name="Normal 2 3 4" xfId="3307" xr:uid="{00000000-0005-0000-0000-0000EB0C0000}"/>
    <cellStyle name="Normal 2 3 5" xfId="3308" xr:uid="{00000000-0005-0000-0000-0000EC0C0000}"/>
    <cellStyle name="Normal 2 4" xfId="3309" xr:uid="{00000000-0005-0000-0000-0000ED0C0000}"/>
    <cellStyle name="Normal 2 4 2" xfId="3310" xr:uid="{00000000-0005-0000-0000-0000EE0C0000}"/>
    <cellStyle name="Normal 2 4 3" xfId="3311" xr:uid="{00000000-0005-0000-0000-0000EF0C0000}"/>
    <cellStyle name="Normal 2 5" xfId="3312" xr:uid="{00000000-0005-0000-0000-0000F00C0000}"/>
    <cellStyle name="Normal 2 6" xfId="3313" xr:uid="{00000000-0005-0000-0000-0000F10C0000}"/>
    <cellStyle name="Normal 2 7" xfId="3314" xr:uid="{00000000-0005-0000-0000-0000F20C0000}"/>
    <cellStyle name="Normal 2 8" xfId="3315" xr:uid="{00000000-0005-0000-0000-0000F30C0000}"/>
    <cellStyle name="Normal 2 9" xfId="3316" xr:uid="{00000000-0005-0000-0000-0000F40C0000}"/>
    <cellStyle name="Normal 2_14º P.O. Modificado TRONCAL 5 Anexo 3 17-09-10" xfId="3317" xr:uid="{00000000-0005-0000-0000-0000F50C0000}"/>
    <cellStyle name="Normal 20" xfId="3318" xr:uid="{00000000-0005-0000-0000-0000F60C0000}"/>
    <cellStyle name="Normal 20 2" xfId="3319" xr:uid="{00000000-0005-0000-0000-0000F70C0000}"/>
    <cellStyle name="Normal 20 3" xfId="3320" xr:uid="{00000000-0005-0000-0000-0000F80C0000}"/>
    <cellStyle name="Normal 20 4" xfId="3321" xr:uid="{00000000-0005-0000-0000-0000F90C0000}"/>
    <cellStyle name="Normal 21" xfId="3322" xr:uid="{00000000-0005-0000-0000-0000FA0C0000}"/>
    <cellStyle name="Normal 21 10" xfId="3323" xr:uid="{00000000-0005-0000-0000-0000FB0C0000}"/>
    <cellStyle name="Normal 21 11" xfId="3324" xr:uid="{00000000-0005-0000-0000-0000FC0C0000}"/>
    <cellStyle name="Normal 21 2" xfId="3325" xr:uid="{00000000-0005-0000-0000-0000FD0C0000}"/>
    <cellStyle name="Normal 21 2 2" xfId="3326" xr:uid="{00000000-0005-0000-0000-0000FE0C0000}"/>
    <cellStyle name="Normal 21 2 3" xfId="3327" xr:uid="{00000000-0005-0000-0000-0000FF0C0000}"/>
    <cellStyle name="Normal 21 2_01042012 T5(J)" xfId="3328" xr:uid="{00000000-0005-0000-0000-0000000D0000}"/>
    <cellStyle name="Normal 21 3" xfId="3329" xr:uid="{00000000-0005-0000-0000-0000010D0000}"/>
    <cellStyle name="Normal 21 4" xfId="3330" xr:uid="{00000000-0005-0000-0000-0000020D0000}"/>
    <cellStyle name="Normal 21 5" xfId="3331" xr:uid="{00000000-0005-0000-0000-0000030D0000}"/>
    <cellStyle name="Normal 21 6" xfId="3332" xr:uid="{00000000-0005-0000-0000-0000040D0000}"/>
    <cellStyle name="Normal 21 7" xfId="3333" xr:uid="{00000000-0005-0000-0000-0000050D0000}"/>
    <cellStyle name="Normal 21 8" xfId="3334" xr:uid="{00000000-0005-0000-0000-0000060D0000}"/>
    <cellStyle name="Normal 21 9" xfId="3335" xr:uid="{00000000-0005-0000-0000-0000070D0000}"/>
    <cellStyle name="Normal 22" xfId="3336" xr:uid="{00000000-0005-0000-0000-0000080D0000}"/>
    <cellStyle name="Normal 22 2" xfId="3337" xr:uid="{00000000-0005-0000-0000-0000090D0000}"/>
    <cellStyle name="Normal 22 2 2" xfId="3338" xr:uid="{00000000-0005-0000-0000-00000A0D0000}"/>
    <cellStyle name="Normal 22 2 3" xfId="3339" xr:uid="{00000000-0005-0000-0000-00000B0D0000}"/>
    <cellStyle name="Normal 22 3" xfId="3340" xr:uid="{00000000-0005-0000-0000-00000C0D0000}"/>
    <cellStyle name="Normal 22 4" xfId="3341" xr:uid="{00000000-0005-0000-0000-00000D0D0000}"/>
    <cellStyle name="Normal 22 5" xfId="3342" xr:uid="{00000000-0005-0000-0000-00000E0D0000}"/>
    <cellStyle name="Normal 23" xfId="3343" xr:uid="{00000000-0005-0000-0000-00000F0D0000}"/>
    <cellStyle name="Normal 23 2" xfId="3344" xr:uid="{00000000-0005-0000-0000-0000100D0000}"/>
    <cellStyle name="Normal 23 2 2" xfId="3345" xr:uid="{00000000-0005-0000-0000-0000110D0000}"/>
    <cellStyle name="Normal 23 2 3" xfId="3346" xr:uid="{00000000-0005-0000-0000-0000120D0000}"/>
    <cellStyle name="Normal 23 3" xfId="3347" xr:uid="{00000000-0005-0000-0000-0000130D0000}"/>
    <cellStyle name="Normal 23 4" xfId="3348" xr:uid="{00000000-0005-0000-0000-0000140D0000}"/>
    <cellStyle name="Normal 23 5" xfId="3349" xr:uid="{00000000-0005-0000-0000-0000150D0000}"/>
    <cellStyle name="Normal 24" xfId="3350" xr:uid="{00000000-0005-0000-0000-0000160D0000}"/>
    <cellStyle name="Normal 24 2" xfId="3351" xr:uid="{00000000-0005-0000-0000-0000170D0000}"/>
    <cellStyle name="Normal 24 2 2" xfId="3352" xr:uid="{00000000-0005-0000-0000-0000180D0000}"/>
    <cellStyle name="Normal 24 2 3" xfId="3353" xr:uid="{00000000-0005-0000-0000-0000190D0000}"/>
    <cellStyle name="Normal 24 2 4" xfId="3354" xr:uid="{00000000-0005-0000-0000-00001A0D0000}"/>
    <cellStyle name="Normal 24 3" xfId="3355" xr:uid="{00000000-0005-0000-0000-00001B0D0000}"/>
    <cellStyle name="Normal 24 3 2" xfId="3356" xr:uid="{00000000-0005-0000-0000-00001C0D0000}"/>
    <cellStyle name="Normal 24 4" xfId="3357" xr:uid="{00000000-0005-0000-0000-00001D0D0000}"/>
    <cellStyle name="Normal 24 5" xfId="3358" xr:uid="{00000000-0005-0000-0000-00001E0D0000}"/>
    <cellStyle name="Normal 25" xfId="3359" xr:uid="{00000000-0005-0000-0000-00001F0D0000}"/>
    <cellStyle name="Normal 25 2" xfId="3360" xr:uid="{00000000-0005-0000-0000-0000200D0000}"/>
    <cellStyle name="Normal 25 2 2" xfId="3361" xr:uid="{00000000-0005-0000-0000-0000210D0000}"/>
    <cellStyle name="Normal 25 2 3" xfId="3362" xr:uid="{00000000-0005-0000-0000-0000220D0000}"/>
    <cellStyle name="Normal 25 3" xfId="3363" xr:uid="{00000000-0005-0000-0000-0000230D0000}"/>
    <cellStyle name="Normal 25 4" xfId="3364" xr:uid="{00000000-0005-0000-0000-0000240D0000}"/>
    <cellStyle name="Normal 26" xfId="3365" xr:uid="{00000000-0005-0000-0000-0000250D0000}"/>
    <cellStyle name="Normal 26 2" xfId="3366" xr:uid="{00000000-0005-0000-0000-0000260D0000}"/>
    <cellStyle name="Normal 26 2 2" xfId="3367" xr:uid="{00000000-0005-0000-0000-0000270D0000}"/>
    <cellStyle name="Normal 26 2 3" xfId="3368" xr:uid="{00000000-0005-0000-0000-0000280D0000}"/>
    <cellStyle name="Normal 26 3" xfId="3369" xr:uid="{00000000-0005-0000-0000-0000290D0000}"/>
    <cellStyle name="Normal 26 4" xfId="3370" xr:uid="{00000000-0005-0000-0000-00002A0D0000}"/>
    <cellStyle name="Normal 27" xfId="3371" xr:uid="{00000000-0005-0000-0000-00002B0D0000}"/>
    <cellStyle name="Normal 27 2" xfId="3372" xr:uid="{00000000-0005-0000-0000-00002C0D0000}"/>
    <cellStyle name="Normal 27 2 2" xfId="3373" xr:uid="{00000000-0005-0000-0000-00002D0D0000}"/>
    <cellStyle name="Normal 27 2 3" xfId="3374" xr:uid="{00000000-0005-0000-0000-00002E0D0000}"/>
    <cellStyle name="Normal 27 3" xfId="3375" xr:uid="{00000000-0005-0000-0000-00002F0D0000}"/>
    <cellStyle name="Normal 27 4" xfId="3376" xr:uid="{00000000-0005-0000-0000-0000300D0000}"/>
    <cellStyle name="Normal 28" xfId="3377" xr:uid="{00000000-0005-0000-0000-0000310D0000}"/>
    <cellStyle name="Normal 28 2" xfId="3378" xr:uid="{00000000-0005-0000-0000-0000320D0000}"/>
    <cellStyle name="Normal 28 2 2" xfId="3379" xr:uid="{00000000-0005-0000-0000-0000330D0000}"/>
    <cellStyle name="Normal 28 2 3" xfId="3380" xr:uid="{00000000-0005-0000-0000-0000340D0000}"/>
    <cellStyle name="Normal 28 3" xfId="3381" xr:uid="{00000000-0005-0000-0000-0000350D0000}"/>
    <cellStyle name="Normal 28 4" xfId="3382" xr:uid="{00000000-0005-0000-0000-0000360D0000}"/>
    <cellStyle name="Normal 28 5" xfId="3383" xr:uid="{00000000-0005-0000-0000-0000370D0000}"/>
    <cellStyle name="Normal 29" xfId="3384" xr:uid="{00000000-0005-0000-0000-0000380D0000}"/>
    <cellStyle name="Normal 29 2" xfId="3385" xr:uid="{00000000-0005-0000-0000-0000390D0000}"/>
    <cellStyle name="Normal 29 2 2" xfId="3386" xr:uid="{00000000-0005-0000-0000-00003A0D0000}"/>
    <cellStyle name="Normal 29 2 3" xfId="3387" xr:uid="{00000000-0005-0000-0000-00003B0D0000}"/>
    <cellStyle name="Normal 29 3" xfId="3388" xr:uid="{00000000-0005-0000-0000-00003C0D0000}"/>
    <cellStyle name="Normal 29 4" xfId="3389" xr:uid="{00000000-0005-0000-0000-00003D0D0000}"/>
    <cellStyle name="Normal 29 5" xfId="3390" xr:uid="{00000000-0005-0000-0000-00003E0D0000}"/>
    <cellStyle name="Normal 3" xfId="3391" xr:uid="{00000000-0005-0000-0000-00003F0D0000}"/>
    <cellStyle name="Normal 3 2" xfId="3392" xr:uid="{00000000-0005-0000-0000-0000400D0000}"/>
    <cellStyle name="Normal 3 2 2" xfId="3393" xr:uid="{00000000-0005-0000-0000-0000410D0000}"/>
    <cellStyle name="Normal 3 2 3" xfId="3394" xr:uid="{00000000-0005-0000-0000-0000420D0000}"/>
    <cellStyle name="Normal 3 2 4" xfId="3395" xr:uid="{00000000-0005-0000-0000-0000430D0000}"/>
    <cellStyle name="Normal 3 3" xfId="3396" xr:uid="{00000000-0005-0000-0000-0000440D0000}"/>
    <cellStyle name="Normal 3 3 2" xfId="3397" xr:uid="{00000000-0005-0000-0000-0000450D0000}"/>
    <cellStyle name="Normal 3 3 2 2" xfId="3398" xr:uid="{00000000-0005-0000-0000-0000460D0000}"/>
    <cellStyle name="Normal 3 3 2 3" xfId="3399" xr:uid="{00000000-0005-0000-0000-0000470D0000}"/>
    <cellStyle name="Normal 3 3 3" xfId="3400" xr:uid="{00000000-0005-0000-0000-0000480D0000}"/>
    <cellStyle name="Normal 3 3 4" xfId="3401" xr:uid="{00000000-0005-0000-0000-0000490D0000}"/>
    <cellStyle name="Normal 3 3 5" xfId="3402" xr:uid="{00000000-0005-0000-0000-00004A0D0000}"/>
    <cellStyle name="Normal 3 4" xfId="3403" xr:uid="{00000000-0005-0000-0000-00004B0D0000}"/>
    <cellStyle name="Normal 3 4 2" xfId="3404" xr:uid="{00000000-0005-0000-0000-00004C0D0000}"/>
    <cellStyle name="Normal 3 4 3" xfId="3405" xr:uid="{00000000-0005-0000-0000-00004D0D0000}"/>
    <cellStyle name="Normal 3 4 4" xfId="3406" xr:uid="{00000000-0005-0000-0000-00004E0D0000}"/>
    <cellStyle name="Normal 3 5" xfId="3407" xr:uid="{00000000-0005-0000-0000-00004F0D0000}"/>
    <cellStyle name="Normal 3 6" xfId="3408" xr:uid="{00000000-0005-0000-0000-0000500D0000}"/>
    <cellStyle name="Normal 3 7" xfId="3409" xr:uid="{00000000-0005-0000-0000-0000510D0000}"/>
    <cellStyle name="Normal 3 7 2" xfId="3410" xr:uid="{00000000-0005-0000-0000-0000520D0000}"/>
    <cellStyle name="Normal 3_01042012 T5(J)" xfId="3411" xr:uid="{00000000-0005-0000-0000-0000530D0000}"/>
    <cellStyle name="Normal 30" xfId="3412" xr:uid="{00000000-0005-0000-0000-0000540D0000}"/>
    <cellStyle name="Normal 30 2" xfId="3413" xr:uid="{00000000-0005-0000-0000-0000550D0000}"/>
    <cellStyle name="Normal 30 2 2" xfId="3414" xr:uid="{00000000-0005-0000-0000-0000560D0000}"/>
    <cellStyle name="Normal 30 2 3" xfId="3415" xr:uid="{00000000-0005-0000-0000-0000570D0000}"/>
    <cellStyle name="Normal 30 3" xfId="3416" xr:uid="{00000000-0005-0000-0000-0000580D0000}"/>
    <cellStyle name="Normal 30 4" xfId="3417" xr:uid="{00000000-0005-0000-0000-0000590D0000}"/>
    <cellStyle name="Normal 30 5" xfId="3418" xr:uid="{00000000-0005-0000-0000-00005A0D0000}"/>
    <cellStyle name="Normal 31" xfId="3419" xr:uid="{00000000-0005-0000-0000-00005B0D0000}"/>
    <cellStyle name="Normal 31 2" xfId="3420" xr:uid="{00000000-0005-0000-0000-00005C0D0000}"/>
    <cellStyle name="Normal 31 2 2" xfId="3421" xr:uid="{00000000-0005-0000-0000-00005D0D0000}"/>
    <cellStyle name="Normal 31 2 3" xfId="3422" xr:uid="{00000000-0005-0000-0000-00005E0D0000}"/>
    <cellStyle name="Normal 31 3" xfId="3423" xr:uid="{00000000-0005-0000-0000-00005F0D0000}"/>
    <cellStyle name="Normal 31 4" xfId="3424" xr:uid="{00000000-0005-0000-0000-0000600D0000}"/>
    <cellStyle name="Normal 31 5" xfId="3425" xr:uid="{00000000-0005-0000-0000-0000610D0000}"/>
    <cellStyle name="Normal 32" xfId="3426" xr:uid="{00000000-0005-0000-0000-0000620D0000}"/>
    <cellStyle name="Normal 32 2" xfId="3427" xr:uid="{00000000-0005-0000-0000-0000630D0000}"/>
    <cellStyle name="Normal 32 2 2" xfId="3428" xr:uid="{00000000-0005-0000-0000-0000640D0000}"/>
    <cellStyle name="Normal 32 2 3" xfId="3429" xr:uid="{00000000-0005-0000-0000-0000650D0000}"/>
    <cellStyle name="Normal 32 3" xfId="3430" xr:uid="{00000000-0005-0000-0000-0000660D0000}"/>
    <cellStyle name="Normal 32 4" xfId="3431" xr:uid="{00000000-0005-0000-0000-0000670D0000}"/>
    <cellStyle name="Normal 32 5" xfId="3432" xr:uid="{00000000-0005-0000-0000-0000680D0000}"/>
    <cellStyle name="Normal 33" xfId="3433" xr:uid="{00000000-0005-0000-0000-0000690D0000}"/>
    <cellStyle name="Normal 33 2" xfId="3434" xr:uid="{00000000-0005-0000-0000-00006A0D0000}"/>
    <cellStyle name="Normal 33 2 2" xfId="3435" xr:uid="{00000000-0005-0000-0000-00006B0D0000}"/>
    <cellStyle name="Normal 33 2 3" xfId="3436" xr:uid="{00000000-0005-0000-0000-00006C0D0000}"/>
    <cellStyle name="Normal 33 3" xfId="3437" xr:uid="{00000000-0005-0000-0000-00006D0D0000}"/>
    <cellStyle name="Normal 33 4" xfId="3438" xr:uid="{00000000-0005-0000-0000-00006E0D0000}"/>
    <cellStyle name="Normal 34" xfId="3439" xr:uid="{00000000-0005-0000-0000-00006F0D0000}"/>
    <cellStyle name="Normal 34 2" xfId="3440" xr:uid="{00000000-0005-0000-0000-0000700D0000}"/>
    <cellStyle name="Normal 34 2 2" xfId="3441" xr:uid="{00000000-0005-0000-0000-0000710D0000}"/>
    <cellStyle name="Normal 34 2 3" xfId="3442" xr:uid="{00000000-0005-0000-0000-0000720D0000}"/>
    <cellStyle name="Normal 34 2 4" xfId="3443" xr:uid="{00000000-0005-0000-0000-0000730D0000}"/>
    <cellStyle name="Normal 34 3" xfId="3444" xr:uid="{00000000-0005-0000-0000-0000740D0000}"/>
    <cellStyle name="Normal 34 4" xfId="3445" xr:uid="{00000000-0005-0000-0000-0000750D0000}"/>
    <cellStyle name="Normal 35" xfId="3446" xr:uid="{00000000-0005-0000-0000-0000760D0000}"/>
    <cellStyle name="Normal 35 2" xfId="3447" xr:uid="{00000000-0005-0000-0000-0000770D0000}"/>
    <cellStyle name="Normal 35 2 2" xfId="3448" xr:uid="{00000000-0005-0000-0000-0000780D0000}"/>
    <cellStyle name="Normal 35 2 3" xfId="3449" xr:uid="{00000000-0005-0000-0000-0000790D0000}"/>
    <cellStyle name="Normal 35 3" xfId="3450" xr:uid="{00000000-0005-0000-0000-00007A0D0000}"/>
    <cellStyle name="Normal 35 4" xfId="3451" xr:uid="{00000000-0005-0000-0000-00007B0D0000}"/>
    <cellStyle name="Normal 36" xfId="3452" xr:uid="{00000000-0005-0000-0000-00007C0D0000}"/>
    <cellStyle name="Normal 36 2" xfId="3453" xr:uid="{00000000-0005-0000-0000-00007D0D0000}"/>
    <cellStyle name="Normal 36 2 2" xfId="3454" xr:uid="{00000000-0005-0000-0000-00007E0D0000}"/>
    <cellStyle name="Normal 36 2 3" xfId="3455" xr:uid="{00000000-0005-0000-0000-00007F0D0000}"/>
    <cellStyle name="Normal 36 3" xfId="3456" xr:uid="{00000000-0005-0000-0000-0000800D0000}"/>
    <cellStyle name="Normal 36 4" xfId="3457" xr:uid="{00000000-0005-0000-0000-0000810D0000}"/>
    <cellStyle name="Normal 37" xfId="3458" xr:uid="{00000000-0005-0000-0000-0000820D0000}"/>
    <cellStyle name="Normal 37 2" xfId="3459" xr:uid="{00000000-0005-0000-0000-0000830D0000}"/>
    <cellStyle name="Normal 37 2 2" xfId="3460" xr:uid="{00000000-0005-0000-0000-0000840D0000}"/>
    <cellStyle name="Normal 37 2 3" xfId="3461" xr:uid="{00000000-0005-0000-0000-0000850D0000}"/>
    <cellStyle name="Normal 37 3" xfId="3462" xr:uid="{00000000-0005-0000-0000-0000860D0000}"/>
    <cellStyle name="Normal 37 4" xfId="3463" xr:uid="{00000000-0005-0000-0000-0000870D0000}"/>
    <cellStyle name="Normal 37 5" xfId="3464" xr:uid="{00000000-0005-0000-0000-0000880D0000}"/>
    <cellStyle name="Normal 38" xfId="3465" xr:uid="{00000000-0005-0000-0000-0000890D0000}"/>
    <cellStyle name="Normal 38 2" xfId="3466" xr:uid="{00000000-0005-0000-0000-00008A0D0000}"/>
    <cellStyle name="Normal 38 2 2" xfId="3467" xr:uid="{00000000-0005-0000-0000-00008B0D0000}"/>
    <cellStyle name="Normal 38 2 3" xfId="3468" xr:uid="{00000000-0005-0000-0000-00008C0D0000}"/>
    <cellStyle name="Normal 38 3" xfId="3469" xr:uid="{00000000-0005-0000-0000-00008D0D0000}"/>
    <cellStyle name="Normal 38 4" xfId="3470" xr:uid="{00000000-0005-0000-0000-00008E0D0000}"/>
    <cellStyle name="Normal 38 5" xfId="3471" xr:uid="{00000000-0005-0000-0000-00008F0D0000}"/>
    <cellStyle name="Normal 39" xfId="3472" xr:uid="{00000000-0005-0000-0000-0000900D0000}"/>
    <cellStyle name="Normal 39 2" xfId="3473" xr:uid="{00000000-0005-0000-0000-0000910D0000}"/>
    <cellStyle name="Normal 39 2 2" xfId="3474" xr:uid="{00000000-0005-0000-0000-0000920D0000}"/>
    <cellStyle name="Normal 39 2 3" xfId="3475" xr:uid="{00000000-0005-0000-0000-0000930D0000}"/>
    <cellStyle name="Normal 39 3" xfId="3476" xr:uid="{00000000-0005-0000-0000-0000940D0000}"/>
    <cellStyle name="Normal 39 4" xfId="3477" xr:uid="{00000000-0005-0000-0000-0000950D0000}"/>
    <cellStyle name="Normal 4" xfId="3478" xr:uid="{00000000-0005-0000-0000-0000960D0000}"/>
    <cellStyle name="Normal 4 10" xfId="3479" xr:uid="{00000000-0005-0000-0000-0000970D0000}"/>
    <cellStyle name="Normal 4 10 2" xfId="3480" xr:uid="{00000000-0005-0000-0000-0000980D0000}"/>
    <cellStyle name="Normal 4 10 3" xfId="3481" xr:uid="{00000000-0005-0000-0000-0000990D0000}"/>
    <cellStyle name="Normal 4 2" xfId="3482" xr:uid="{00000000-0005-0000-0000-00009A0D0000}"/>
    <cellStyle name="Normal 4 2 2" xfId="3483" xr:uid="{00000000-0005-0000-0000-00009B0D0000}"/>
    <cellStyle name="Normal 4 2 3" xfId="3484" xr:uid="{00000000-0005-0000-0000-00009C0D0000}"/>
    <cellStyle name="Normal 4 2 4" xfId="3485" xr:uid="{00000000-0005-0000-0000-00009D0D0000}"/>
    <cellStyle name="Normal 4 3" xfId="3486" xr:uid="{00000000-0005-0000-0000-00009E0D0000}"/>
    <cellStyle name="Normal 4 4" xfId="3487" xr:uid="{00000000-0005-0000-0000-00009F0D0000}"/>
    <cellStyle name="Normal 4 4 2" xfId="3488" xr:uid="{00000000-0005-0000-0000-0000A00D0000}"/>
    <cellStyle name="Normal 4_01042012 T5(J)" xfId="3489" xr:uid="{00000000-0005-0000-0000-0000A10D0000}"/>
    <cellStyle name="Normal 40" xfId="3490" xr:uid="{00000000-0005-0000-0000-0000A20D0000}"/>
    <cellStyle name="Normal 40 2" xfId="3491" xr:uid="{00000000-0005-0000-0000-0000A30D0000}"/>
    <cellStyle name="Normal 40 2 2" xfId="3492" xr:uid="{00000000-0005-0000-0000-0000A40D0000}"/>
    <cellStyle name="Normal 40 2 3" xfId="3493" xr:uid="{00000000-0005-0000-0000-0000A50D0000}"/>
    <cellStyle name="Normal 40 3" xfId="3494" xr:uid="{00000000-0005-0000-0000-0000A60D0000}"/>
    <cellStyle name="Normal 40 4" xfId="3495" xr:uid="{00000000-0005-0000-0000-0000A70D0000}"/>
    <cellStyle name="Normal 40 5" xfId="3496" xr:uid="{00000000-0005-0000-0000-0000A80D0000}"/>
    <cellStyle name="Normal 41" xfId="3497" xr:uid="{00000000-0005-0000-0000-0000A90D0000}"/>
    <cellStyle name="Normal 41 2" xfId="3498" xr:uid="{00000000-0005-0000-0000-0000AA0D0000}"/>
    <cellStyle name="Normal 41 2 2" xfId="3499" xr:uid="{00000000-0005-0000-0000-0000AB0D0000}"/>
    <cellStyle name="Normal 41 2 3" xfId="3500" xr:uid="{00000000-0005-0000-0000-0000AC0D0000}"/>
    <cellStyle name="Normal 41 3" xfId="3501" xr:uid="{00000000-0005-0000-0000-0000AD0D0000}"/>
    <cellStyle name="Normal 41 4" xfId="3502" xr:uid="{00000000-0005-0000-0000-0000AE0D0000}"/>
    <cellStyle name="Normal 41 5" xfId="3503" xr:uid="{00000000-0005-0000-0000-0000AF0D0000}"/>
    <cellStyle name="Normal 42" xfId="3504" xr:uid="{00000000-0005-0000-0000-0000B00D0000}"/>
    <cellStyle name="Normal 42 2" xfId="3505" xr:uid="{00000000-0005-0000-0000-0000B10D0000}"/>
    <cellStyle name="Normal 42 2 2" xfId="3506" xr:uid="{00000000-0005-0000-0000-0000B20D0000}"/>
    <cellStyle name="Normal 42 2 3" xfId="3507" xr:uid="{00000000-0005-0000-0000-0000B30D0000}"/>
    <cellStyle name="Normal 42 3" xfId="3508" xr:uid="{00000000-0005-0000-0000-0000B40D0000}"/>
    <cellStyle name="Normal 42 4" xfId="3509" xr:uid="{00000000-0005-0000-0000-0000B50D0000}"/>
    <cellStyle name="Normal 43" xfId="3510" xr:uid="{00000000-0005-0000-0000-0000B60D0000}"/>
    <cellStyle name="Normal 43 2" xfId="3511" xr:uid="{00000000-0005-0000-0000-0000B70D0000}"/>
    <cellStyle name="Normal 43 3" xfId="3512" xr:uid="{00000000-0005-0000-0000-0000B80D0000}"/>
    <cellStyle name="Normal 44" xfId="3513" xr:uid="{00000000-0005-0000-0000-0000B90D0000}"/>
    <cellStyle name="Normal 44 2" xfId="3514" xr:uid="{00000000-0005-0000-0000-0000BA0D0000}"/>
    <cellStyle name="Normal 44 3" xfId="3515" xr:uid="{00000000-0005-0000-0000-0000BB0D0000}"/>
    <cellStyle name="Normal 45" xfId="3516" xr:uid="{00000000-0005-0000-0000-0000BC0D0000}"/>
    <cellStyle name="Normal 45 2" xfId="3517" xr:uid="{00000000-0005-0000-0000-0000BD0D0000}"/>
    <cellStyle name="Normal 45 3" xfId="3518" xr:uid="{00000000-0005-0000-0000-0000BE0D0000}"/>
    <cellStyle name="Normal 46" xfId="3519" xr:uid="{00000000-0005-0000-0000-0000BF0D0000}"/>
    <cellStyle name="Normal 46 2" xfId="3520" xr:uid="{00000000-0005-0000-0000-0000C00D0000}"/>
    <cellStyle name="Normal 46 3" xfId="3521" xr:uid="{00000000-0005-0000-0000-0000C10D0000}"/>
    <cellStyle name="Normal 47" xfId="3522" xr:uid="{00000000-0005-0000-0000-0000C20D0000}"/>
    <cellStyle name="Normal 47 2" xfId="3523" xr:uid="{00000000-0005-0000-0000-0000C30D0000}"/>
    <cellStyle name="Normal 47 3" xfId="3524" xr:uid="{00000000-0005-0000-0000-0000C40D0000}"/>
    <cellStyle name="Normal 48" xfId="3525" xr:uid="{00000000-0005-0000-0000-0000C50D0000}"/>
    <cellStyle name="Normal 48 2" xfId="3526" xr:uid="{00000000-0005-0000-0000-0000C60D0000}"/>
    <cellStyle name="Normal 48 3" xfId="3527" xr:uid="{00000000-0005-0000-0000-0000C70D0000}"/>
    <cellStyle name="Normal 49" xfId="3528" xr:uid="{00000000-0005-0000-0000-0000C80D0000}"/>
    <cellStyle name="Normal 49 2" xfId="3529" xr:uid="{00000000-0005-0000-0000-0000C90D0000}"/>
    <cellStyle name="Normal 49 3" xfId="3530" xr:uid="{00000000-0005-0000-0000-0000CA0D0000}"/>
    <cellStyle name="Normal 5" xfId="3531" xr:uid="{00000000-0005-0000-0000-0000CB0D0000}"/>
    <cellStyle name="Normal 5 12" xfId="3532" xr:uid="{00000000-0005-0000-0000-0000CC0D0000}"/>
    <cellStyle name="Normal 5 12 2" xfId="3533" xr:uid="{00000000-0005-0000-0000-0000CD0D0000}"/>
    <cellStyle name="Normal 5 12 3" xfId="3534" xr:uid="{00000000-0005-0000-0000-0000CE0D0000}"/>
    <cellStyle name="Normal 5 2" xfId="3535" xr:uid="{00000000-0005-0000-0000-0000CF0D0000}"/>
    <cellStyle name="Normal 5 2 2" xfId="3536" xr:uid="{00000000-0005-0000-0000-0000D00D0000}"/>
    <cellStyle name="Normal 5 2 2 2" xfId="3537" xr:uid="{00000000-0005-0000-0000-0000D10D0000}"/>
    <cellStyle name="Normal 5 2 2 3" xfId="3538" xr:uid="{00000000-0005-0000-0000-0000D20D0000}"/>
    <cellStyle name="Normal 5 2 2 4" xfId="3539" xr:uid="{00000000-0005-0000-0000-0000D30D0000}"/>
    <cellStyle name="Normal 5 2 3" xfId="3540" xr:uid="{00000000-0005-0000-0000-0000D40D0000}"/>
    <cellStyle name="Normal 5 2 3 2" xfId="3541" xr:uid="{00000000-0005-0000-0000-0000D50D0000}"/>
    <cellStyle name="Normal 5 2 3 3" xfId="3542" xr:uid="{00000000-0005-0000-0000-0000D60D0000}"/>
    <cellStyle name="Normal 5 2 3 4" xfId="3543" xr:uid="{00000000-0005-0000-0000-0000D70D0000}"/>
    <cellStyle name="Normal 5 2 4" xfId="3544" xr:uid="{00000000-0005-0000-0000-0000D80D0000}"/>
    <cellStyle name="Normal 5 2 4 2" xfId="3545" xr:uid="{00000000-0005-0000-0000-0000D90D0000}"/>
    <cellStyle name="Normal 5 2 4 3" xfId="3546" xr:uid="{00000000-0005-0000-0000-0000DA0D0000}"/>
    <cellStyle name="Normal 5 2 4 4" xfId="3547" xr:uid="{00000000-0005-0000-0000-0000DB0D0000}"/>
    <cellStyle name="Normal 5 2 5" xfId="3548" xr:uid="{00000000-0005-0000-0000-0000DC0D0000}"/>
    <cellStyle name="Normal 5 2 6" xfId="3549" xr:uid="{00000000-0005-0000-0000-0000DD0D0000}"/>
    <cellStyle name="Normal 5 3" xfId="3550" xr:uid="{00000000-0005-0000-0000-0000DE0D0000}"/>
    <cellStyle name="Normal 5 3 2" xfId="3551" xr:uid="{00000000-0005-0000-0000-0000DF0D0000}"/>
    <cellStyle name="Normal 5 3 2 2" xfId="3552" xr:uid="{00000000-0005-0000-0000-0000E00D0000}"/>
    <cellStyle name="Normal 5 3 2 3" xfId="3553" xr:uid="{00000000-0005-0000-0000-0000E10D0000}"/>
    <cellStyle name="Normal 5 3 3" xfId="3554" xr:uid="{00000000-0005-0000-0000-0000E20D0000}"/>
    <cellStyle name="Normal 5 3 3 2" xfId="3555" xr:uid="{00000000-0005-0000-0000-0000E30D0000}"/>
    <cellStyle name="Normal 5 3 3 3" xfId="3556" xr:uid="{00000000-0005-0000-0000-0000E40D0000}"/>
    <cellStyle name="Normal 5 3 3 4" xfId="3557" xr:uid="{00000000-0005-0000-0000-0000E50D0000}"/>
    <cellStyle name="Normal 5 3 4" xfId="3558" xr:uid="{00000000-0005-0000-0000-0000E60D0000}"/>
    <cellStyle name="Normal 5 3 4 2" xfId="3559" xr:uid="{00000000-0005-0000-0000-0000E70D0000}"/>
    <cellStyle name="Normal 5 3 4 3" xfId="3560" xr:uid="{00000000-0005-0000-0000-0000E80D0000}"/>
    <cellStyle name="Normal 5 3 4 4" xfId="3561" xr:uid="{00000000-0005-0000-0000-0000E90D0000}"/>
    <cellStyle name="Normal 5 3 5" xfId="3562" xr:uid="{00000000-0005-0000-0000-0000EA0D0000}"/>
    <cellStyle name="Normal 5 3 6" xfId="3563" xr:uid="{00000000-0005-0000-0000-0000EB0D0000}"/>
    <cellStyle name="Normal 5 3 7" xfId="3564" xr:uid="{00000000-0005-0000-0000-0000EC0D0000}"/>
    <cellStyle name="Normal 5 4" xfId="3565" xr:uid="{00000000-0005-0000-0000-0000ED0D0000}"/>
    <cellStyle name="Normal 5 4 2" xfId="3566" xr:uid="{00000000-0005-0000-0000-0000EE0D0000}"/>
    <cellStyle name="Normal 5 4 3" xfId="3567" xr:uid="{00000000-0005-0000-0000-0000EF0D0000}"/>
    <cellStyle name="Normal 5 4 4" xfId="3568" xr:uid="{00000000-0005-0000-0000-0000F00D0000}"/>
    <cellStyle name="Normal 5 5" xfId="3569" xr:uid="{00000000-0005-0000-0000-0000F10D0000}"/>
    <cellStyle name="Normal 5 5 2" xfId="3570" xr:uid="{00000000-0005-0000-0000-0000F20D0000}"/>
    <cellStyle name="Normal 5 5 3" xfId="3571" xr:uid="{00000000-0005-0000-0000-0000F30D0000}"/>
    <cellStyle name="Normal 5 6" xfId="3572" xr:uid="{00000000-0005-0000-0000-0000F40D0000}"/>
    <cellStyle name="Normal 5 6 2" xfId="3573" xr:uid="{00000000-0005-0000-0000-0000F50D0000}"/>
    <cellStyle name="Normal 5 6 3" xfId="3574" xr:uid="{00000000-0005-0000-0000-0000F60D0000}"/>
    <cellStyle name="Normal 5 7" xfId="3575" xr:uid="{00000000-0005-0000-0000-0000F70D0000}"/>
    <cellStyle name="Normal 5 7 2" xfId="3576" xr:uid="{00000000-0005-0000-0000-0000F80D0000}"/>
    <cellStyle name="Normal 5 8" xfId="3577" xr:uid="{00000000-0005-0000-0000-0000F90D0000}"/>
    <cellStyle name="Normal 5 9" xfId="3578" xr:uid="{00000000-0005-0000-0000-0000FA0D0000}"/>
    <cellStyle name="Normal 5_103" xfId="3579" xr:uid="{00000000-0005-0000-0000-0000FB0D0000}"/>
    <cellStyle name="Normal 50" xfId="3580" xr:uid="{00000000-0005-0000-0000-0000FC0D0000}"/>
    <cellStyle name="Normal 50 2" xfId="3581" xr:uid="{00000000-0005-0000-0000-0000FD0D0000}"/>
    <cellStyle name="Normal 50 3" xfId="3582" xr:uid="{00000000-0005-0000-0000-0000FE0D0000}"/>
    <cellStyle name="Normal 51" xfId="3583" xr:uid="{00000000-0005-0000-0000-0000FF0D0000}"/>
    <cellStyle name="Normal 51 2" xfId="3584" xr:uid="{00000000-0005-0000-0000-0000000E0000}"/>
    <cellStyle name="Normal 51 3" xfId="3585" xr:uid="{00000000-0005-0000-0000-0000010E0000}"/>
    <cellStyle name="Normal 52" xfId="3586" xr:uid="{00000000-0005-0000-0000-0000020E0000}"/>
    <cellStyle name="Normal 52 2" xfId="3587" xr:uid="{00000000-0005-0000-0000-0000030E0000}"/>
    <cellStyle name="Normal 52 3" xfId="3588" xr:uid="{00000000-0005-0000-0000-0000040E0000}"/>
    <cellStyle name="Normal 53" xfId="3589" xr:uid="{00000000-0005-0000-0000-0000050E0000}"/>
    <cellStyle name="Normal 53 2" xfId="3590" xr:uid="{00000000-0005-0000-0000-0000060E0000}"/>
    <cellStyle name="Normal 53 3" xfId="3591" xr:uid="{00000000-0005-0000-0000-0000070E0000}"/>
    <cellStyle name="Normal 54" xfId="3592" xr:uid="{00000000-0005-0000-0000-0000080E0000}"/>
    <cellStyle name="Normal 54 2" xfId="3593" xr:uid="{00000000-0005-0000-0000-0000090E0000}"/>
    <cellStyle name="Normal 54 3" xfId="3594" xr:uid="{00000000-0005-0000-0000-00000A0E0000}"/>
    <cellStyle name="Normal 55" xfId="3595" xr:uid="{00000000-0005-0000-0000-00000B0E0000}"/>
    <cellStyle name="Normal 55 2" xfId="3596" xr:uid="{00000000-0005-0000-0000-00000C0E0000}"/>
    <cellStyle name="Normal 55 3" xfId="3597" xr:uid="{00000000-0005-0000-0000-00000D0E0000}"/>
    <cellStyle name="Normal 56" xfId="3598" xr:uid="{00000000-0005-0000-0000-00000E0E0000}"/>
    <cellStyle name="Normal 56 2" xfId="3599" xr:uid="{00000000-0005-0000-0000-00000F0E0000}"/>
    <cellStyle name="Normal 56 3" xfId="3600" xr:uid="{00000000-0005-0000-0000-0000100E0000}"/>
    <cellStyle name="Normal 57" xfId="3601" xr:uid="{00000000-0005-0000-0000-0000110E0000}"/>
    <cellStyle name="Normal 57 2" xfId="3602" xr:uid="{00000000-0005-0000-0000-0000120E0000}"/>
    <cellStyle name="Normal 57 3" xfId="3603" xr:uid="{00000000-0005-0000-0000-0000130E0000}"/>
    <cellStyle name="Normal 58" xfId="3604" xr:uid="{00000000-0005-0000-0000-0000140E0000}"/>
    <cellStyle name="Normal 58 2" xfId="3605" xr:uid="{00000000-0005-0000-0000-0000150E0000}"/>
    <cellStyle name="Normal 58 3" xfId="3606" xr:uid="{00000000-0005-0000-0000-0000160E0000}"/>
    <cellStyle name="Normal 59" xfId="3607" xr:uid="{00000000-0005-0000-0000-0000170E0000}"/>
    <cellStyle name="Normal 59 2" xfId="3608" xr:uid="{00000000-0005-0000-0000-0000180E0000}"/>
    <cellStyle name="Normal 59 3" xfId="3609" xr:uid="{00000000-0005-0000-0000-0000190E0000}"/>
    <cellStyle name="Normal 6" xfId="3610" xr:uid="{00000000-0005-0000-0000-00001A0E0000}"/>
    <cellStyle name="Normal 6 10" xfId="3611" xr:uid="{00000000-0005-0000-0000-00001B0E0000}"/>
    <cellStyle name="Normal 6 11" xfId="3612" xr:uid="{00000000-0005-0000-0000-00001C0E0000}"/>
    <cellStyle name="Normal 6 12" xfId="3613" xr:uid="{00000000-0005-0000-0000-00001D0E0000}"/>
    <cellStyle name="Normal 6 2" xfId="3614" xr:uid="{00000000-0005-0000-0000-00001E0E0000}"/>
    <cellStyle name="Normal 6 2 2" xfId="3615" xr:uid="{00000000-0005-0000-0000-00001F0E0000}"/>
    <cellStyle name="Normal 6 2 2 2" xfId="3616" xr:uid="{00000000-0005-0000-0000-0000200E0000}"/>
    <cellStyle name="Normal 6 2 2 3" xfId="3617" xr:uid="{00000000-0005-0000-0000-0000210E0000}"/>
    <cellStyle name="Normal 6 2 3" xfId="3618" xr:uid="{00000000-0005-0000-0000-0000220E0000}"/>
    <cellStyle name="Normal 6 2 3 2" xfId="3619" xr:uid="{00000000-0005-0000-0000-0000230E0000}"/>
    <cellStyle name="Normal 6 2 3 3" xfId="3620" xr:uid="{00000000-0005-0000-0000-0000240E0000}"/>
    <cellStyle name="Normal 6 2 4" xfId="3621" xr:uid="{00000000-0005-0000-0000-0000250E0000}"/>
    <cellStyle name="Normal 6 2 5" xfId="3622" xr:uid="{00000000-0005-0000-0000-0000260E0000}"/>
    <cellStyle name="Normal 6 2 6" xfId="3623" xr:uid="{00000000-0005-0000-0000-0000270E0000}"/>
    <cellStyle name="Normal 6 3" xfId="3624" xr:uid="{00000000-0005-0000-0000-0000280E0000}"/>
    <cellStyle name="Normal 6 3 2" xfId="3625" xr:uid="{00000000-0005-0000-0000-0000290E0000}"/>
    <cellStyle name="Normal 6 3 2 2" xfId="3626" xr:uid="{00000000-0005-0000-0000-00002A0E0000}"/>
    <cellStyle name="Normal 6 3 2 3" xfId="3627" xr:uid="{00000000-0005-0000-0000-00002B0E0000}"/>
    <cellStyle name="Normal 6 3 2 4" xfId="3628" xr:uid="{00000000-0005-0000-0000-00002C0E0000}"/>
    <cellStyle name="Normal 6 3 3" xfId="3629" xr:uid="{00000000-0005-0000-0000-00002D0E0000}"/>
    <cellStyle name="Normal 6 3 4" xfId="3630" xr:uid="{00000000-0005-0000-0000-00002E0E0000}"/>
    <cellStyle name="Normal 6 3 5" xfId="3631" xr:uid="{00000000-0005-0000-0000-00002F0E0000}"/>
    <cellStyle name="Normal 6 4" xfId="3632" xr:uid="{00000000-0005-0000-0000-0000300E0000}"/>
    <cellStyle name="Normal 6 4 2" xfId="3633" xr:uid="{00000000-0005-0000-0000-0000310E0000}"/>
    <cellStyle name="Normal 6 4 2 2" xfId="3634" xr:uid="{00000000-0005-0000-0000-0000320E0000}"/>
    <cellStyle name="Normal 6 4 2 3" xfId="3635" xr:uid="{00000000-0005-0000-0000-0000330E0000}"/>
    <cellStyle name="Normal 6 4 3" xfId="3636" xr:uid="{00000000-0005-0000-0000-0000340E0000}"/>
    <cellStyle name="Normal 6 4 4" xfId="3637" xr:uid="{00000000-0005-0000-0000-0000350E0000}"/>
    <cellStyle name="Normal 6 5" xfId="3638" xr:uid="{00000000-0005-0000-0000-0000360E0000}"/>
    <cellStyle name="Normal 6 5 2" xfId="3639" xr:uid="{00000000-0005-0000-0000-0000370E0000}"/>
    <cellStyle name="Normal 6 5 3" xfId="3640" xr:uid="{00000000-0005-0000-0000-0000380E0000}"/>
    <cellStyle name="Normal 6 5 4" xfId="3641" xr:uid="{00000000-0005-0000-0000-0000390E0000}"/>
    <cellStyle name="Normal 6 6" xfId="3642" xr:uid="{00000000-0005-0000-0000-00003A0E0000}"/>
    <cellStyle name="Normal 6 6 2" xfId="3643" xr:uid="{00000000-0005-0000-0000-00003B0E0000}"/>
    <cellStyle name="Normal 6 6 3" xfId="3644" xr:uid="{00000000-0005-0000-0000-00003C0E0000}"/>
    <cellStyle name="Normal 6 7" xfId="3645" xr:uid="{00000000-0005-0000-0000-00003D0E0000}"/>
    <cellStyle name="Normal 6 7 2" xfId="3646" xr:uid="{00000000-0005-0000-0000-00003E0E0000}"/>
    <cellStyle name="Normal 6 7 3" xfId="3647" xr:uid="{00000000-0005-0000-0000-00003F0E0000}"/>
    <cellStyle name="Normal 6 8" xfId="3648" xr:uid="{00000000-0005-0000-0000-0000400E0000}"/>
    <cellStyle name="Normal 6 8 2" xfId="3649" xr:uid="{00000000-0005-0000-0000-0000410E0000}"/>
    <cellStyle name="Normal 6 8 3" xfId="3650" xr:uid="{00000000-0005-0000-0000-0000420E0000}"/>
    <cellStyle name="Normal 6 9" xfId="3651" xr:uid="{00000000-0005-0000-0000-0000430E0000}"/>
    <cellStyle name="Normal 6_01042012 T5(J)" xfId="3652" xr:uid="{00000000-0005-0000-0000-0000440E0000}"/>
    <cellStyle name="Normal 60" xfId="3653" xr:uid="{00000000-0005-0000-0000-0000450E0000}"/>
    <cellStyle name="Normal 60 2" xfId="3654" xr:uid="{00000000-0005-0000-0000-0000460E0000}"/>
    <cellStyle name="Normal 60 3" xfId="3655" xr:uid="{00000000-0005-0000-0000-0000470E0000}"/>
    <cellStyle name="Normal 61" xfId="3656" xr:uid="{00000000-0005-0000-0000-0000480E0000}"/>
    <cellStyle name="Normal 61 2" xfId="3657" xr:uid="{00000000-0005-0000-0000-0000490E0000}"/>
    <cellStyle name="Normal 61 3" xfId="3658" xr:uid="{00000000-0005-0000-0000-00004A0E0000}"/>
    <cellStyle name="Normal 62" xfId="3659" xr:uid="{00000000-0005-0000-0000-00004B0E0000}"/>
    <cellStyle name="Normal 62 2" xfId="3660" xr:uid="{00000000-0005-0000-0000-00004C0E0000}"/>
    <cellStyle name="Normal 62 3" xfId="3661" xr:uid="{00000000-0005-0000-0000-00004D0E0000}"/>
    <cellStyle name="Normal 63" xfId="3662" xr:uid="{00000000-0005-0000-0000-00004E0E0000}"/>
    <cellStyle name="Normal 63 2" xfId="3663" xr:uid="{00000000-0005-0000-0000-00004F0E0000}"/>
    <cellStyle name="Normal 63 3" xfId="3664" xr:uid="{00000000-0005-0000-0000-0000500E0000}"/>
    <cellStyle name="Normal 64" xfId="3665" xr:uid="{00000000-0005-0000-0000-0000510E0000}"/>
    <cellStyle name="Normal 64 2" xfId="3666" xr:uid="{00000000-0005-0000-0000-0000520E0000}"/>
    <cellStyle name="Normal 64 3" xfId="3667" xr:uid="{00000000-0005-0000-0000-0000530E0000}"/>
    <cellStyle name="Normal 65" xfId="3668" xr:uid="{00000000-0005-0000-0000-0000540E0000}"/>
    <cellStyle name="Normal 65 2" xfId="3669" xr:uid="{00000000-0005-0000-0000-0000550E0000}"/>
    <cellStyle name="Normal 65 3" xfId="3670" xr:uid="{00000000-0005-0000-0000-0000560E0000}"/>
    <cellStyle name="Normal 66" xfId="3671" xr:uid="{00000000-0005-0000-0000-0000570E0000}"/>
    <cellStyle name="Normal 66 2" xfId="3672" xr:uid="{00000000-0005-0000-0000-0000580E0000}"/>
    <cellStyle name="Normal 66 3" xfId="3673" xr:uid="{00000000-0005-0000-0000-0000590E0000}"/>
    <cellStyle name="Normal 67" xfId="3674" xr:uid="{00000000-0005-0000-0000-00005A0E0000}"/>
    <cellStyle name="Normal 67 2" xfId="3675" xr:uid="{00000000-0005-0000-0000-00005B0E0000}"/>
    <cellStyle name="Normal 67 3" xfId="3676" xr:uid="{00000000-0005-0000-0000-00005C0E0000}"/>
    <cellStyle name="Normal 68" xfId="3677" xr:uid="{00000000-0005-0000-0000-00005D0E0000}"/>
    <cellStyle name="Normal 68 2" xfId="3678" xr:uid="{00000000-0005-0000-0000-00005E0E0000}"/>
    <cellStyle name="Normal 68 3" xfId="3679" xr:uid="{00000000-0005-0000-0000-00005F0E0000}"/>
    <cellStyle name="Normal 69" xfId="3680" xr:uid="{00000000-0005-0000-0000-0000600E0000}"/>
    <cellStyle name="Normal 69 2" xfId="3681" xr:uid="{00000000-0005-0000-0000-0000610E0000}"/>
    <cellStyle name="Normal 69 3" xfId="3682" xr:uid="{00000000-0005-0000-0000-0000620E0000}"/>
    <cellStyle name="Normal 7" xfId="3683" xr:uid="{00000000-0005-0000-0000-0000630E0000}"/>
    <cellStyle name="Normal 7 10" xfId="3684" xr:uid="{00000000-0005-0000-0000-0000640E0000}"/>
    <cellStyle name="Normal 7 11" xfId="3685" xr:uid="{00000000-0005-0000-0000-0000650E0000}"/>
    <cellStyle name="Normal 7 2" xfId="3686" xr:uid="{00000000-0005-0000-0000-0000660E0000}"/>
    <cellStyle name="Normal 7 2 2" xfId="3687" xr:uid="{00000000-0005-0000-0000-0000670E0000}"/>
    <cellStyle name="Normal 7 2 3" xfId="3688" xr:uid="{00000000-0005-0000-0000-0000680E0000}"/>
    <cellStyle name="Normal 7 2 4" xfId="3689" xr:uid="{00000000-0005-0000-0000-0000690E0000}"/>
    <cellStyle name="Normal 7 3" xfId="3690" xr:uid="{00000000-0005-0000-0000-00006A0E0000}"/>
    <cellStyle name="Normal 7 3 2" xfId="3691" xr:uid="{00000000-0005-0000-0000-00006B0E0000}"/>
    <cellStyle name="Normal 7 3 3" xfId="3692" xr:uid="{00000000-0005-0000-0000-00006C0E0000}"/>
    <cellStyle name="Normal 7 3 4" xfId="3693" xr:uid="{00000000-0005-0000-0000-00006D0E0000}"/>
    <cellStyle name="Normal 7 4" xfId="3694" xr:uid="{00000000-0005-0000-0000-00006E0E0000}"/>
    <cellStyle name="Normal 7 4 2" xfId="3695" xr:uid="{00000000-0005-0000-0000-00006F0E0000}"/>
    <cellStyle name="Normal 7 4 3" xfId="3696" xr:uid="{00000000-0005-0000-0000-0000700E0000}"/>
    <cellStyle name="Normal 7 4 4" xfId="3697" xr:uid="{00000000-0005-0000-0000-0000710E0000}"/>
    <cellStyle name="Normal 7 5" xfId="3698" xr:uid="{00000000-0005-0000-0000-0000720E0000}"/>
    <cellStyle name="Normal 7 5 2" xfId="3699" xr:uid="{00000000-0005-0000-0000-0000730E0000}"/>
    <cellStyle name="Normal 7 5 3" xfId="3700" xr:uid="{00000000-0005-0000-0000-0000740E0000}"/>
    <cellStyle name="Normal 7 6" xfId="3701" xr:uid="{00000000-0005-0000-0000-0000750E0000}"/>
    <cellStyle name="Normal 7 6 2" xfId="3702" xr:uid="{00000000-0005-0000-0000-0000760E0000}"/>
    <cellStyle name="Normal 7 6 3" xfId="3703" xr:uid="{00000000-0005-0000-0000-0000770E0000}"/>
    <cellStyle name="Normal 7 7" xfId="3704" xr:uid="{00000000-0005-0000-0000-0000780E0000}"/>
    <cellStyle name="Normal 7 7 2" xfId="3705" xr:uid="{00000000-0005-0000-0000-0000790E0000}"/>
    <cellStyle name="Normal 7 7 3" xfId="3706" xr:uid="{00000000-0005-0000-0000-00007A0E0000}"/>
    <cellStyle name="Normal 7 7 4" xfId="3707" xr:uid="{00000000-0005-0000-0000-00007B0E0000}"/>
    <cellStyle name="Normal 7 8" xfId="3708" xr:uid="{00000000-0005-0000-0000-00007C0E0000}"/>
    <cellStyle name="Normal 7 8 2" xfId="3709" xr:uid="{00000000-0005-0000-0000-00007D0E0000}"/>
    <cellStyle name="Normal 7 8 3" xfId="3710" xr:uid="{00000000-0005-0000-0000-00007E0E0000}"/>
    <cellStyle name="Normal 7 9" xfId="3711" xr:uid="{00000000-0005-0000-0000-00007F0E0000}"/>
    <cellStyle name="Normal 7_Dts" xfId="3712" xr:uid="{00000000-0005-0000-0000-0000800E0000}"/>
    <cellStyle name="Normal 70" xfId="3713" xr:uid="{00000000-0005-0000-0000-0000810E0000}"/>
    <cellStyle name="Normal 70 2" xfId="3714" xr:uid="{00000000-0005-0000-0000-0000820E0000}"/>
    <cellStyle name="Normal 70 3" xfId="3715" xr:uid="{00000000-0005-0000-0000-0000830E0000}"/>
    <cellStyle name="Normal 71" xfId="3716" xr:uid="{00000000-0005-0000-0000-0000840E0000}"/>
    <cellStyle name="Normal 71 2" xfId="3717" xr:uid="{00000000-0005-0000-0000-0000850E0000}"/>
    <cellStyle name="Normal 71 3" xfId="3718" xr:uid="{00000000-0005-0000-0000-0000860E0000}"/>
    <cellStyle name="Normal 72" xfId="3719" xr:uid="{00000000-0005-0000-0000-0000870E0000}"/>
    <cellStyle name="Normal 72 2" xfId="3720" xr:uid="{00000000-0005-0000-0000-0000880E0000}"/>
    <cellStyle name="Normal 72 3" xfId="3721" xr:uid="{00000000-0005-0000-0000-0000890E0000}"/>
    <cellStyle name="Normal 73" xfId="3722" xr:uid="{00000000-0005-0000-0000-00008A0E0000}"/>
    <cellStyle name="Normal 73 2" xfId="3723" xr:uid="{00000000-0005-0000-0000-00008B0E0000}"/>
    <cellStyle name="Normal 73 3" xfId="3724" xr:uid="{00000000-0005-0000-0000-00008C0E0000}"/>
    <cellStyle name="Normal 74" xfId="3725" xr:uid="{00000000-0005-0000-0000-00008D0E0000}"/>
    <cellStyle name="Normal 74 2" xfId="3726" xr:uid="{00000000-0005-0000-0000-00008E0E0000}"/>
    <cellStyle name="Normal 74 3" xfId="3727" xr:uid="{00000000-0005-0000-0000-00008F0E0000}"/>
    <cellStyle name="Normal 75" xfId="3728" xr:uid="{00000000-0005-0000-0000-0000900E0000}"/>
    <cellStyle name="Normal 75 2" xfId="3729" xr:uid="{00000000-0005-0000-0000-0000910E0000}"/>
    <cellStyle name="Normal 75 3" xfId="3730" xr:uid="{00000000-0005-0000-0000-0000920E0000}"/>
    <cellStyle name="Normal 76" xfId="3731" xr:uid="{00000000-0005-0000-0000-0000930E0000}"/>
    <cellStyle name="Normal 76 2" xfId="3732" xr:uid="{00000000-0005-0000-0000-0000940E0000}"/>
    <cellStyle name="Normal 76 3" xfId="3733" xr:uid="{00000000-0005-0000-0000-0000950E0000}"/>
    <cellStyle name="Normal 77" xfId="3734" xr:uid="{00000000-0005-0000-0000-0000960E0000}"/>
    <cellStyle name="Normal 77 2" xfId="3735" xr:uid="{00000000-0005-0000-0000-0000970E0000}"/>
    <cellStyle name="Normal 77 3" xfId="3736" xr:uid="{00000000-0005-0000-0000-0000980E0000}"/>
    <cellStyle name="Normal 78" xfId="3737" xr:uid="{00000000-0005-0000-0000-0000990E0000}"/>
    <cellStyle name="Normal 78 2" xfId="3738" xr:uid="{00000000-0005-0000-0000-00009A0E0000}"/>
    <cellStyle name="Normal 78 3" xfId="3739" xr:uid="{00000000-0005-0000-0000-00009B0E0000}"/>
    <cellStyle name="Normal 79" xfId="3740" xr:uid="{00000000-0005-0000-0000-00009C0E0000}"/>
    <cellStyle name="Normal 79 2" xfId="3741" xr:uid="{00000000-0005-0000-0000-00009D0E0000}"/>
    <cellStyle name="Normal 79 3" xfId="3742" xr:uid="{00000000-0005-0000-0000-00009E0E0000}"/>
    <cellStyle name="Normal 8" xfId="3743" xr:uid="{00000000-0005-0000-0000-00009F0E0000}"/>
    <cellStyle name="Normal 8 10" xfId="3744" xr:uid="{00000000-0005-0000-0000-0000A00E0000}"/>
    <cellStyle name="Normal 8 2" xfId="3745" xr:uid="{00000000-0005-0000-0000-0000A10E0000}"/>
    <cellStyle name="Normal 8 2 2" xfId="3746" xr:uid="{00000000-0005-0000-0000-0000A20E0000}"/>
    <cellStyle name="Normal 8 2 3" xfId="3747" xr:uid="{00000000-0005-0000-0000-0000A30E0000}"/>
    <cellStyle name="Normal 8 2 4" xfId="3748" xr:uid="{00000000-0005-0000-0000-0000A40E0000}"/>
    <cellStyle name="Normal 8 3" xfId="3749" xr:uid="{00000000-0005-0000-0000-0000A50E0000}"/>
    <cellStyle name="Normal 8 3 2" xfId="3750" xr:uid="{00000000-0005-0000-0000-0000A60E0000}"/>
    <cellStyle name="Normal 8 3 3" xfId="3751" xr:uid="{00000000-0005-0000-0000-0000A70E0000}"/>
    <cellStyle name="Normal 8 4" xfId="3752" xr:uid="{00000000-0005-0000-0000-0000A80E0000}"/>
    <cellStyle name="Normal 8 4 2" xfId="3753" xr:uid="{00000000-0005-0000-0000-0000A90E0000}"/>
    <cellStyle name="Normal 8 4 3" xfId="3754" xr:uid="{00000000-0005-0000-0000-0000AA0E0000}"/>
    <cellStyle name="Normal 8 4 4" xfId="3755" xr:uid="{00000000-0005-0000-0000-0000AB0E0000}"/>
    <cellStyle name="Normal 8 5" xfId="3756" xr:uid="{00000000-0005-0000-0000-0000AC0E0000}"/>
    <cellStyle name="Normal 8 5 2" xfId="3757" xr:uid="{00000000-0005-0000-0000-0000AD0E0000}"/>
    <cellStyle name="Normal 8 5 3" xfId="3758" xr:uid="{00000000-0005-0000-0000-0000AE0E0000}"/>
    <cellStyle name="Normal 8 6" xfId="3759" xr:uid="{00000000-0005-0000-0000-0000AF0E0000}"/>
    <cellStyle name="Normal 8 6 2" xfId="3760" xr:uid="{00000000-0005-0000-0000-0000B00E0000}"/>
    <cellStyle name="Normal 8 6 3" xfId="3761" xr:uid="{00000000-0005-0000-0000-0000B10E0000}"/>
    <cellStyle name="Normal 8 7" xfId="3762" xr:uid="{00000000-0005-0000-0000-0000B20E0000}"/>
    <cellStyle name="Normal 8 7 2" xfId="3763" xr:uid="{00000000-0005-0000-0000-0000B30E0000}"/>
    <cellStyle name="Normal 8 7 3" xfId="3764" xr:uid="{00000000-0005-0000-0000-0000B40E0000}"/>
    <cellStyle name="Normal 8 8" xfId="3765" xr:uid="{00000000-0005-0000-0000-0000B50E0000}"/>
    <cellStyle name="Normal 8 9" xfId="3766" xr:uid="{00000000-0005-0000-0000-0000B60E0000}"/>
    <cellStyle name="Normal 80" xfId="3767" xr:uid="{00000000-0005-0000-0000-0000B70E0000}"/>
    <cellStyle name="Normal 80 2" xfId="3768" xr:uid="{00000000-0005-0000-0000-0000B80E0000}"/>
    <cellStyle name="Normal 80 3" xfId="3769" xr:uid="{00000000-0005-0000-0000-0000B90E0000}"/>
    <cellStyle name="Normal 81" xfId="3770" xr:uid="{00000000-0005-0000-0000-0000BA0E0000}"/>
    <cellStyle name="Normal 81 2" xfId="3771" xr:uid="{00000000-0005-0000-0000-0000BB0E0000}"/>
    <cellStyle name="Normal 81 3" xfId="3772" xr:uid="{00000000-0005-0000-0000-0000BC0E0000}"/>
    <cellStyle name="Normal 82" xfId="3773" xr:uid="{00000000-0005-0000-0000-0000BD0E0000}"/>
    <cellStyle name="Normal 82 2" xfId="3774" xr:uid="{00000000-0005-0000-0000-0000BE0E0000}"/>
    <cellStyle name="Normal 82 3" xfId="3775" xr:uid="{00000000-0005-0000-0000-0000BF0E0000}"/>
    <cellStyle name="Normal 83" xfId="3776" xr:uid="{00000000-0005-0000-0000-0000C00E0000}"/>
    <cellStyle name="Normal 83 2" xfId="3777" xr:uid="{00000000-0005-0000-0000-0000C10E0000}"/>
    <cellStyle name="Normal 83 3" xfId="3778" xr:uid="{00000000-0005-0000-0000-0000C20E0000}"/>
    <cellStyle name="Normal 84" xfId="3779" xr:uid="{00000000-0005-0000-0000-0000C30E0000}"/>
    <cellStyle name="Normal 84 2" xfId="3780" xr:uid="{00000000-0005-0000-0000-0000C40E0000}"/>
    <cellStyle name="Normal 84 3" xfId="3781" xr:uid="{00000000-0005-0000-0000-0000C50E0000}"/>
    <cellStyle name="Normal 85" xfId="3782" xr:uid="{00000000-0005-0000-0000-0000C60E0000}"/>
    <cellStyle name="Normal 85 2" xfId="3783" xr:uid="{00000000-0005-0000-0000-0000C70E0000}"/>
    <cellStyle name="Normal 85 3" xfId="3784" xr:uid="{00000000-0005-0000-0000-0000C80E0000}"/>
    <cellStyle name="Normal 86" xfId="3785" xr:uid="{00000000-0005-0000-0000-0000C90E0000}"/>
    <cellStyle name="Normal 86 2" xfId="3786" xr:uid="{00000000-0005-0000-0000-0000CA0E0000}"/>
    <cellStyle name="Normal 86 3" xfId="3787" xr:uid="{00000000-0005-0000-0000-0000CB0E0000}"/>
    <cellStyle name="Normal 87" xfId="3788" xr:uid="{00000000-0005-0000-0000-0000CC0E0000}"/>
    <cellStyle name="Normal 87 2" xfId="3789" xr:uid="{00000000-0005-0000-0000-0000CD0E0000}"/>
    <cellStyle name="Normal 87 3" xfId="3790" xr:uid="{00000000-0005-0000-0000-0000CE0E0000}"/>
    <cellStyle name="Normal 88" xfId="3791" xr:uid="{00000000-0005-0000-0000-0000CF0E0000}"/>
    <cellStyle name="Normal 88 2" xfId="3792" xr:uid="{00000000-0005-0000-0000-0000D00E0000}"/>
    <cellStyle name="Normal 88 3" xfId="3793" xr:uid="{00000000-0005-0000-0000-0000D10E0000}"/>
    <cellStyle name="Normal 89" xfId="3794" xr:uid="{00000000-0005-0000-0000-0000D20E0000}"/>
    <cellStyle name="Normal 89 2" xfId="3795" xr:uid="{00000000-0005-0000-0000-0000D30E0000}"/>
    <cellStyle name="Normal 89 3" xfId="3796" xr:uid="{00000000-0005-0000-0000-0000D40E0000}"/>
    <cellStyle name="Normal 9" xfId="3797" xr:uid="{00000000-0005-0000-0000-0000D50E0000}"/>
    <cellStyle name="Normal 9 10" xfId="3798" xr:uid="{00000000-0005-0000-0000-0000D60E0000}"/>
    <cellStyle name="Normal 9 11" xfId="3799" xr:uid="{00000000-0005-0000-0000-0000D70E0000}"/>
    <cellStyle name="Normal 9 12" xfId="3800" xr:uid="{00000000-0005-0000-0000-0000D80E0000}"/>
    <cellStyle name="Normal 9 2" xfId="3801" xr:uid="{00000000-0005-0000-0000-0000D90E0000}"/>
    <cellStyle name="Normal 9 2 2" xfId="3802" xr:uid="{00000000-0005-0000-0000-0000DA0E0000}"/>
    <cellStyle name="Normal 9 2 3" xfId="3803" xr:uid="{00000000-0005-0000-0000-0000DB0E0000}"/>
    <cellStyle name="Normal 9 2 4" xfId="3804" xr:uid="{00000000-0005-0000-0000-0000DC0E0000}"/>
    <cellStyle name="Normal 9 3" xfId="3805" xr:uid="{00000000-0005-0000-0000-0000DD0E0000}"/>
    <cellStyle name="Normal 9 3 2" xfId="3806" xr:uid="{00000000-0005-0000-0000-0000DE0E0000}"/>
    <cellStyle name="Normal 9 3 3" xfId="3807" xr:uid="{00000000-0005-0000-0000-0000DF0E0000}"/>
    <cellStyle name="Normal 9 4" xfId="3808" xr:uid="{00000000-0005-0000-0000-0000E00E0000}"/>
    <cellStyle name="Normal 9 4 2" xfId="3809" xr:uid="{00000000-0005-0000-0000-0000E10E0000}"/>
    <cellStyle name="Normal 9 4 3" xfId="3810" xr:uid="{00000000-0005-0000-0000-0000E20E0000}"/>
    <cellStyle name="Normal 9 5" xfId="3811" xr:uid="{00000000-0005-0000-0000-0000E30E0000}"/>
    <cellStyle name="Normal 9 5 2" xfId="3812" xr:uid="{00000000-0005-0000-0000-0000E40E0000}"/>
    <cellStyle name="Normal 9 5 3" xfId="3813" xr:uid="{00000000-0005-0000-0000-0000E50E0000}"/>
    <cellStyle name="Normal 9 6" xfId="3814" xr:uid="{00000000-0005-0000-0000-0000E60E0000}"/>
    <cellStyle name="Normal 9 6 2" xfId="3815" xr:uid="{00000000-0005-0000-0000-0000E70E0000}"/>
    <cellStyle name="Normal 9 6 3" xfId="3816" xr:uid="{00000000-0005-0000-0000-0000E80E0000}"/>
    <cellStyle name="Normal 9 7" xfId="3817" xr:uid="{00000000-0005-0000-0000-0000E90E0000}"/>
    <cellStyle name="Normal 9 7 2" xfId="3818" xr:uid="{00000000-0005-0000-0000-0000EA0E0000}"/>
    <cellStyle name="Normal 9 7 3" xfId="3819" xr:uid="{00000000-0005-0000-0000-0000EB0E0000}"/>
    <cellStyle name="Normal 9 7 4" xfId="3820" xr:uid="{00000000-0005-0000-0000-0000EC0E0000}"/>
    <cellStyle name="Normal 9 8" xfId="3821" xr:uid="{00000000-0005-0000-0000-0000ED0E0000}"/>
    <cellStyle name="Normal 9 8 2" xfId="3822" xr:uid="{00000000-0005-0000-0000-0000EE0E0000}"/>
    <cellStyle name="Normal 9 8 3" xfId="3823" xr:uid="{00000000-0005-0000-0000-0000EF0E0000}"/>
    <cellStyle name="Normal 9 9" xfId="3824" xr:uid="{00000000-0005-0000-0000-0000F00E0000}"/>
    <cellStyle name="Normal 90" xfId="3825" xr:uid="{00000000-0005-0000-0000-0000F10E0000}"/>
    <cellStyle name="Normal 90 2" xfId="3826" xr:uid="{00000000-0005-0000-0000-0000F20E0000}"/>
    <cellStyle name="Normal 90 3" xfId="3827" xr:uid="{00000000-0005-0000-0000-0000F30E0000}"/>
    <cellStyle name="Normal 91" xfId="3828" xr:uid="{00000000-0005-0000-0000-0000F40E0000}"/>
    <cellStyle name="Normal 91 2" xfId="3829" xr:uid="{00000000-0005-0000-0000-0000F50E0000}"/>
    <cellStyle name="Normal 91 3" xfId="3830" xr:uid="{00000000-0005-0000-0000-0000F60E0000}"/>
    <cellStyle name="Normal 92" xfId="3831" xr:uid="{00000000-0005-0000-0000-0000F70E0000}"/>
    <cellStyle name="Normal 92 2" xfId="3832" xr:uid="{00000000-0005-0000-0000-0000F80E0000}"/>
    <cellStyle name="Normal 92 3" xfId="3833" xr:uid="{00000000-0005-0000-0000-0000F90E0000}"/>
    <cellStyle name="Normal 93" xfId="3834" xr:uid="{00000000-0005-0000-0000-0000FA0E0000}"/>
    <cellStyle name="Normal 93 2" xfId="3835" xr:uid="{00000000-0005-0000-0000-0000FB0E0000}"/>
    <cellStyle name="Normal 93 3" xfId="3836" xr:uid="{00000000-0005-0000-0000-0000FC0E0000}"/>
    <cellStyle name="Normal 94" xfId="3837" xr:uid="{00000000-0005-0000-0000-0000FD0E0000}"/>
    <cellStyle name="Normal 94 2" xfId="3838" xr:uid="{00000000-0005-0000-0000-0000FE0E0000}"/>
    <cellStyle name="Normal 94 3" xfId="3839" xr:uid="{00000000-0005-0000-0000-0000FF0E0000}"/>
    <cellStyle name="Normal 95" xfId="3840" xr:uid="{00000000-0005-0000-0000-0000000F0000}"/>
    <cellStyle name="Normal 95 2" xfId="3841" xr:uid="{00000000-0005-0000-0000-0000010F0000}"/>
    <cellStyle name="Normal 95 3" xfId="3842" xr:uid="{00000000-0005-0000-0000-0000020F0000}"/>
    <cellStyle name="Normal 96" xfId="3843" xr:uid="{00000000-0005-0000-0000-0000030F0000}"/>
    <cellStyle name="Normal 96 2" xfId="3844" xr:uid="{00000000-0005-0000-0000-0000040F0000}"/>
    <cellStyle name="Normal 96 3" xfId="3845" xr:uid="{00000000-0005-0000-0000-0000050F0000}"/>
    <cellStyle name="Normal 97" xfId="3846" xr:uid="{00000000-0005-0000-0000-0000060F0000}"/>
    <cellStyle name="Normal 97 2" xfId="3847" xr:uid="{00000000-0005-0000-0000-0000070F0000}"/>
    <cellStyle name="Normal 97 3" xfId="3848" xr:uid="{00000000-0005-0000-0000-0000080F0000}"/>
    <cellStyle name="Normal 98" xfId="3849" xr:uid="{00000000-0005-0000-0000-0000090F0000}"/>
    <cellStyle name="Normal 98 2" xfId="3850" xr:uid="{00000000-0005-0000-0000-00000A0F0000}"/>
    <cellStyle name="Normal 98 3" xfId="3851" xr:uid="{00000000-0005-0000-0000-00000B0F0000}"/>
    <cellStyle name="Normal 99" xfId="3852" xr:uid="{00000000-0005-0000-0000-00000C0F0000}"/>
    <cellStyle name="Normal 99 2" xfId="3853" xr:uid="{00000000-0005-0000-0000-00000D0F0000}"/>
    <cellStyle name="Normal 99 3" xfId="3854" xr:uid="{00000000-0005-0000-0000-00000E0F0000}"/>
    <cellStyle name="Notas 2" xfId="3855" xr:uid="{00000000-0005-0000-0000-00000F0F0000}"/>
    <cellStyle name="Notas 2 2" xfId="3856" xr:uid="{00000000-0005-0000-0000-0000100F0000}"/>
    <cellStyle name="Notas 2 2 2" xfId="3857" xr:uid="{00000000-0005-0000-0000-0000110F0000}"/>
    <cellStyle name="Notas 2 2 3" xfId="3858" xr:uid="{00000000-0005-0000-0000-0000120F0000}"/>
    <cellStyle name="Notas 2 3" xfId="3859" xr:uid="{00000000-0005-0000-0000-0000130F0000}"/>
    <cellStyle name="Notas 2 3 2" xfId="3860" xr:uid="{00000000-0005-0000-0000-0000140F0000}"/>
    <cellStyle name="Notas 2 3 3" xfId="3861" xr:uid="{00000000-0005-0000-0000-0000150F0000}"/>
    <cellStyle name="Notas 2 4" xfId="3862" xr:uid="{00000000-0005-0000-0000-0000160F0000}"/>
    <cellStyle name="Notas 2 5" xfId="3863" xr:uid="{00000000-0005-0000-0000-0000170F0000}"/>
    <cellStyle name="Notas 3" xfId="3864" xr:uid="{00000000-0005-0000-0000-0000180F0000}"/>
    <cellStyle name="Notas 3 2" xfId="3865" xr:uid="{00000000-0005-0000-0000-0000190F0000}"/>
    <cellStyle name="Notas 3 2 2" xfId="3866" xr:uid="{00000000-0005-0000-0000-00001A0F0000}"/>
    <cellStyle name="Notas 3 2 3" xfId="3867" xr:uid="{00000000-0005-0000-0000-00001B0F0000}"/>
    <cellStyle name="Notas 3 3" xfId="3868" xr:uid="{00000000-0005-0000-0000-00001C0F0000}"/>
    <cellStyle name="Notas 3 4" xfId="3869" xr:uid="{00000000-0005-0000-0000-00001D0F0000}"/>
    <cellStyle name="Notas 4" xfId="3870" xr:uid="{00000000-0005-0000-0000-00001E0F0000}"/>
    <cellStyle name="Notas 4 2" xfId="3871" xr:uid="{00000000-0005-0000-0000-00001F0F0000}"/>
    <cellStyle name="Notas 4 3" xfId="3872" xr:uid="{00000000-0005-0000-0000-0000200F0000}"/>
    <cellStyle name="Notas 5" xfId="3873" xr:uid="{00000000-0005-0000-0000-0000210F0000}"/>
    <cellStyle name="Notas 5 2" xfId="3874" xr:uid="{00000000-0005-0000-0000-0000220F0000}"/>
    <cellStyle name="Notas 5 2 2" xfId="3875" xr:uid="{00000000-0005-0000-0000-0000230F0000}"/>
    <cellStyle name="Notas 5 3" xfId="3876" xr:uid="{00000000-0005-0000-0000-0000240F0000}"/>
    <cellStyle name="Notas 5 3 2" xfId="3877" xr:uid="{00000000-0005-0000-0000-0000250F0000}"/>
    <cellStyle name="Notas 5 4" xfId="3878" xr:uid="{00000000-0005-0000-0000-0000260F0000}"/>
    <cellStyle name="Notas 5 5" xfId="3879" xr:uid="{00000000-0005-0000-0000-0000270F0000}"/>
    <cellStyle name="Notas 5 6" xfId="3880" xr:uid="{00000000-0005-0000-0000-0000280F0000}"/>
    <cellStyle name="Notas 6" xfId="3881" xr:uid="{00000000-0005-0000-0000-0000290F0000}"/>
    <cellStyle name="Notas 6 2" xfId="3882" xr:uid="{00000000-0005-0000-0000-00002A0F0000}"/>
    <cellStyle name="Notas 6 3" xfId="3883" xr:uid="{00000000-0005-0000-0000-00002B0F0000}"/>
    <cellStyle name="Notas 6 4" xfId="3884" xr:uid="{00000000-0005-0000-0000-00002C0F0000}"/>
    <cellStyle name="Notas 6 5" xfId="3885" xr:uid="{00000000-0005-0000-0000-00002D0F0000}"/>
    <cellStyle name="Notas 7" xfId="3886" xr:uid="{00000000-0005-0000-0000-00002E0F0000}"/>
    <cellStyle name="Notas 7 2" xfId="3887" xr:uid="{00000000-0005-0000-0000-00002F0F0000}"/>
    <cellStyle name="Notas 7 2 2" xfId="3888" xr:uid="{00000000-0005-0000-0000-0000300F0000}"/>
    <cellStyle name="Notas 7 3" xfId="3889" xr:uid="{00000000-0005-0000-0000-0000310F0000}"/>
    <cellStyle name="Notas 7 3 2" xfId="3890" xr:uid="{00000000-0005-0000-0000-0000320F0000}"/>
    <cellStyle name="Notas 7 4" xfId="3891" xr:uid="{00000000-0005-0000-0000-0000330F0000}"/>
    <cellStyle name="Notas 7 5" xfId="3892" xr:uid="{00000000-0005-0000-0000-0000340F0000}"/>
    <cellStyle name="Notas 8" xfId="3893" xr:uid="{00000000-0005-0000-0000-0000350F0000}"/>
    <cellStyle name="Notas 8 2" xfId="3894" xr:uid="{00000000-0005-0000-0000-0000360F0000}"/>
    <cellStyle name="Notas 9" xfId="3895" xr:uid="{00000000-0005-0000-0000-0000370F0000}"/>
    <cellStyle name="Note" xfId="3896" xr:uid="{00000000-0005-0000-0000-0000380F0000}"/>
    <cellStyle name="Output" xfId="3897" xr:uid="{00000000-0005-0000-0000-0000390F0000}"/>
    <cellStyle name="Porcentaje" xfId="3901" builtinId="5"/>
    <cellStyle name="Porcentaje 2" xfId="3898" xr:uid="{00000000-0005-0000-0000-00003B0F0000}"/>
    <cellStyle name="Porcentaje 2 2" xfId="3899" xr:uid="{00000000-0005-0000-0000-00003C0F0000}"/>
    <cellStyle name="Porcentaje 2 3" xfId="3900" xr:uid="{00000000-0005-0000-0000-00003D0F0000}"/>
    <cellStyle name="Porcentual 2" xfId="3902" xr:uid="{00000000-0005-0000-0000-00003E0F0000}"/>
    <cellStyle name="Porcentual 2 2" xfId="3903" xr:uid="{00000000-0005-0000-0000-00003F0F0000}"/>
    <cellStyle name="Porcentual 2 2 2" xfId="3904" xr:uid="{00000000-0005-0000-0000-0000400F0000}"/>
    <cellStyle name="Porcentual 2 2 3" xfId="3905" xr:uid="{00000000-0005-0000-0000-0000410F0000}"/>
    <cellStyle name="Porcentual 2 3" xfId="3906" xr:uid="{00000000-0005-0000-0000-0000420F0000}"/>
    <cellStyle name="Porcentual 2 4" xfId="3907" xr:uid="{00000000-0005-0000-0000-0000430F0000}"/>
    <cellStyle name="Porcentual 3" xfId="3908" xr:uid="{00000000-0005-0000-0000-0000440F0000}"/>
    <cellStyle name="Porcentual 3 2" xfId="3909" xr:uid="{00000000-0005-0000-0000-0000450F0000}"/>
    <cellStyle name="Porcentual 3 2 2" xfId="3910" xr:uid="{00000000-0005-0000-0000-0000460F0000}"/>
    <cellStyle name="Porcentual 3 2 3" xfId="3911" xr:uid="{00000000-0005-0000-0000-0000470F0000}"/>
    <cellStyle name="Porcentual 3 3" xfId="3912" xr:uid="{00000000-0005-0000-0000-0000480F0000}"/>
    <cellStyle name="Porcentual 3 3 2" xfId="3913" xr:uid="{00000000-0005-0000-0000-0000490F0000}"/>
    <cellStyle name="Porcentual 3 3 3" xfId="3914" xr:uid="{00000000-0005-0000-0000-00004A0F0000}"/>
    <cellStyle name="Porcentual 3 4" xfId="3915" xr:uid="{00000000-0005-0000-0000-00004B0F0000}"/>
    <cellStyle name="Porcentual 3 5" xfId="3916" xr:uid="{00000000-0005-0000-0000-00004C0F0000}"/>
    <cellStyle name="Porcentual 4" xfId="3917" xr:uid="{00000000-0005-0000-0000-00004D0F0000}"/>
    <cellStyle name="Porcentual 4 2" xfId="3918" xr:uid="{00000000-0005-0000-0000-00004E0F0000}"/>
    <cellStyle name="Porcentual 4 2 2" xfId="3919" xr:uid="{00000000-0005-0000-0000-00004F0F0000}"/>
    <cellStyle name="Porcentual 4 2 3" xfId="3920" xr:uid="{00000000-0005-0000-0000-0000500F0000}"/>
    <cellStyle name="Porcentual 4 3" xfId="3921" xr:uid="{00000000-0005-0000-0000-0000510F0000}"/>
    <cellStyle name="Porcentual 4 3 2" xfId="3922" xr:uid="{00000000-0005-0000-0000-0000520F0000}"/>
    <cellStyle name="Porcentual 4 3 3" xfId="3923" xr:uid="{00000000-0005-0000-0000-0000530F0000}"/>
    <cellStyle name="Porcentual 4 4" xfId="3924" xr:uid="{00000000-0005-0000-0000-0000540F0000}"/>
    <cellStyle name="Porcentual 4 5" xfId="3925" xr:uid="{00000000-0005-0000-0000-0000550F0000}"/>
    <cellStyle name="Porcentual 5" xfId="3926" xr:uid="{00000000-0005-0000-0000-0000560F0000}"/>
    <cellStyle name="Porcentual 5 2" xfId="3927" xr:uid="{00000000-0005-0000-0000-0000570F0000}"/>
    <cellStyle name="Porcentual 5 3" xfId="3928" xr:uid="{00000000-0005-0000-0000-0000580F0000}"/>
    <cellStyle name="Porcentual 6" xfId="3929" xr:uid="{00000000-0005-0000-0000-0000590F0000}"/>
    <cellStyle name="Porcentual 6 2" xfId="3930" xr:uid="{00000000-0005-0000-0000-00005A0F0000}"/>
    <cellStyle name="Porcentual 6 3" xfId="3931" xr:uid="{00000000-0005-0000-0000-00005B0F0000}"/>
    <cellStyle name="Salida 2" xfId="3932" xr:uid="{00000000-0005-0000-0000-00005C0F0000}"/>
    <cellStyle name="Salida 3" xfId="3933" xr:uid="{00000000-0005-0000-0000-00005D0F0000}"/>
    <cellStyle name="Salida 4" xfId="3934" xr:uid="{00000000-0005-0000-0000-00005E0F0000}"/>
    <cellStyle name="Salida 5" xfId="3935" xr:uid="{00000000-0005-0000-0000-00005F0F0000}"/>
    <cellStyle name="Salida 6" xfId="3936" xr:uid="{00000000-0005-0000-0000-0000600F0000}"/>
    <cellStyle name="Salida 7" xfId="3937" xr:uid="{00000000-0005-0000-0000-0000610F0000}"/>
    <cellStyle name="Texto de advertencia 2" xfId="3938" xr:uid="{00000000-0005-0000-0000-0000620F0000}"/>
    <cellStyle name="Texto de advertencia 3" xfId="3939" xr:uid="{00000000-0005-0000-0000-0000630F0000}"/>
    <cellStyle name="Texto de advertencia 4" xfId="3940" xr:uid="{00000000-0005-0000-0000-0000640F0000}"/>
    <cellStyle name="Texto de advertencia 5" xfId="3941" xr:uid="{00000000-0005-0000-0000-0000650F0000}"/>
    <cellStyle name="Texto de advertencia 6" xfId="3942" xr:uid="{00000000-0005-0000-0000-0000660F0000}"/>
    <cellStyle name="Texto de advertencia 7" xfId="3943" xr:uid="{00000000-0005-0000-0000-0000670F0000}"/>
    <cellStyle name="Texto explicativo 2" xfId="3944" xr:uid="{00000000-0005-0000-0000-0000680F0000}"/>
    <cellStyle name="Texto explicativo 3" xfId="3945" xr:uid="{00000000-0005-0000-0000-0000690F0000}"/>
    <cellStyle name="Texto explicativo 4" xfId="3946" xr:uid="{00000000-0005-0000-0000-00006A0F0000}"/>
    <cellStyle name="Texto explicativo 5" xfId="3947" xr:uid="{00000000-0005-0000-0000-00006B0F0000}"/>
    <cellStyle name="Texto explicativo 6" xfId="3948" xr:uid="{00000000-0005-0000-0000-00006C0F0000}"/>
    <cellStyle name="Texto explicativo 7" xfId="3949" xr:uid="{00000000-0005-0000-0000-00006D0F0000}"/>
    <cellStyle name="Title" xfId="3950" xr:uid="{00000000-0005-0000-0000-00006E0F0000}"/>
    <cellStyle name="Título 1 2" xfId="3951" xr:uid="{00000000-0005-0000-0000-00006F0F0000}"/>
    <cellStyle name="Título 1 3" xfId="3952" xr:uid="{00000000-0005-0000-0000-0000700F0000}"/>
    <cellStyle name="Título 1 4" xfId="3953" xr:uid="{00000000-0005-0000-0000-0000710F0000}"/>
    <cellStyle name="Título 1 5" xfId="3954" xr:uid="{00000000-0005-0000-0000-0000720F0000}"/>
    <cellStyle name="Título 1 6" xfId="3955" xr:uid="{00000000-0005-0000-0000-0000730F0000}"/>
    <cellStyle name="Título 1 7" xfId="3956" xr:uid="{00000000-0005-0000-0000-0000740F0000}"/>
    <cellStyle name="Título 2 2" xfId="3957" xr:uid="{00000000-0005-0000-0000-0000750F0000}"/>
    <cellStyle name="Título 2 3" xfId="3958" xr:uid="{00000000-0005-0000-0000-0000760F0000}"/>
    <cellStyle name="Título 2 4" xfId="3959" xr:uid="{00000000-0005-0000-0000-0000770F0000}"/>
    <cellStyle name="Título 2 5" xfId="3960" xr:uid="{00000000-0005-0000-0000-0000780F0000}"/>
    <cellStyle name="Título 2 6" xfId="3961" xr:uid="{00000000-0005-0000-0000-0000790F0000}"/>
    <cellStyle name="Título 2 7" xfId="3962" xr:uid="{00000000-0005-0000-0000-00007A0F0000}"/>
    <cellStyle name="Título 3 2" xfId="3963" xr:uid="{00000000-0005-0000-0000-00007B0F0000}"/>
    <cellStyle name="Título 3 3" xfId="3964" xr:uid="{00000000-0005-0000-0000-00007C0F0000}"/>
    <cellStyle name="Título 3 4" xfId="3965" xr:uid="{00000000-0005-0000-0000-00007D0F0000}"/>
    <cellStyle name="Título 3 5" xfId="3966" xr:uid="{00000000-0005-0000-0000-00007E0F0000}"/>
    <cellStyle name="Título 3 6" xfId="3967" xr:uid="{00000000-0005-0000-0000-00007F0F0000}"/>
    <cellStyle name="Título 3 7" xfId="3968" xr:uid="{00000000-0005-0000-0000-0000800F0000}"/>
    <cellStyle name="Título 4" xfId="3969" xr:uid="{00000000-0005-0000-0000-0000810F0000}"/>
    <cellStyle name="Título 5" xfId="3970" xr:uid="{00000000-0005-0000-0000-0000820F0000}"/>
    <cellStyle name="Título 6" xfId="3971" xr:uid="{00000000-0005-0000-0000-0000830F0000}"/>
    <cellStyle name="Título 7" xfId="3972" xr:uid="{00000000-0005-0000-0000-0000840F0000}"/>
    <cellStyle name="Título 8" xfId="3973" xr:uid="{00000000-0005-0000-0000-0000850F0000}"/>
    <cellStyle name="Título 9" xfId="3974" xr:uid="{00000000-0005-0000-0000-0000860F0000}"/>
    <cellStyle name="Total 2" xfId="3975" xr:uid="{00000000-0005-0000-0000-0000870F0000}"/>
    <cellStyle name="Total 3" xfId="3976" xr:uid="{00000000-0005-0000-0000-0000880F0000}"/>
    <cellStyle name="Total 4" xfId="3977" xr:uid="{00000000-0005-0000-0000-0000890F0000}"/>
    <cellStyle name="Total 5" xfId="3978" xr:uid="{00000000-0005-0000-0000-00008A0F0000}"/>
    <cellStyle name="Total 6" xfId="3979" xr:uid="{00000000-0005-0000-0000-00008B0F0000}"/>
    <cellStyle name="Total 7" xfId="3980" xr:uid="{00000000-0005-0000-0000-00008C0F0000}"/>
    <cellStyle name="Warning Text" xfId="3981" xr:uid="{00000000-0005-0000-0000-00008D0F0000}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7\Planificaci&#243;n\Users\fernando.vergara\Documents\GCIA%20PLANIFICACION\KM\kMCOMERCIALES%202012%20PO%2001-07-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kmpo2007"/>
      <sheetName val="bdkmpo 2008"/>
      <sheetName val="bdkmpo 2009"/>
      <sheetName val="bdkmpo 2010"/>
      <sheetName val="bdkmpo 2011"/>
      <sheetName val="kmComerciales hasta 2011"/>
      <sheetName val="KM especiales"/>
      <sheetName val="kmComerciales"/>
      <sheetName val="WEB"/>
      <sheetName val="bdkmpo 2012"/>
      <sheetName val="LINK"/>
      <sheetName val="Km Detalle"/>
      <sheetName val="Asig KM por tipo bus"/>
      <sheetName val="Base 01 Julio 2012 "/>
      <sheetName val="Hoja1"/>
      <sheetName val="kmts por día 01 Julio 2012"/>
      <sheetName val="KM ANEXO 6"/>
      <sheetName val="Km Base PBC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3">
          <cell r="AL3">
            <v>933.82999999999993</v>
          </cell>
          <cell r="AM3">
            <v>820.79</v>
          </cell>
        </row>
        <row r="4">
          <cell r="AK4">
            <v>4809.58</v>
          </cell>
          <cell r="AL4">
            <v>3791.34</v>
          </cell>
          <cell r="AM4">
            <v>3020.22</v>
          </cell>
        </row>
        <row r="5">
          <cell r="AK5">
            <v>6173.204999999999</v>
          </cell>
          <cell r="AL5">
            <v>5336.835</v>
          </cell>
          <cell r="AM5">
            <v>4634.6799999999994</v>
          </cell>
        </row>
        <row r="6">
          <cell r="AK6">
            <v>666.97499999999945</v>
          </cell>
          <cell r="AL6">
            <v>552.75</v>
          </cell>
          <cell r="AM6">
            <v>523.875</v>
          </cell>
        </row>
        <row r="7">
          <cell r="AK7">
            <v>1130.1224999999995</v>
          </cell>
          <cell r="AL7">
            <v>1058.42</v>
          </cell>
          <cell r="AM7">
            <v>1062.4424999999997</v>
          </cell>
        </row>
        <row r="8">
          <cell r="AK8">
            <v>1080.3625000000002</v>
          </cell>
          <cell r="AL8">
            <v>1005.3199999999997</v>
          </cell>
          <cell r="AM8">
            <v>1000.845</v>
          </cell>
        </row>
        <row r="9">
          <cell r="AK9">
            <v>239.92999999999984</v>
          </cell>
          <cell r="AL9">
            <v>211.56000000000017</v>
          </cell>
          <cell r="AM9">
            <v>202.09999999999991</v>
          </cell>
        </row>
        <row r="10">
          <cell r="AK10">
            <v>169.10000000000036</v>
          </cell>
          <cell r="AL10">
            <v>145.92000000000007</v>
          </cell>
          <cell r="AM10">
            <v>140.60000000000036</v>
          </cell>
        </row>
        <row r="11">
          <cell r="AK11">
            <v>188.51249999999982</v>
          </cell>
          <cell r="AL11">
            <v>173.25</v>
          </cell>
          <cell r="AM11">
            <v>170.36249999999973</v>
          </cell>
        </row>
        <row r="12">
          <cell r="AK12">
            <v>2527.94</v>
          </cell>
          <cell r="AL12">
            <v>1739.7399999999998</v>
          </cell>
          <cell r="AM12">
            <v>1503.6400000000003</v>
          </cell>
        </row>
        <row r="13">
          <cell r="AL13">
            <v>331.13999999999987</v>
          </cell>
          <cell r="AM13">
            <v>437.5</v>
          </cell>
        </row>
        <row r="14">
          <cell r="AK14">
            <v>3375.1549999999997</v>
          </cell>
          <cell r="AL14">
            <v>2569.7849999999999</v>
          </cell>
          <cell r="AM14">
            <v>2211.8049999999998</v>
          </cell>
        </row>
        <row r="15">
          <cell r="AK15">
            <v>310.3</v>
          </cell>
          <cell r="AL15">
            <v>0</v>
          </cell>
          <cell r="AM15">
            <v>0</v>
          </cell>
        </row>
        <row r="16">
          <cell r="AK16">
            <v>8310.0949999999993</v>
          </cell>
          <cell r="AL16">
            <v>7168.01</v>
          </cell>
          <cell r="AM16">
            <v>5618.17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97"/>
  <sheetViews>
    <sheetView tabSelected="1" topLeftCell="A46" workbookViewId="0">
      <selection activeCell="J68" sqref="J68"/>
    </sheetView>
  </sheetViews>
  <sheetFormatPr baseColWidth="10" defaultRowHeight="12.75" x14ac:dyDescent="0.2"/>
  <cols>
    <col min="1" max="1" width="26.42578125" style="91" customWidth="1"/>
    <col min="2" max="2" width="20.28515625" style="91" customWidth="1"/>
    <col min="3" max="3" width="12.5703125" style="91" customWidth="1"/>
    <col min="4" max="4" width="13.140625" style="91" customWidth="1"/>
    <col min="5" max="5" width="12.42578125" style="91" customWidth="1"/>
    <col min="6" max="6" width="11.42578125" style="91"/>
    <col min="7" max="7" width="13.28515625" style="91" customWidth="1"/>
    <col min="8" max="8" width="11.5703125" style="91" hidden="1" customWidth="1"/>
    <col min="9" max="9" width="13.5703125" style="91" customWidth="1"/>
    <col min="10" max="10" width="13" style="91" customWidth="1"/>
    <col min="11" max="11" width="15.7109375" style="91" customWidth="1"/>
    <col min="12" max="13" width="15.7109375" style="91" bestFit="1" customWidth="1"/>
    <col min="14" max="14" width="15.28515625" style="91" customWidth="1"/>
    <col min="15" max="16" width="13" style="11" customWidth="1"/>
    <col min="17" max="17" width="11.42578125" style="11"/>
    <col min="18" max="18" width="15.28515625" style="11" bestFit="1" customWidth="1"/>
    <col min="19" max="19" width="15.140625" style="11" bestFit="1" customWidth="1"/>
    <col min="20" max="20" width="11.7109375" style="11" customWidth="1"/>
    <col min="21" max="21" width="14.140625" style="11" bestFit="1" customWidth="1"/>
    <col min="22" max="23" width="12.85546875" style="11" bestFit="1" customWidth="1"/>
    <col min="24" max="24" width="14.28515625" style="11" bestFit="1" customWidth="1"/>
    <col min="25" max="25" width="11.42578125" style="11"/>
    <col min="26" max="26" width="14" style="11" customWidth="1"/>
    <col min="27" max="27" width="11.42578125" style="11"/>
    <col min="28" max="28" width="12.85546875" style="11" bestFit="1" customWidth="1"/>
    <col min="29" max="29" width="11.42578125" style="11"/>
    <col min="30" max="30" width="13.7109375" style="11" customWidth="1"/>
    <col min="31" max="31" width="11.85546875" style="11" customWidth="1"/>
    <col min="32" max="32" width="11.42578125" style="11"/>
    <col min="33" max="33" width="13.28515625" style="11" bestFit="1" customWidth="1"/>
    <col min="34" max="34" width="13.140625" style="11" bestFit="1" customWidth="1"/>
    <col min="35" max="35" width="11.42578125" style="11"/>
    <col min="36" max="36" width="13.28515625" style="11" bestFit="1" customWidth="1"/>
    <col min="37" max="42" width="11.42578125" style="11"/>
    <col min="43" max="43" width="12.85546875" style="11" bestFit="1" customWidth="1"/>
    <col min="44" max="16384" width="11.42578125" style="11"/>
  </cols>
  <sheetData>
    <row r="1" spans="1:7" ht="15" customHeight="1" x14ac:dyDescent="0.2">
      <c r="A1" s="274" t="s">
        <v>278</v>
      </c>
    </row>
    <row r="2" spans="1:7" ht="15" customHeight="1" x14ac:dyDescent="0.2"/>
    <row r="3" spans="1:7" ht="15" customHeight="1" x14ac:dyDescent="0.2">
      <c r="A3" s="94" t="s">
        <v>6</v>
      </c>
      <c r="B3" s="94" t="s">
        <v>53</v>
      </c>
      <c r="C3" s="94" t="s">
        <v>54</v>
      </c>
      <c r="D3" s="94" t="s">
        <v>55</v>
      </c>
      <c r="E3" s="95" t="s">
        <v>56</v>
      </c>
      <c r="F3" s="95" t="s">
        <v>57</v>
      </c>
      <c r="G3" s="95" t="s">
        <v>58</v>
      </c>
    </row>
    <row r="4" spans="1:7" ht="15" customHeight="1" x14ac:dyDescent="0.2">
      <c r="A4" s="286" t="s">
        <v>225</v>
      </c>
      <c r="B4" s="287" t="s">
        <v>279</v>
      </c>
      <c r="C4" s="288">
        <v>42736</v>
      </c>
      <c r="D4" s="288">
        <v>42748</v>
      </c>
      <c r="E4" s="286">
        <v>132424.91</v>
      </c>
      <c r="F4" s="286">
        <v>110488.27999999998</v>
      </c>
      <c r="G4" s="286">
        <v>93237.690000000031</v>
      </c>
    </row>
    <row r="5" spans="1:7" ht="15" customHeight="1" x14ac:dyDescent="0.2">
      <c r="A5" s="286" t="s">
        <v>225</v>
      </c>
      <c r="B5" s="287" t="s">
        <v>280</v>
      </c>
      <c r="C5" s="288">
        <v>42749</v>
      </c>
      <c r="D5" s="288">
        <v>42762</v>
      </c>
      <c r="E5" s="286">
        <v>131261.12000000005</v>
      </c>
      <c r="F5" s="286">
        <v>110252.58</v>
      </c>
      <c r="G5" s="286">
        <v>93444.290000000037</v>
      </c>
    </row>
    <row r="6" spans="1:7" ht="15" customHeight="1" x14ac:dyDescent="0.2">
      <c r="A6" s="286" t="s">
        <v>225</v>
      </c>
      <c r="B6" s="287" t="s">
        <v>281</v>
      </c>
      <c r="C6" s="288">
        <v>42763</v>
      </c>
      <c r="D6" s="288">
        <v>42785</v>
      </c>
      <c r="E6" s="286">
        <v>128138.77999999994</v>
      </c>
      <c r="F6" s="286">
        <v>109026.28</v>
      </c>
      <c r="G6" s="286">
        <v>93222.98000000004</v>
      </c>
    </row>
    <row r="7" spans="1:7" ht="15" customHeight="1" x14ac:dyDescent="0.2">
      <c r="A7" s="286" t="s">
        <v>225</v>
      </c>
      <c r="B7" s="287" t="s">
        <v>282</v>
      </c>
      <c r="C7" s="288">
        <v>42786</v>
      </c>
      <c r="D7" s="288">
        <v>42792</v>
      </c>
      <c r="E7" s="286">
        <v>131261.11999999773</v>
      </c>
      <c r="F7" s="286">
        <v>110252.57999999804</v>
      </c>
      <c r="G7" s="286">
        <v>93444.289999997345</v>
      </c>
    </row>
    <row r="8" spans="1:7" ht="15" customHeight="1" x14ac:dyDescent="0.2">
      <c r="A8" s="286" t="s">
        <v>225</v>
      </c>
      <c r="B8" s="287" t="s">
        <v>283</v>
      </c>
      <c r="C8" s="288">
        <v>42793</v>
      </c>
      <c r="D8" s="339">
        <v>42860</v>
      </c>
      <c r="E8" s="286">
        <v>156063.59999999433</v>
      </c>
      <c r="F8" s="286">
        <v>121891.62999999692</v>
      </c>
      <c r="G8" s="286">
        <v>100179.93999999759</v>
      </c>
    </row>
    <row r="9" spans="1:7" ht="15" customHeight="1" x14ac:dyDescent="0.2">
      <c r="A9" s="286" t="s">
        <v>225</v>
      </c>
      <c r="B9" s="287" t="s">
        <v>285</v>
      </c>
      <c r="C9" s="288">
        <v>42861</v>
      </c>
      <c r="D9" s="339">
        <v>42916</v>
      </c>
      <c r="E9" s="286">
        <v>154461.42000000001</v>
      </c>
      <c r="F9" s="286">
        <v>118581.57999999997</v>
      </c>
      <c r="G9" s="286">
        <v>97587.490000000049</v>
      </c>
    </row>
    <row r="10" spans="1:7" ht="15" customHeight="1" x14ac:dyDescent="0.2">
      <c r="A10" s="286" t="s">
        <v>225</v>
      </c>
      <c r="B10" s="287" t="s">
        <v>287</v>
      </c>
      <c r="C10" s="288">
        <v>42924</v>
      </c>
      <c r="D10" s="339">
        <v>43100</v>
      </c>
      <c r="E10" s="286">
        <v>153157.87000000005</v>
      </c>
      <c r="F10" s="286">
        <v>117466.96000000002</v>
      </c>
      <c r="G10" s="286">
        <v>96706.14999999998</v>
      </c>
    </row>
    <row r="11" spans="1:7" ht="15" customHeight="1" x14ac:dyDescent="0.2">
      <c r="A11" s="286" t="s">
        <v>225</v>
      </c>
      <c r="B11" s="287" t="s">
        <v>288</v>
      </c>
      <c r="C11" s="288">
        <v>42980</v>
      </c>
      <c r="D11" s="339">
        <v>43100</v>
      </c>
      <c r="E11" s="286">
        <v>153393.80000000008</v>
      </c>
      <c r="F11" s="286">
        <v>117745.51000000002</v>
      </c>
      <c r="G11" s="286">
        <v>96960.039999999979</v>
      </c>
    </row>
    <row r="12" spans="1:7" ht="15" customHeight="1" x14ac:dyDescent="0.2">
      <c r="A12" s="286" t="s">
        <v>225</v>
      </c>
      <c r="B12" s="287" t="s">
        <v>289</v>
      </c>
      <c r="C12" s="288">
        <v>43036</v>
      </c>
      <c r="D12" s="339">
        <v>43100</v>
      </c>
      <c r="E12" s="286">
        <v>154663.68000000005</v>
      </c>
      <c r="F12" s="286">
        <v>118968.27000000006</v>
      </c>
      <c r="G12" s="286">
        <v>98041.899999999965</v>
      </c>
    </row>
    <row r="13" spans="1:7" ht="15" customHeight="1" x14ac:dyDescent="0.2">
      <c r="A13" s="289" t="s">
        <v>228</v>
      </c>
      <c r="B13" s="290" t="s">
        <v>279</v>
      </c>
      <c r="C13" s="291">
        <v>42736</v>
      </c>
      <c r="D13" s="291">
        <v>42748</v>
      </c>
      <c r="E13" s="289">
        <v>254750.58999999997</v>
      </c>
      <c r="F13" s="289">
        <v>192974.46000000002</v>
      </c>
      <c r="G13" s="289">
        <v>168471.22</v>
      </c>
    </row>
    <row r="14" spans="1:7" ht="15" customHeight="1" x14ac:dyDescent="0.2">
      <c r="A14" s="289" t="s">
        <v>228</v>
      </c>
      <c r="B14" s="290" t="s">
        <v>280</v>
      </c>
      <c r="C14" s="291">
        <v>42749</v>
      </c>
      <c r="D14" s="291">
        <v>42762</v>
      </c>
      <c r="E14" s="289">
        <v>246335.29</v>
      </c>
      <c r="F14" s="289">
        <v>186839.99000000002</v>
      </c>
      <c r="G14" s="289">
        <v>162228.52999999997</v>
      </c>
    </row>
    <row r="15" spans="1:7" ht="15" customHeight="1" x14ac:dyDescent="0.2">
      <c r="A15" s="289" t="s">
        <v>228</v>
      </c>
      <c r="B15" s="290" t="s">
        <v>281</v>
      </c>
      <c r="C15" s="291">
        <v>42763</v>
      </c>
      <c r="D15" s="291">
        <v>42785</v>
      </c>
      <c r="E15" s="289">
        <v>239847.53000000003</v>
      </c>
      <c r="F15" s="289">
        <v>183784.30999999997</v>
      </c>
      <c r="G15" s="289">
        <v>160706.98999999996</v>
      </c>
    </row>
    <row r="16" spans="1:7" ht="15" customHeight="1" x14ac:dyDescent="0.2">
      <c r="A16" s="289" t="s">
        <v>228</v>
      </c>
      <c r="B16" s="290" t="s">
        <v>282</v>
      </c>
      <c r="C16" s="291">
        <v>42786</v>
      </c>
      <c r="D16" s="291">
        <v>42792</v>
      </c>
      <c r="E16" s="289">
        <v>245678.68999999677</v>
      </c>
      <c r="F16" s="289">
        <v>187315.98999999792</v>
      </c>
      <c r="G16" s="289">
        <v>162676.52999999601</v>
      </c>
    </row>
    <row r="17" spans="1:7" ht="15" customHeight="1" x14ac:dyDescent="0.2">
      <c r="A17" s="289" t="s">
        <v>228</v>
      </c>
      <c r="B17" s="290" t="s">
        <v>283</v>
      </c>
      <c r="C17" s="291">
        <v>42793</v>
      </c>
      <c r="D17" s="291">
        <v>42860</v>
      </c>
      <c r="E17" s="289">
        <v>283929.63999999926</v>
      </c>
      <c r="F17" s="289">
        <v>219189.85999999149</v>
      </c>
      <c r="G17" s="289">
        <v>188511.78999999395</v>
      </c>
    </row>
    <row r="18" spans="1:7" ht="15" customHeight="1" x14ac:dyDescent="0.2">
      <c r="A18" s="289" t="s">
        <v>228</v>
      </c>
      <c r="B18" s="290" t="s">
        <v>285</v>
      </c>
      <c r="C18" s="291">
        <v>42861</v>
      </c>
      <c r="D18" s="291">
        <v>42916</v>
      </c>
      <c r="E18" s="289">
        <v>287428.69000000012</v>
      </c>
      <c r="F18" s="289">
        <v>215057.55</v>
      </c>
      <c r="G18" s="289">
        <v>187128.23999999996</v>
      </c>
    </row>
    <row r="19" spans="1:7" ht="15" customHeight="1" x14ac:dyDescent="0.2">
      <c r="A19" s="289" t="s">
        <v>228</v>
      </c>
      <c r="B19" s="290" t="s">
        <v>287</v>
      </c>
      <c r="C19" s="291">
        <v>42924</v>
      </c>
      <c r="D19" s="291">
        <v>43100</v>
      </c>
      <c r="E19" s="289">
        <v>283505.03000000003</v>
      </c>
      <c r="F19" s="289">
        <v>211684.18000000002</v>
      </c>
      <c r="G19" s="289">
        <v>183721.78000000003</v>
      </c>
    </row>
    <row r="20" spans="1:7" ht="15" customHeight="1" x14ac:dyDescent="0.2">
      <c r="A20" s="289" t="s">
        <v>228</v>
      </c>
      <c r="B20" s="290" t="s">
        <v>288</v>
      </c>
      <c r="C20" s="291">
        <v>42980</v>
      </c>
      <c r="D20" s="291">
        <v>43100</v>
      </c>
      <c r="E20" s="289">
        <v>282057.98</v>
      </c>
      <c r="F20" s="289">
        <v>211684.31000000003</v>
      </c>
      <c r="G20" s="289">
        <v>183721.91000000003</v>
      </c>
    </row>
    <row r="21" spans="1:7" ht="15" customHeight="1" x14ac:dyDescent="0.2">
      <c r="A21" s="289" t="s">
        <v>228</v>
      </c>
      <c r="B21" s="290" t="s">
        <v>289</v>
      </c>
      <c r="C21" s="291">
        <v>43036</v>
      </c>
      <c r="D21" s="291">
        <v>43100</v>
      </c>
      <c r="E21" s="289">
        <v>280145.44999999995</v>
      </c>
      <c r="F21" s="289">
        <v>211687.04000000004</v>
      </c>
      <c r="G21" s="289">
        <v>183724.75000000003</v>
      </c>
    </row>
    <row r="22" spans="1:7" ht="15" customHeight="1" x14ac:dyDescent="0.2">
      <c r="A22" s="292" t="s">
        <v>231</v>
      </c>
      <c r="B22" s="293" t="s">
        <v>279</v>
      </c>
      <c r="C22" s="294">
        <v>42736</v>
      </c>
      <c r="D22" s="294">
        <v>42748</v>
      </c>
      <c r="E22" s="292">
        <v>232515.71999999997</v>
      </c>
      <c r="F22" s="292">
        <v>177052.25</v>
      </c>
      <c r="G22" s="292">
        <v>158445.04999999999</v>
      </c>
    </row>
    <row r="23" spans="1:7" ht="15" customHeight="1" x14ac:dyDescent="0.2">
      <c r="A23" s="292" t="s">
        <v>231</v>
      </c>
      <c r="B23" s="293" t="s">
        <v>280</v>
      </c>
      <c r="C23" s="294">
        <v>42749</v>
      </c>
      <c r="D23" s="294">
        <v>42762</v>
      </c>
      <c r="E23" s="292">
        <v>222063.28999999998</v>
      </c>
      <c r="F23" s="292">
        <v>169021.23</v>
      </c>
      <c r="G23" s="292">
        <v>155180.1</v>
      </c>
    </row>
    <row r="24" spans="1:7" ht="15" customHeight="1" x14ac:dyDescent="0.2">
      <c r="A24" s="292" t="s">
        <v>231</v>
      </c>
      <c r="B24" s="293" t="s">
        <v>281</v>
      </c>
      <c r="C24" s="294">
        <v>42763</v>
      </c>
      <c r="D24" s="294">
        <v>42776</v>
      </c>
      <c r="E24" s="292">
        <v>213758.39</v>
      </c>
      <c r="F24" s="292">
        <v>167146.82</v>
      </c>
      <c r="G24" s="292">
        <v>153062.92000000004</v>
      </c>
    </row>
    <row r="25" spans="1:7" ht="15" customHeight="1" x14ac:dyDescent="0.2">
      <c r="A25" s="292" t="s">
        <v>231</v>
      </c>
      <c r="B25" s="293" t="s">
        <v>284</v>
      </c>
      <c r="C25" s="294">
        <v>42777</v>
      </c>
      <c r="D25" s="294">
        <v>42785</v>
      </c>
      <c r="E25" s="292">
        <v>219734.60000000533</v>
      </c>
      <c r="F25" s="292">
        <v>172811.36000000604</v>
      </c>
      <c r="G25" s="292">
        <v>157808.70000000682</v>
      </c>
    </row>
    <row r="26" spans="1:7" ht="15" customHeight="1" x14ac:dyDescent="0.2">
      <c r="A26" s="292" t="s">
        <v>231</v>
      </c>
      <c r="B26" s="293" t="s">
        <v>282</v>
      </c>
      <c r="C26" s="294">
        <v>42786</v>
      </c>
      <c r="D26" s="294">
        <v>42792</v>
      </c>
      <c r="E26" s="292">
        <v>228057.47000000082</v>
      </c>
      <c r="F26" s="292">
        <v>174697.74999999939</v>
      </c>
      <c r="G26" s="292">
        <v>159961.82000000414</v>
      </c>
    </row>
    <row r="27" spans="1:7" ht="15" customHeight="1" x14ac:dyDescent="0.2">
      <c r="A27" s="292" t="s">
        <v>231</v>
      </c>
      <c r="B27" s="293" t="s">
        <v>283</v>
      </c>
      <c r="C27" s="294">
        <v>42793</v>
      </c>
      <c r="D27" s="294">
        <v>42860</v>
      </c>
      <c r="E27" s="292">
        <v>251277.79999999891</v>
      </c>
      <c r="F27" s="292">
        <v>195943.31000000145</v>
      </c>
      <c r="G27" s="292">
        <v>168967.87000000154</v>
      </c>
    </row>
    <row r="28" spans="1:7" ht="15" customHeight="1" x14ac:dyDescent="0.2">
      <c r="A28" s="292" t="s">
        <v>231</v>
      </c>
      <c r="B28" s="293" t="s">
        <v>285</v>
      </c>
      <c r="C28" s="294">
        <v>42861</v>
      </c>
      <c r="D28" s="294">
        <v>42902</v>
      </c>
      <c r="E28" s="292">
        <v>249672.93999999997</v>
      </c>
      <c r="F28" s="292">
        <v>196547.76</v>
      </c>
      <c r="G28" s="292">
        <v>169506.62</v>
      </c>
    </row>
    <row r="29" spans="1:7" ht="15" customHeight="1" x14ac:dyDescent="0.2">
      <c r="A29" s="340" t="s">
        <v>231</v>
      </c>
      <c r="B29" s="293" t="s">
        <v>286</v>
      </c>
      <c r="C29" s="294">
        <v>42903</v>
      </c>
      <c r="D29" s="294">
        <v>42916</v>
      </c>
      <c r="E29" s="292">
        <v>249672.94</v>
      </c>
      <c r="F29" s="292">
        <v>196547.76</v>
      </c>
      <c r="G29" s="292">
        <v>169506.62</v>
      </c>
    </row>
    <row r="30" spans="1:7" ht="15" customHeight="1" x14ac:dyDescent="0.2">
      <c r="A30" s="292" t="s">
        <v>231</v>
      </c>
      <c r="B30" s="293" t="s">
        <v>287</v>
      </c>
      <c r="C30" s="294">
        <v>42924</v>
      </c>
      <c r="D30" s="294">
        <v>43100</v>
      </c>
      <c r="E30" s="292">
        <v>247988.75</v>
      </c>
      <c r="F30" s="292">
        <v>195176.72</v>
      </c>
      <c r="G30" s="292">
        <v>168408.13</v>
      </c>
    </row>
    <row r="31" spans="1:7" ht="15" customHeight="1" x14ac:dyDescent="0.2">
      <c r="A31" s="340" t="s">
        <v>231</v>
      </c>
      <c r="B31" s="293" t="s">
        <v>288</v>
      </c>
      <c r="C31" s="294">
        <v>42980</v>
      </c>
      <c r="D31" s="294">
        <v>43100</v>
      </c>
      <c r="E31" s="292">
        <v>247258.14000000004</v>
      </c>
      <c r="F31" s="292">
        <v>193750.64</v>
      </c>
      <c r="G31" s="292">
        <v>166179.79000000004</v>
      </c>
    </row>
    <row r="32" spans="1:7" ht="15" customHeight="1" x14ac:dyDescent="0.2">
      <c r="A32" s="340" t="s">
        <v>231</v>
      </c>
      <c r="B32" s="293" t="s">
        <v>289</v>
      </c>
      <c r="C32" s="294">
        <v>43036</v>
      </c>
      <c r="D32" s="294">
        <v>43100</v>
      </c>
      <c r="E32" s="292">
        <v>247593.71000000005</v>
      </c>
      <c r="F32" s="292">
        <v>194131.21000000002</v>
      </c>
      <c r="G32" s="292">
        <v>166553.68000000002</v>
      </c>
    </row>
    <row r="33" spans="1:13" ht="15" customHeight="1" x14ac:dyDescent="0.2">
      <c r="A33" s="340" t="s">
        <v>231</v>
      </c>
      <c r="B33" s="293" t="s">
        <v>290</v>
      </c>
      <c r="C33" s="294">
        <v>43063</v>
      </c>
      <c r="D33" s="294">
        <v>43100</v>
      </c>
      <c r="E33" s="292">
        <v>247595.59000000003</v>
      </c>
      <c r="F33" s="292">
        <v>194203.3</v>
      </c>
      <c r="G33" s="292">
        <v>166601.38</v>
      </c>
    </row>
    <row r="34" spans="1:13" ht="15" customHeight="1" x14ac:dyDescent="0.2">
      <c r="A34" s="295" t="s">
        <v>233</v>
      </c>
      <c r="B34" s="296" t="s">
        <v>279</v>
      </c>
      <c r="C34" s="297">
        <v>42736</v>
      </c>
      <c r="D34" s="297">
        <v>42748</v>
      </c>
      <c r="E34" s="295">
        <v>225207.34000000005</v>
      </c>
      <c r="F34" s="295">
        <v>189036.89999999997</v>
      </c>
      <c r="G34" s="295">
        <v>165341.41</v>
      </c>
    </row>
    <row r="35" spans="1:13" ht="15" customHeight="1" x14ac:dyDescent="0.2">
      <c r="A35" s="295" t="s">
        <v>233</v>
      </c>
      <c r="B35" s="296" t="s">
        <v>280</v>
      </c>
      <c r="C35" s="297">
        <v>42749</v>
      </c>
      <c r="D35" s="297">
        <v>42762</v>
      </c>
      <c r="E35" s="295">
        <v>219967.85</v>
      </c>
      <c r="F35" s="295">
        <v>186734.57999999996</v>
      </c>
      <c r="G35" s="295">
        <v>163381.04999999999</v>
      </c>
    </row>
    <row r="36" spans="1:13" ht="15" customHeight="1" x14ac:dyDescent="0.2">
      <c r="A36" s="295" t="s">
        <v>233</v>
      </c>
      <c r="B36" s="296" t="s">
        <v>281</v>
      </c>
      <c r="C36" s="297">
        <v>42763</v>
      </c>
      <c r="D36" s="297">
        <v>42776</v>
      </c>
      <c r="E36" s="295">
        <v>215538.18000000002</v>
      </c>
      <c r="F36" s="295">
        <v>183064.36</v>
      </c>
      <c r="G36" s="295">
        <v>162473.29999999999</v>
      </c>
    </row>
    <row r="37" spans="1:13" ht="15" customHeight="1" x14ac:dyDescent="0.2">
      <c r="A37" s="295" t="s">
        <v>233</v>
      </c>
      <c r="B37" s="296" t="s">
        <v>284</v>
      </c>
      <c r="C37" s="297">
        <v>42777</v>
      </c>
      <c r="D37" s="297">
        <v>42785</v>
      </c>
      <c r="E37" s="295">
        <v>210951.9600000006</v>
      </c>
      <c r="F37" s="295">
        <v>178652.78999999978</v>
      </c>
      <c r="G37" s="295">
        <v>158759.49999999593</v>
      </c>
    </row>
    <row r="38" spans="1:13" ht="15" customHeight="1" x14ac:dyDescent="0.2">
      <c r="A38" s="295" t="s">
        <v>233</v>
      </c>
      <c r="B38" s="296" t="s">
        <v>282</v>
      </c>
      <c r="C38" s="297">
        <v>42786</v>
      </c>
      <c r="D38" s="297">
        <v>42792</v>
      </c>
      <c r="E38" s="295">
        <v>215381.63000000091</v>
      </c>
      <c r="F38" s="295">
        <v>182323.00999999966</v>
      </c>
      <c r="G38" s="295">
        <v>159667.24999999598</v>
      </c>
    </row>
    <row r="39" spans="1:13" ht="15" customHeight="1" x14ac:dyDescent="0.2">
      <c r="A39" s="295" t="s">
        <v>233</v>
      </c>
      <c r="B39" s="296" t="s">
        <v>283</v>
      </c>
      <c r="C39" s="297">
        <v>42793</v>
      </c>
      <c r="D39" s="297">
        <v>42860</v>
      </c>
      <c r="E39" s="295">
        <v>259395.24000000444</v>
      </c>
      <c r="F39" s="295">
        <v>215009.59000000363</v>
      </c>
      <c r="G39" s="295">
        <v>179242.65000000081</v>
      </c>
    </row>
    <row r="40" spans="1:13" ht="15" customHeight="1" x14ac:dyDescent="0.2">
      <c r="A40" s="295" t="s">
        <v>233</v>
      </c>
      <c r="B40" s="296" t="s">
        <v>285</v>
      </c>
      <c r="C40" s="297">
        <v>42861</v>
      </c>
      <c r="D40" s="297">
        <v>42916</v>
      </c>
      <c r="E40" s="295">
        <v>260001.48999999996</v>
      </c>
      <c r="F40" s="295">
        <v>215595.46000000002</v>
      </c>
      <c r="G40" s="295">
        <v>179729.36</v>
      </c>
    </row>
    <row r="41" spans="1:13" ht="15" customHeight="1" x14ac:dyDescent="0.2">
      <c r="A41" s="295" t="s">
        <v>233</v>
      </c>
      <c r="B41" s="296" t="s">
        <v>287</v>
      </c>
      <c r="C41" s="297">
        <v>42924</v>
      </c>
      <c r="D41" s="297">
        <v>43100</v>
      </c>
      <c r="E41" s="295">
        <v>257730.00999999998</v>
      </c>
      <c r="F41" s="295">
        <v>213469.52</v>
      </c>
      <c r="G41" s="295">
        <v>178023.69000000003</v>
      </c>
    </row>
    <row r="42" spans="1:13" ht="15" customHeight="1" x14ac:dyDescent="0.2">
      <c r="A42" s="295" t="s">
        <v>233</v>
      </c>
      <c r="B42" s="296" t="s">
        <v>288</v>
      </c>
      <c r="C42" s="297">
        <v>42980</v>
      </c>
      <c r="D42" s="297">
        <v>43100</v>
      </c>
      <c r="E42" s="295">
        <v>257410.42000000007</v>
      </c>
      <c r="F42" s="295">
        <v>212864.85</v>
      </c>
      <c r="G42" s="295">
        <v>178096.06000000003</v>
      </c>
    </row>
    <row r="43" spans="1:13" ht="15" customHeight="1" x14ac:dyDescent="0.2">
      <c r="A43" s="295" t="s">
        <v>233</v>
      </c>
      <c r="B43" s="296" t="s">
        <v>289</v>
      </c>
      <c r="C43" s="297">
        <v>43036</v>
      </c>
      <c r="D43" s="297">
        <v>43100</v>
      </c>
      <c r="E43" s="295">
        <v>258057.18000000008</v>
      </c>
      <c r="F43" s="295">
        <v>213416.11999999997</v>
      </c>
      <c r="G43" s="295">
        <v>178642.97</v>
      </c>
    </row>
    <row r="44" spans="1:13" ht="15" customHeight="1" x14ac:dyDescent="0.2">
      <c r="A44" s="298" t="s">
        <v>234</v>
      </c>
      <c r="B44" s="299" t="s">
        <v>279</v>
      </c>
      <c r="C44" s="300">
        <v>42736</v>
      </c>
      <c r="D44" s="300">
        <v>42748</v>
      </c>
      <c r="E44" s="298">
        <v>184509.99000000005</v>
      </c>
      <c r="F44" s="298">
        <v>136780.90000000002</v>
      </c>
      <c r="G44" s="298">
        <v>121303.32</v>
      </c>
    </row>
    <row r="45" spans="1:13" ht="15" customHeight="1" x14ac:dyDescent="0.2">
      <c r="A45" s="298" t="s">
        <v>234</v>
      </c>
      <c r="B45" s="299" t="s">
        <v>280</v>
      </c>
      <c r="C45" s="300">
        <v>42749</v>
      </c>
      <c r="D45" s="300">
        <v>42762</v>
      </c>
      <c r="E45" s="298">
        <v>178249.76000000004</v>
      </c>
      <c r="F45" s="298">
        <v>134851.31999999998</v>
      </c>
      <c r="G45" s="298">
        <v>120008.22999999998</v>
      </c>
    </row>
    <row r="46" spans="1:13" ht="15" customHeight="1" x14ac:dyDescent="0.2">
      <c r="A46" s="298" t="s">
        <v>234</v>
      </c>
      <c r="B46" s="299" t="s">
        <v>281</v>
      </c>
      <c r="C46" s="300">
        <v>42763</v>
      </c>
      <c r="D46" s="300">
        <v>42785</v>
      </c>
      <c r="E46" s="298">
        <v>165765.40000000005</v>
      </c>
      <c r="F46" s="298">
        <v>131880.88999999998</v>
      </c>
      <c r="G46" s="298">
        <v>118030.91999999998</v>
      </c>
    </row>
    <row r="47" spans="1:13" ht="15" customHeight="1" x14ac:dyDescent="0.2">
      <c r="A47" s="298" t="s">
        <v>234</v>
      </c>
      <c r="B47" s="299" t="s">
        <v>282</v>
      </c>
      <c r="C47" s="300">
        <v>42786</v>
      </c>
      <c r="D47" s="300">
        <v>42792</v>
      </c>
      <c r="E47" s="298">
        <v>178249.76000000062</v>
      </c>
      <c r="F47" s="298">
        <v>134851.31999999785</v>
      </c>
      <c r="G47" s="298">
        <v>120008.23000000084</v>
      </c>
      <c r="M47" s="11"/>
    </row>
    <row r="48" spans="1:13" ht="15" customHeight="1" x14ac:dyDescent="0.2">
      <c r="A48" s="298" t="s">
        <v>234</v>
      </c>
      <c r="B48" s="299" t="s">
        <v>283</v>
      </c>
      <c r="C48" s="300">
        <v>42793</v>
      </c>
      <c r="D48" s="300">
        <v>42860</v>
      </c>
      <c r="E48" s="298">
        <v>205019.68000000238</v>
      </c>
      <c r="F48" s="298">
        <v>148446.9899999992</v>
      </c>
      <c r="G48" s="298">
        <v>125019.61000000054</v>
      </c>
      <c r="M48" s="11"/>
    </row>
    <row r="49" spans="1:13" ht="15" customHeight="1" x14ac:dyDescent="0.2">
      <c r="A49" s="298" t="s">
        <v>234</v>
      </c>
      <c r="B49" s="299" t="s">
        <v>285</v>
      </c>
      <c r="C49" s="300">
        <v>42861</v>
      </c>
      <c r="D49" s="300">
        <v>42916</v>
      </c>
      <c r="E49" s="298">
        <v>205985.56</v>
      </c>
      <c r="F49" s="298">
        <v>148446.99000000002</v>
      </c>
      <c r="G49" s="298">
        <v>125019.60999999999</v>
      </c>
      <c r="M49" s="11"/>
    </row>
    <row r="50" spans="1:13" ht="15" customHeight="1" x14ac:dyDescent="0.2">
      <c r="A50" s="298" t="s">
        <v>234</v>
      </c>
      <c r="B50" s="299" t="s">
        <v>287</v>
      </c>
      <c r="C50" s="300">
        <v>42924</v>
      </c>
      <c r="D50" s="300">
        <v>43100</v>
      </c>
      <c r="E50" s="298">
        <v>203690.72999999998</v>
      </c>
      <c r="F50" s="298">
        <v>145265.82</v>
      </c>
      <c r="G50" s="298">
        <v>123373.4</v>
      </c>
      <c r="M50" s="11"/>
    </row>
    <row r="51" spans="1:13" ht="15" customHeight="1" x14ac:dyDescent="0.2">
      <c r="A51" s="298" t="s">
        <v>234</v>
      </c>
      <c r="B51" s="299" t="s">
        <v>289</v>
      </c>
      <c r="C51" s="300">
        <v>43036</v>
      </c>
      <c r="D51" s="300">
        <v>43100</v>
      </c>
      <c r="E51" s="298">
        <v>203896.39999999997</v>
      </c>
      <c r="F51" s="298">
        <v>145438.45000000001</v>
      </c>
      <c r="G51" s="298">
        <v>123532.99000000002</v>
      </c>
    </row>
    <row r="52" spans="1:13" ht="15" customHeight="1" x14ac:dyDescent="0.2">
      <c r="A52" s="298" t="s">
        <v>234</v>
      </c>
      <c r="B52" s="299" t="s">
        <v>290</v>
      </c>
      <c r="C52" s="300">
        <v>43063</v>
      </c>
      <c r="D52" s="300">
        <v>43100</v>
      </c>
      <c r="E52" s="298">
        <v>203926.19999999995</v>
      </c>
      <c r="F52" s="298">
        <v>145454.1</v>
      </c>
      <c r="G52" s="298">
        <v>123562.79000000001</v>
      </c>
    </row>
    <row r="53" spans="1:13" ht="15" customHeight="1" x14ac:dyDescent="0.2">
      <c r="A53" s="301" t="s">
        <v>235</v>
      </c>
      <c r="B53" s="302" t="s">
        <v>279</v>
      </c>
      <c r="C53" s="303">
        <v>42736</v>
      </c>
      <c r="D53" s="303">
        <v>42748</v>
      </c>
      <c r="E53" s="301">
        <v>130351.36999999997</v>
      </c>
      <c r="F53" s="301">
        <v>116332.79000000002</v>
      </c>
      <c r="G53" s="301">
        <v>101531.85</v>
      </c>
    </row>
    <row r="54" spans="1:13" ht="15" customHeight="1" x14ac:dyDescent="0.2">
      <c r="A54" s="301" t="s">
        <v>235</v>
      </c>
      <c r="B54" s="302" t="s">
        <v>280</v>
      </c>
      <c r="C54" s="303">
        <v>42749</v>
      </c>
      <c r="D54" s="303">
        <v>42762</v>
      </c>
      <c r="E54" s="301">
        <v>126095.18000000001</v>
      </c>
      <c r="F54" s="301">
        <v>111103.18999999997</v>
      </c>
      <c r="G54" s="301">
        <v>97638.19</v>
      </c>
    </row>
    <row r="55" spans="1:13" ht="15" customHeight="1" x14ac:dyDescent="0.2">
      <c r="A55" s="301" t="s">
        <v>235</v>
      </c>
      <c r="B55" s="302" t="s">
        <v>281</v>
      </c>
      <c r="C55" s="303">
        <v>42763</v>
      </c>
      <c r="D55" s="303">
        <v>42785</v>
      </c>
      <c r="E55" s="301">
        <v>121784.65</v>
      </c>
      <c r="F55" s="301">
        <v>106119.21000000002</v>
      </c>
      <c r="G55" s="301">
        <v>96770.540000000008</v>
      </c>
    </row>
    <row r="56" spans="1:13" ht="15" customHeight="1" x14ac:dyDescent="0.2">
      <c r="A56" s="301" t="s">
        <v>235</v>
      </c>
      <c r="B56" s="302" t="s">
        <v>282</v>
      </c>
      <c r="C56" s="303">
        <v>42786</v>
      </c>
      <c r="D56" s="303">
        <v>42792</v>
      </c>
      <c r="E56" s="301">
        <v>126095.1799999975</v>
      </c>
      <c r="F56" s="301">
        <v>111103.18999999722</v>
      </c>
      <c r="G56" s="301">
        <v>97638.189999998023</v>
      </c>
    </row>
    <row r="57" spans="1:13" ht="15" customHeight="1" x14ac:dyDescent="0.2">
      <c r="A57" s="301" t="s">
        <v>235</v>
      </c>
      <c r="B57" s="302" t="s">
        <v>283</v>
      </c>
      <c r="C57" s="303">
        <v>42793</v>
      </c>
      <c r="D57" s="303">
        <v>42860</v>
      </c>
      <c r="E57" s="301">
        <v>140067.73999999376</v>
      </c>
      <c r="F57" s="301">
        <v>127057.52999999729</v>
      </c>
      <c r="G57" s="301">
        <v>107204.23999999808</v>
      </c>
    </row>
    <row r="58" spans="1:13" ht="15" customHeight="1" x14ac:dyDescent="0.2">
      <c r="A58" s="301" t="s">
        <v>235</v>
      </c>
      <c r="B58" s="302" t="s">
        <v>285</v>
      </c>
      <c r="C58" s="303">
        <v>42861</v>
      </c>
      <c r="D58" s="303">
        <v>42916</v>
      </c>
      <c r="E58" s="301">
        <v>140264.47999999998</v>
      </c>
      <c r="F58" s="301">
        <v>125602.07999999999</v>
      </c>
      <c r="G58" s="301">
        <v>107055.45000000004</v>
      </c>
    </row>
    <row r="59" spans="1:13" ht="15" customHeight="1" x14ac:dyDescent="0.2">
      <c r="A59" s="301" t="s">
        <v>235</v>
      </c>
      <c r="B59" s="302" t="s">
        <v>287</v>
      </c>
      <c r="C59" s="303">
        <v>42924</v>
      </c>
      <c r="D59" s="303">
        <v>43100</v>
      </c>
      <c r="E59" s="301">
        <v>139640.59999999998</v>
      </c>
      <c r="F59" s="301">
        <v>122934.98000000001</v>
      </c>
      <c r="G59" s="301">
        <v>105964.55000000002</v>
      </c>
    </row>
    <row r="60" spans="1:13" ht="15" customHeight="1" x14ac:dyDescent="0.2">
      <c r="A60" s="301" t="s">
        <v>235</v>
      </c>
      <c r="B60" s="302" t="s">
        <v>289</v>
      </c>
      <c r="C60" s="303">
        <v>43036</v>
      </c>
      <c r="D60" s="303">
        <v>43100</v>
      </c>
      <c r="E60" s="301">
        <v>139395.52000000002</v>
      </c>
      <c r="F60" s="301">
        <v>122930.59</v>
      </c>
      <c r="G60" s="301">
        <v>105960.36000000003</v>
      </c>
    </row>
    <row r="61" spans="1:13" ht="15" customHeight="1" x14ac:dyDescent="0.2">
      <c r="A61" s="301" t="s">
        <v>235</v>
      </c>
      <c r="B61" s="302" t="s">
        <v>290</v>
      </c>
      <c r="C61" s="303">
        <v>43063</v>
      </c>
      <c r="D61" s="303">
        <v>43100</v>
      </c>
      <c r="E61" s="301">
        <v>139369.39000000001</v>
      </c>
      <c r="F61" s="301">
        <v>122883.53</v>
      </c>
      <c r="G61" s="301">
        <v>105921.63000000003</v>
      </c>
    </row>
    <row r="62" spans="1:13" ht="15" customHeight="1" x14ac:dyDescent="0.2">
      <c r="A62" s="304" t="s">
        <v>236</v>
      </c>
      <c r="B62" s="305" t="s">
        <v>279</v>
      </c>
      <c r="C62" s="306">
        <v>42736</v>
      </c>
      <c r="D62" s="306">
        <v>42748</v>
      </c>
      <c r="E62" s="304">
        <v>95539.009999999951</v>
      </c>
      <c r="F62" s="304">
        <v>76239.76999999999</v>
      </c>
      <c r="G62" s="304">
        <v>67224.62</v>
      </c>
    </row>
    <row r="63" spans="1:13" ht="15" customHeight="1" x14ac:dyDescent="0.2">
      <c r="A63" s="304" t="s">
        <v>236</v>
      </c>
      <c r="B63" s="305" t="s">
        <v>280</v>
      </c>
      <c r="C63" s="306">
        <v>42749</v>
      </c>
      <c r="D63" s="306">
        <v>42762</v>
      </c>
      <c r="E63" s="304">
        <v>91929.76</v>
      </c>
      <c r="F63" s="304">
        <v>75740.100000000006</v>
      </c>
      <c r="G63" s="304">
        <v>66816.579999999987</v>
      </c>
    </row>
    <row r="64" spans="1:13" ht="15" customHeight="1" x14ac:dyDescent="0.2">
      <c r="A64" s="304" t="s">
        <v>236</v>
      </c>
      <c r="B64" s="305" t="s">
        <v>281</v>
      </c>
      <c r="C64" s="306">
        <v>42763</v>
      </c>
      <c r="D64" s="306">
        <v>42785</v>
      </c>
      <c r="E64" s="304">
        <v>87070.760000000009</v>
      </c>
      <c r="F64" s="304">
        <v>72720.129999999976</v>
      </c>
      <c r="G64" s="304">
        <v>65486.42</v>
      </c>
    </row>
    <row r="65" spans="1:7" ht="15" customHeight="1" x14ac:dyDescent="0.2">
      <c r="A65" s="304" t="s">
        <v>236</v>
      </c>
      <c r="B65" s="305" t="s">
        <v>282</v>
      </c>
      <c r="C65" s="306">
        <v>42786</v>
      </c>
      <c r="D65" s="306">
        <v>42792</v>
      </c>
      <c r="E65" s="304">
        <v>91929.759999998671</v>
      </c>
      <c r="F65" s="304">
        <v>75740.099999998376</v>
      </c>
      <c r="G65" s="304">
        <v>66816.579999998925</v>
      </c>
    </row>
    <row r="66" spans="1:7" ht="15" customHeight="1" x14ac:dyDescent="0.2">
      <c r="A66" s="304" t="s">
        <v>236</v>
      </c>
      <c r="B66" s="305" t="s">
        <v>283</v>
      </c>
      <c r="C66" s="306">
        <v>42793</v>
      </c>
      <c r="D66" s="306">
        <v>42860</v>
      </c>
      <c r="E66" s="304">
        <v>103607.50999999902</v>
      </c>
      <c r="F66" s="304">
        <v>80726.319999998581</v>
      </c>
      <c r="G66" s="304">
        <v>68418.249999998705</v>
      </c>
    </row>
    <row r="67" spans="1:7" ht="15" customHeight="1" x14ac:dyDescent="0.2">
      <c r="A67" s="304" t="s">
        <v>236</v>
      </c>
      <c r="B67" s="305" t="s">
        <v>285</v>
      </c>
      <c r="C67" s="306">
        <v>42861</v>
      </c>
      <c r="D67" s="306">
        <v>42916</v>
      </c>
      <c r="E67" s="304">
        <v>101746.57999999997</v>
      </c>
      <c r="F67" s="304">
        <v>80726.320000000022</v>
      </c>
      <c r="G67" s="304">
        <v>68418.25</v>
      </c>
    </row>
    <row r="68" spans="1:7" ht="15" customHeight="1" x14ac:dyDescent="0.2">
      <c r="A68" s="304" t="s">
        <v>236</v>
      </c>
      <c r="B68" s="305" t="s">
        <v>287</v>
      </c>
      <c r="C68" s="306">
        <v>42924</v>
      </c>
      <c r="D68" s="306">
        <v>43100</v>
      </c>
      <c r="E68" s="304">
        <v>101260.40000000001</v>
      </c>
      <c r="F68" s="304">
        <v>80325.39</v>
      </c>
      <c r="G68" s="304">
        <v>68096.37999999999</v>
      </c>
    </row>
    <row r="69" spans="1:7" ht="15" customHeight="1" x14ac:dyDescent="0.2">
      <c r="A69" s="304" t="s">
        <v>236</v>
      </c>
      <c r="B69" s="305" t="s">
        <v>289</v>
      </c>
      <c r="C69" s="306">
        <v>43036</v>
      </c>
      <c r="D69" s="306">
        <v>43100</v>
      </c>
      <c r="E69" s="304">
        <v>101336.90000000001</v>
      </c>
      <c r="F69" s="304">
        <v>80432.890000000014</v>
      </c>
      <c r="G69" s="304">
        <v>68198.87999999999</v>
      </c>
    </row>
    <row r="70" spans="1:7" ht="15" customHeight="1" x14ac:dyDescent="0.2"/>
    <row r="71" spans="1:7" ht="15" customHeight="1" x14ac:dyDescent="0.2">
      <c r="A71" s="274" t="s">
        <v>264</v>
      </c>
    </row>
    <row r="72" spans="1:7" ht="15" customHeight="1" x14ac:dyDescent="0.2"/>
    <row r="73" spans="1:7" ht="15" customHeight="1" x14ac:dyDescent="0.2">
      <c r="A73" s="94" t="s">
        <v>6</v>
      </c>
      <c r="B73" s="94" t="s">
        <v>53</v>
      </c>
      <c r="C73" s="94" t="s">
        <v>54</v>
      </c>
      <c r="D73" s="94" t="s">
        <v>55</v>
      </c>
      <c r="E73" s="95" t="s">
        <v>56</v>
      </c>
      <c r="F73" s="95" t="s">
        <v>57</v>
      </c>
      <c r="G73" s="95" t="s">
        <v>58</v>
      </c>
    </row>
    <row r="74" spans="1:7" ht="15" customHeight="1" x14ac:dyDescent="0.2">
      <c r="A74" s="286" t="s">
        <v>225</v>
      </c>
      <c r="B74" s="287" t="s">
        <v>265</v>
      </c>
      <c r="C74" s="288">
        <v>42370</v>
      </c>
      <c r="D74" s="288">
        <v>42384</v>
      </c>
      <c r="E74" s="286">
        <v>142764.55999999997</v>
      </c>
      <c r="F74" s="286">
        <v>118266.41999999998</v>
      </c>
      <c r="G74" s="286">
        <v>101540.54000000002</v>
      </c>
    </row>
    <row r="75" spans="1:7" ht="15" customHeight="1" x14ac:dyDescent="0.2">
      <c r="A75" s="286" t="s">
        <v>225</v>
      </c>
      <c r="B75" s="287" t="s">
        <v>266</v>
      </c>
      <c r="C75" s="288">
        <v>42385</v>
      </c>
      <c r="D75" s="288">
        <v>42398</v>
      </c>
      <c r="E75" s="286">
        <v>140942.31</v>
      </c>
      <c r="F75" s="286">
        <v>117705.40000000001</v>
      </c>
      <c r="G75" s="286">
        <v>99998.010000000009</v>
      </c>
    </row>
    <row r="76" spans="1:7" ht="15" customHeight="1" x14ac:dyDescent="0.2">
      <c r="A76" s="286" t="s">
        <v>225</v>
      </c>
      <c r="B76" s="287" t="s">
        <v>267</v>
      </c>
      <c r="C76" s="288">
        <v>42399</v>
      </c>
      <c r="D76" s="288">
        <v>42419</v>
      </c>
      <c r="E76" s="286">
        <v>137844.45999999996</v>
      </c>
      <c r="F76" s="286">
        <v>116794.56</v>
      </c>
      <c r="G76" s="286">
        <v>99948.470000000016</v>
      </c>
    </row>
    <row r="77" spans="1:7" ht="15" customHeight="1" x14ac:dyDescent="0.2">
      <c r="A77" s="286" t="s">
        <v>225</v>
      </c>
      <c r="B77" s="287" t="s">
        <v>268</v>
      </c>
      <c r="C77" s="288">
        <v>42427</v>
      </c>
      <c r="D77" s="288">
        <v>42551</v>
      </c>
      <c r="E77" s="286">
        <v>161925.85000000006</v>
      </c>
      <c r="F77" s="286">
        <v>129713.74999999996</v>
      </c>
      <c r="G77" s="286">
        <v>107142.37000000002</v>
      </c>
    </row>
    <row r="78" spans="1:7" ht="15" customHeight="1" x14ac:dyDescent="0.2">
      <c r="A78" s="286" t="s">
        <v>225</v>
      </c>
      <c r="B78" s="287" t="s">
        <v>270</v>
      </c>
      <c r="C78" s="288">
        <v>42553</v>
      </c>
      <c r="D78" s="288">
        <v>42735</v>
      </c>
      <c r="E78" s="286">
        <v>157587.22999999998</v>
      </c>
      <c r="F78" s="286">
        <v>129713.74999999996</v>
      </c>
      <c r="G78" s="286">
        <v>107142.37000000002</v>
      </c>
    </row>
    <row r="79" spans="1:7" ht="15" customHeight="1" x14ac:dyDescent="0.2">
      <c r="A79" s="334" t="s">
        <v>225</v>
      </c>
      <c r="B79" s="287" t="s">
        <v>275</v>
      </c>
      <c r="C79" s="288">
        <v>42637</v>
      </c>
      <c r="D79" s="288">
        <v>42735</v>
      </c>
      <c r="E79" s="286">
        <v>155713.86999999997</v>
      </c>
      <c r="F79" s="286">
        <v>121562.04999999996</v>
      </c>
      <c r="G79" s="286">
        <v>99906.620000000024</v>
      </c>
    </row>
    <row r="80" spans="1:7" ht="15" customHeight="1" x14ac:dyDescent="0.2">
      <c r="A80" s="289" t="s">
        <v>228</v>
      </c>
      <c r="B80" s="290" t="s">
        <v>265</v>
      </c>
      <c r="C80" s="291">
        <v>42370</v>
      </c>
      <c r="D80" s="291">
        <v>42384</v>
      </c>
      <c r="E80" s="289">
        <v>263027.38381619233</v>
      </c>
      <c r="F80" s="289">
        <v>195273.29079403754</v>
      </c>
      <c r="G80" s="289">
        <v>168740.23876160258</v>
      </c>
    </row>
    <row r="81" spans="1:7" ht="15" customHeight="1" x14ac:dyDescent="0.2">
      <c r="A81" s="289" t="s">
        <v>228</v>
      </c>
      <c r="B81" s="290" t="s">
        <v>266</v>
      </c>
      <c r="C81" s="291">
        <v>42385</v>
      </c>
      <c r="D81" s="291">
        <v>42398</v>
      </c>
      <c r="E81" s="289">
        <v>253714.00381288503</v>
      </c>
      <c r="F81" s="289">
        <v>187484.7190207715</v>
      </c>
      <c r="G81" s="289">
        <v>163210.65124889271</v>
      </c>
    </row>
    <row r="82" spans="1:7" ht="15" customHeight="1" x14ac:dyDescent="0.2">
      <c r="A82" s="289" t="s">
        <v>228</v>
      </c>
      <c r="B82" s="290" t="s">
        <v>267</v>
      </c>
      <c r="C82" s="291">
        <v>42399</v>
      </c>
      <c r="D82" s="291">
        <v>42419</v>
      </c>
      <c r="E82" s="289">
        <v>236564.95442046039</v>
      </c>
      <c r="F82" s="289">
        <v>177779.84679672425</v>
      </c>
      <c r="G82" s="289">
        <v>157892.30634462053</v>
      </c>
    </row>
    <row r="83" spans="1:7" ht="15" customHeight="1" x14ac:dyDescent="0.2">
      <c r="A83" s="289" t="s">
        <v>228</v>
      </c>
      <c r="B83" s="290" t="s">
        <v>268</v>
      </c>
      <c r="C83" s="291">
        <v>42427</v>
      </c>
      <c r="D83" s="291">
        <v>42551</v>
      </c>
      <c r="E83" s="289">
        <v>284659.84326735727</v>
      </c>
      <c r="F83" s="289">
        <v>218023.96315390477</v>
      </c>
      <c r="G83" s="289">
        <v>187422.20002869575</v>
      </c>
    </row>
    <row r="84" spans="1:7" ht="15" customHeight="1" x14ac:dyDescent="0.2">
      <c r="A84" s="289" t="s">
        <v>228</v>
      </c>
      <c r="B84" s="290" t="s">
        <v>269</v>
      </c>
      <c r="C84" s="291">
        <v>42490</v>
      </c>
      <c r="D84" s="291">
        <v>42551</v>
      </c>
      <c r="E84" s="289">
        <v>284659.84326735727</v>
      </c>
      <c r="F84" s="289">
        <v>218023.96315390477</v>
      </c>
      <c r="G84" s="289">
        <v>187422.20002869575</v>
      </c>
    </row>
    <row r="85" spans="1:7" ht="15" customHeight="1" x14ac:dyDescent="0.2">
      <c r="A85" s="289" t="s">
        <v>228</v>
      </c>
      <c r="B85" s="290" t="s">
        <v>270</v>
      </c>
      <c r="C85" s="291">
        <v>42553</v>
      </c>
      <c r="D85" s="291">
        <v>42735</v>
      </c>
      <c r="E85" s="289">
        <v>284546.40000000002</v>
      </c>
      <c r="F85" s="289">
        <v>218681.86000000002</v>
      </c>
      <c r="G85" s="289">
        <v>188035.78999999998</v>
      </c>
    </row>
    <row r="86" spans="1:7" ht="15" customHeight="1" x14ac:dyDescent="0.2">
      <c r="A86" s="292" t="s">
        <v>231</v>
      </c>
      <c r="B86" s="293" t="s">
        <v>265</v>
      </c>
      <c r="C86" s="294">
        <v>42370</v>
      </c>
      <c r="D86" s="294">
        <v>42384</v>
      </c>
      <c r="E86" s="292">
        <v>232649.66000000003</v>
      </c>
      <c r="F86" s="292">
        <v>180726.59999999998</v>
      </c>
      <c r="G86" s="292">
        <v>157752.38</v>
      </c>
    </row>
    <row r="87" spans="1:7" ht="15" customHeight="1" x14ac:dyDescent="0.2">
      <c r="A87" s="292" t="s">
        <v>231</v>
      </c>
      <c r="B87" s="293" t="s">
        <v>266</v>
      </c>
      <c r="C87" s="294">
        <v>42385</v>
      </c>
      <c r="D87" s="294">
        <v>42398</v>
      </c>
      <c r="E87" s="292">
        <v>221951.66</v>
      </c>
      <c r="F87" s="292">
        <v>173714.00000000003</v>
      </c>
      <c r="G87" s="292">
        <v>156226.45000000001</v>
      </c>
    </row>
    <row r="88" spans="1:7" ht="15" customHeight="1" x14ac:dyDescent="0.2">
      <c r="A88" s="292" t="s">
        <v>231</v>
      </c>
      <c r="B88" s="293" t="s">
        <v>267</v>
      </c>
      <c r="C88" s="294">
        <v>42399</v>
      </c>
      <c r="D88" s="294">
        <v>42419</v>
      </c>
      <c r="E88" s="292">
        <v>210333.67999999996</v>
      </c>
      <c r="F88" s="292">
        <v>166691.88999999998</v>
      </c>
      <c r="G88" s="292">
        <v>154237.56</v>
      </c>
    </row>
    <row r="89" spans="1:7" ht="15" customHeight="1" x14ac:dyDescent="0.2">
      <c r="A89" s="292" t="s">
        <v>231</v>
      </c>
      <c r="B89" s="293" t="s">
        <v>268</v>
      </c>
      <c r="C89" s="294">
        <v>42427</v>
      </c>
      <c r="D89" s="294">
        <v>42551</v>
      </c>
      <c r="E89" s="292">
        <v>245957.29000000004</v>
      </c>
      <c r="F89" s="292">
        <v>190525.03999999998</v>
      </c>
      <c r="G89" s="292">
        <v>163889.78000000003</v>
      </c>
    </row>
    <row r="90" spans="1:7" ht="15" customHeight="1" x14ac:dyDescent="0.2">
      <c r="A90" s="292" t="s">
        <v>231</v>
      </c>
      <c r="B90" s="293" t="s">
        <v>270</v>
      </c>
      <c r="C90" s="294">
        <v>42553</v>
      </c>
      <c r="D90" s="294">
        <v>42735</v>
      </c>
      <c r="E90" s="292">
        <v>245234.72000000003</v>
      </c>
      <c r="F90" s="292">
        <v>190358.53000000003</v>
      </c>
      <c r="G90" s="292">
        <v>164218.37</v>
      </c>
    </row>
    <row r="91" spans="1:7" ht="15" customHeight="1" x14ac:dyDescent="0.2">
      <c r="A91" s="295" t="s">
        <v>233</v>
      </c>
      <c r="B91" s="296" t="s">
        <v>265</v>
      </c>
      <c r="C91" s="297">
        <v>42370</v>
      </c>
      <c r="D91" s="297">
        <v>42384</v>
      </c>
      <c r="E91" s="295">
        <v>239893.72999999995</v>
      </c>
      <c r="F91" s="295">
        <v>200078.34</v>
      </c>
      <c r="G91" s="295">
        <v>170226.06999999998</v>
      </c>
    </row>
    <row r="92" spans="1:7" ht="15" customHeight="1" x14ac:dyDescent="0.2">
      <c r="A92" s="295" t="s">
        <v>233</v>
      </c>
      <c r="B92" s="296" t="s">
        <v>266</v>
      </c>
      <c r="C92" s="297">
        <v>42385</v>
      </c>
      <c r="D92" s="297">
        <v>42398</v>
      </c>
      <c r="E92" s="295">
        <v>230742.36</v>
      </c>
      <c r="F92" s="295">
        <v>193597.8</v>
      </c>
      <c r="G92" s="295">
        <v>167808.38999999998</v>
      </c>
    </row>
    <row r="93" spans="1:7" ht="15" customHeight="1" x14ac:dyDescent="0.2">
      <c r="A93" s="295" t="s">
        <v>233</v>
      </c>
      <c r="B93" s="296" t="s">
        <v>267</v>
      </c>
      <c r="C93" s="297">
        <v>42399</v>
      </c>
      <c r="D93" s="297">
        <v>42419</v>
      </c>
      <c r="E93" s="295">
        <v>223807.44</v>
      </c>
      <c r="F93" s="295">
        <v>188884.72</v>
      </c>
      <c r="G93" s="295">
        <v>166480.02999999997</v>
      </c>
    </row>
    <row r="94" spans="1:7" ht="15" customHeight="1" x14ac:dyDescent="0.2">
      <c r="A94" s="295" t="s">
        <v>233</v>
      </c>
      <c r="B94" s="296" t="s">
        <v>268</v>
      </c>
      <c r="C94" s="297">
        <v>42427</v>
      </c>
      <c r="D94" s="297">
        <v>42551</v>
      </c>
      <c r="E94" s="295">
        <v>272277.00999999989</v>
      </c>
      <c r="F94" s="295">
        <v>223859.24000000005</v>
      </c>
      <c r="G94" s="295">
        <v>187103.89000000007</v>
      </c>
    </row>
    <row r="95" spans="1:7" ht="15" customHeight="1" x14ac:dyDescent="0.2">
      <c r="A95" s="295" t="s">
        <v>233</v>
      </c>
      <c r="B95" s="296" t="s">
        <v>271</v>
      </c>
      <c r="C95" s="297">
        <v>42609</v>
      </c>
      <c r="D95" s="297">
        <v>42735</v>
      </c>
      <c r="E95" s="295">
        <v>262731.80999999988</v>
      </c>
      <c r="F95" s="295">
        <v>223859.24000000005</v>
      </c>
      <c r="G95" s="295">
        <v>187103.89000000007</v>
      </c>
    </row>
    <row r="96" spans="1:7" ht="15" customHeight="1" x14ac:dyDescent="0.2">
      <c r="A96" s="337" t="s">
        <v>233</v>
      </c>
      <c r="B96" s="296" t="s">
        <v>277</v>
      </c>
      <c r="C96" s="297">
        <v>42707</v>
      </c>
      <c r="D96" s="297">
        <v>42735</v>
      </c>
      <c r="E96" s="295">
        <v>262531.48999999615</v>
      </c>
      <c r="F96" s="295">
        <v>220505.47999999532</v>
      </c>
      <c r="G96" s="295">
        <v>183980.28999999471</v>
      </c>
    </row>
    <row r="97" spans="1:7" ht="15" customHeight="1" x14ac:dyDescent="0.2">
      <c r="A97" s="298" t="s">
        <v>234</v>
      </c>
      <c r="B97" s="299" t="s">
        <v>265</v>
      </c>
      <c r="C97" s="300">
        <v>42370</v>
      </c>
      <c r="D97" s="300">
        <v>42384</v>
      </c>
      <c r="E97" s="298">
        <v>181157.75000000003</v>
      </c>
      <c r="F97" s="298">
        <v>141500.03000000003</v>
      </c>
      <c r="G97" s="298">
        <v>122099.50000000003</v>
      </c>
    </row>
    <row r="98" spans="1:7" ht="15" customHeight="1" x14ac:dyDescent="0.2">
      <c r="A98" s="298" t="s">
        <v>234</v>
      </c>
      <c r="B98" s="299" t="s">
        <v>266</v>
      </c>
      <c r="C98" s="300">
        <v>42385</v>
      </c>
      <c r="D98" s="300">
        <v>42398</v>
      </c>
      <c r="E98" s="298">
        <v>176341.77000000002</v>
      </c>
      <c r="F98" s="298">
        <v>138932.90000000002</v>
      </c>
      <c r="G98" s="298">
        <v>122516.42000000001</v>
      </c>
    </row>
    <row r="99" spans="1:7" ht="15" customHeight="1" x14ac:dyDescent="0.2">
      <c r="A99" s="298" t="s">
        <v>234</v>
      </c>
      <c r="B99" s="299" t="s">
        <v>267</v>
      </c>
      <c r="C99" s="300">
        <v>42399</v>
      </c>
      <c r="D99" s="300">
        <v>42419</v>
      </c>
      <c r="E99" s="298">
        <v>163052.19999999998</v>
      </c>
      <c r="F99" s="298">
        <v>136306.97</v>
      </c>
      <c r="G99" s="298">
        <v>122035.46000000002</v>
      </c>
    </row>
    <row r="100" spans="1:7" ht="15" customHeight="1" x14ac:dyDescent="0.2">
      <c r="A100" s="298" t="s">
        <v>234</v>
      </c>
      <c r="B100" s="299" t="s">
        <v>268</v>
      </c>
      <c r="C100" s="300">
        <v>42427</v>
      </c>
      <c r="D100" s="300">
        <v>42551</v>
      </c>
      <c r="E100" s="298">
        <v>200516.47999999998</v>
      </c>
      <c r="F100" s="298">
        <v>149430.47000000003</v>
      </c>
      <c r="G100" s="298">
        <v>124146.34000000001</v>
      </c>
    </row>
    <row r="101" spans="1:7" ht="15" customHeight="1" x14ac:dyDescent="0.2">
      <c r="A101" s="298" t="s">
        <v>234</v>
      </c>
      <c r="B101" s="299" t="s">
        <v>270</v>
      </c>
      <c r="C101" s="300">
        <v>42553</v>
      </c>
      <c r="D101" s="300">
        <v>42735</v>
      </c>
      <c r="E101" s="298">
        <v>199899.36000000002</v>
      </c>
      <c r="F101" s="298">
        <v>146042.42000000004</v>
      </c>
      <c r="G101" s="298">
        <v>122005.27000000002</v>
      </c>
    </row>
    <row r="102" spans="1:7" ht="15" customHeight="1" x14ac:dyDescent="0.2">
      <c r="A102" s="298" t="s">
        <v>234</v>
      </c>
      <c r="B102" s="299" t="s">
        <v>276</v>
      </c>
      <c r="C102" s="300">
        <v>42679</v>
      </c>
      <c r="D102" s="300">
        <v>42735</v>
      </c>
      <c r="E102" s="298">
        <v>199901.53000000003</v>
      </c>
      <c r="F102" s="298">
        <v>146044.59000000003</v>
      </c>
      <c r="G102" s="298">
        <v>122007.23000000001</v>
      </c>
    </row>
    <row r="103" spans="1:7" ht="15" customHeight="1" x14ac:dyDescent="0.2">
      <c r="A103" s="338" t="s">
        <v>234</v>
      </c>
      <c r="B103" s="299" t="s">
        <v>277</v>
      </c>
      <c r="C103" s="300">
        <v>42707</v>
      </c>
      <c r="D103" s="300">
        <v>42735</v>
      </c>
      <c r="E103" s="298">
        <v>205549.03999999829</v>
      </c>
      <c r="F103" s="298">
        <v>149680.90000000107</v>
      </c>
      <c r="G103" s="298">
        <v>125643.57000000021</v>
      </c>
    </row>
    <row r="104" spans="1:7" ht="15" customHeight="1" x14ac:dyDescent="0.2">
      <c r="A104" s="301" t="s">
        <v>235</v>
      </c>
      <c r="B104" s="302" t="s">
        <v>265</v>
      </c>
      <c r="C104" s="303">
        <v>42370</v>
      </c>
      <c r="D104" s="303">
        <v>42384</v>
      </c>
      <c r="E104" s="301">
        <v>130334.65000000002</v>
      </c>
      <c r="F104" s="301">
        <v>114415.76</v>
      </c>
      <c r="G104" s="301">
        <v>99776.910000000033</v>
      </c>
    </row>
    <row r="105" spans="1:7" ht="15" customHeight="1" x14ac:dyDescent="0.2">
      <c r="A105" s="301" t="s">
        <v>235</v>
      </c>
      <c r="B105" s="302" t="s">
        <v>266</v>
      </c>
      <c r="C105" s="303">
        <v>42385</v>
      </c>
      <c r="D105" s="303">
        <v>42398</v>
      </c>
      <c r="E105" s="301">
        <v>127366.75</v>
      </c>
      <c r="F105" s="301">
        <v>110727.84</v>
      </c>
      <c r="G105" s="301">
        <v>97557.43</v>
      </c>
    </row>
    <row r="106" spans="1:7" ht="15" customHeight="1" x14ac:dyDescent="0.2">
      <c r="A106" s="301" t="s">
        <v>235</v>
      </c>
      <c r="B106" s="302" t="s">
        <v>267</v>
      </c>
      <c r="C106" s="303">
        <v>42399</v>
      </c>
      <c r="D106" s="303">
        <v>42419</v>
      </c>
      <c r="E106" s="301">
        <v>120150.32999999999</v>
      </c>
      <c r="F106" s="301">
        <v>100744.88999999998</v>
      </c>
      <c r="G106" s="301">
        <v>95657.34</v>
      </c>
    </row>
    <row r="107" spans="1:7" ht="15" customHeight="1" x14ac:dyDescent="0.2">
      <c r="A107" s="301" t="s">
        <v>235</v>
      </c>
      <c r="B107" s="302" t="s">
        <v>268</v>
      </c>
      <c r="C107" s="303">
        <v>42427</v>
      </c>
      <c r="D107" s="303">
        <v>42551</v>
      </c>
      <c r="E107" s="301">
        <v>143599.46999999997</v>
      </c>
      <c r="F107" s="301">
        <v>126599.43</v>
      </c>
      <c r="G107" s="301">
        <v>106489.67000000004</v>
      </c>
    </row>
    <row r="108" spans="1:7" ht="15" customHeight="1" x14ac:dyDescent="0.2">
      <c r="A108" s="301" t="s">
        <v>235</v>
      </c>
      <c r="B108" s="302" t="s">
        <v>269</v>
      </c>
      <c r="C108" s="303">
        <v>42490</v>
      </c>
      <c r="D108" s="303">
        <v>42551</v>
      </c>
      <c r="E108" s="301">
        <v>141824.63</v>
      </c>
      <c r="F108" s="301">
        <v>126270.47</v>
      </c>
      <c r="G108" s="301">
        <v>106494.99000000005</v>
      </c>
    </row>
    <row r="109" spans="1:7" ht="15" customHeight="1" x14ac:dyDescent="0.2">
      <c r="A109" s="301" t="s">
        <v>235</v>
      </c>
      <c r="B109" s="302" t="s">
        <v>270</v>
      </c>
      <c r="C109" s="303">
        <v>42553</v>
      </c>
      <c r="D109" s="303">
        <v>42735</v>
      </c>
      <c r="E109" s="301">
        <v>140790.6</v>
      </c>
      <c r="F109" s="301">
        <v>126896.10999999999</v>
      </c>
      <c r="G109" s="301">
        <v>107050.73000000001</v>
      </c>
    </row>
    <row r="110" spans="1:7" ht="15" customHeight="1" x14ac:dyDescent="0.2">
      <c r="A110" s="335" t="s">
        <v>235</v>
      </c>
      <c r="B110" s="302" t="s">
        <v>276</v>
      </c>
      <c r="C110" s="303">
        <v>42679</v>
      </c>
      <c r="D110" s="303">
        <v>42735</v>
      </c>
      <c r="E110" s="301">
        <v>140860.29</v>
      </c>
      <c r="F110" s="301">
        <v>127057.53000000003</v>
      </c>
      <c r="G110" s="301">
        <v>107204.24000000005</v>
      </c>
    </row>
    <row r="111" spans="1:7" ht="15" customHeight="1" x14ac:dyDescent="0.2">
      <c r="A111" s="304" t="s">
        <v>236</v>
      </c>
      <c r="B111" s="305" t="s">
        <v>265</v>
      </c>
      <c r="C111" s="306">
        <v>42370</v>
      </c>
      <c r="D111" s="306">
        <v>42384</v>
      </c>
      <c r="E111" s="304">
        <v>84418.339999999967</v>
      </c>
      <c r="F111" s="304">
        <v>67559.280000000013</v>
      </c>
      <c r="G111" s="304">
        <v>58858.6</v>
      </c>
    </row>
    <row r="112" spans="1:7" ht="15" customHeight="1" x14ac:dyDescent="0.2">
      <c r="A112" s="304" t="s">
        <v>236</v>
      </c>
      <c r="B112" s="305" t="s">
        <v>266</v>
      </c>
      <c r="C112" s="306">
        <v>42385</v>
      </c>
      <c r="D112" s="306">
        <v>42398</v>
      </c>
      <c r="E112" s="304">
        <v>84165.52999999997</v>
      </c>
      <c r="F112" s="304">
        <v>67321.680000000037</v>
      </c>
      <c r="G112" s="304">
        <v>58653.329999999987</v>
      </c>
    </row>
    <row r="113" spans="1:14" ht="15" customHeight="1" x14ac:dyDescent="0.2">
      <c r="A113" s="304" t="s">
        <v>236</v>
      </c>
      <c r="B113" s="305" t="s">
        <v>267</v>
      </c>
      <c r="C113" s="306">
        <v>42399</v>
      </c>
      <c r="D113" s="306">
        <v>42419</v>
      </c>
      <c r="E113" s="304">
        <v>78366.290000000008</v>
      </c>
      <c r="F113" s="304">
        <v>65547.37</v>
      </c>
      <c r="G113" s="304">
        <v>57679.519999999997</v>
      </c>
    </row>
    <row r="114" spans="1:14" ht="15" customHeight="1" x14ac:dyDescent="0.2">
      <c r="A114" s="304" t="s">
        <v>236</v>
      </c>
      <c r="B114" s="305" t="s">
        <v>268</v>
      </c>
      <c r="C114" s="306">
        <v>42427</v>
      </c>
      <c r="D114" s="306">
        <v>42551</v>
      </c>
      <c r="E114" s="304">
        <v>94552.599999999991</v>
      </c>
      <c r="F114" s="304">
        <v>70305.010000000009</v>
      </c>
      <c r="G114" s="304">
        <v>59504.559999999983</v>
      </c>
    </row>
    <row r="115" spans="1:14" ht="15" customHeight="1" x14ac:dyDescent="0.2">
      <c r="A115" s="304" t="s">
        <v>236</v>
      </c>
      <c r="B115" s="305" t="s">
        <v>275</v>
      </c>
      <c r="C115" s="306">
        <v>42637</v>
      </c>
      <c r="D115" s="306">
        <v>42735</v>
      </c>
      <c r="E115" s="304">
        <v>103607.10999999997</v>
      </c>
      <c r="F115" s="304">
        <v>80726.320000000022</v>
      </c>
      <c r="G115" s="304">
        <v>68418.25</v>
      </c>
    </row>
    <row r="116" spans="1:14" ht="15" customHeight="1" x14ac:dyDescent="0.2">
      <c r="A116" s="304" t="s">
        <v>236</v>
      </c>
      <c r="B116" s="305" t="s">
        <v>276</v>
      </c>
      <c r="C116" s="306">
        <v>42679</v>
      </c>
      <c r="D116" s="306">
        <v>42735</v>
      </c>
      <c r="E116" s="304">
        <v>103607.50999999997</v>
      </c>
      <c r="F116" s="304">
        <v>80726.320000000022</v>
      </c>
      <c r="G116" s="304">
        <v>68418.25</v>
      </c>
      <c r="H116" s="304"/>
    </row>
    <row r="117" spans="1:14" s="15" customFormat="1" ht="15" customHeight="1" x14ac:dyDescent="0.2">
      <c r="A117" s="336"/>
      <c r="B117" s="308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</row>
    <row r="118" spans="1:14" ht="15" customHeight="1" x14ac:dyDescent="0.2">
      <c r="A118" s="274" t="s">
        <v>252</v>
      </c>
    </row>
    <row r="119" spans="1:14" ht="15" customHeight="1" x14ac:dyDescent="0.2"/>
    <row r="120" spans="1:14" ht="15" customHeight="1" x14ac:dyDescent="0.2">
      <c r="A120" s="94" t="s">
        <v>6</v>
      </c>
      <c r="B120" s="94" t="s">
        <v>53</v>
      </c>
      <c r="C120" s="94" t="s">
        <v>54</v>
      </c>
      <c r="D120" s="94" t="s">
        <v>55</v>
      </c>
      <c r="E120" s="95" t="s">
        <v>56</v>
      </c>
      <c r="F120" s="95" t="s">
        <v>57</v>
      </c>
      <c r="G120" s="95" t="s">
        <v>58</v>
      </c>
    </row>
    <row r="121" spans="1:14" ht="15" customHeight="1" x14ac:dyDescent="0.2">
      <c r="A121" s="286" t="s">
        <v>225</v>
      </c>
      <c r="B121" s="287" t="s">
        <v>253</v>
      </c>
      <c r="C121" s="288">
        <v>42005</v>
      </c>
      <c r="D121" s="288">
        <v>42385</v>
      </c>
      <c r="E121" s="286">
        <v>141531.18999999997</v>
      </c>
      <c r="F121" s="286">
        <v>120567.26000000001</v>
      </c>
      <c r="G121" s="286">
        <v>101414.44000000003</v>
      </c>
    </row>
    <row r="122" spans="1:14" ht="15" customHeight="1" x14ac:dyDescent="0.2">
      <c r="A122" s="286" t="s">
        <v>225</v>
      </c>
      <c r="B122" s="287" t="s">
        <v>254</v>
      </c>
      <c r="C122" s="288">
        <v>42021</v>
      </c>
      <c r="D122" s="288">
        <v>42035</v>
      </c>
      <c r="E122" s="286">
        <v>141986.94000000003</v>
      </c>
      <c r="F122" s="286">
        <v>121186.78000000001</v>
      </c>
      <c r="G122" s="286">
        <v>100254.35000000005</v>
      </c>
    </row>
    <row r="123" spans="1:14" ht="15" customHeight="1" x14ac:dyDescent="0.2">
      <c r="A123" s="286" t="s">
        <v>225</v>
      </c>
      <c r="B123" s="287" t="s">
        <v>255</v>
      </c>
      <c r="C123" s="288">
        <v>42036</v>
      </c>
      <c r="D123" s="288">
        <v>42063</v>
      </c>
      <c r="E123" s="286">
        <v>137803.14000000004</v>
      </c>
      <c r="F123" s="286">
        <v>119897.12000000001</v>
      </c>
      <c r="G123" s="286">
        <v>99961.030000000042</v>
      </c>
    </row>
    <row r="124" spans="1:14" ht="15" customHeight="1" x14ac:dyDescent="0.2">
      <c r="A124" s="286" t="s">
        <v>225</v>
      </c>
      <c r="B124" s="287" t="s">
        <v>256</v>
      </c>
      <c r="C124" s="288">
        <v>42064</v>
      </c>
      <c r="D124" s="288">
        <v>42185</v>
      </c>
      <c r="E124" s="286">
        <v>161185.73000000004</v>
      </c>
      <c r="F124" s="286">
        <v>129215.10999999996</v>
      </c>
      <c r="G124" s="286">
        <v>107685.96000000002</v>
      </c>
    </row>
    <row r="125" spans="1:14" ht="15" customHeight="1" x14ac:dyDescent="0.2">
      <c r="A125" s="286" t="s">
        <v>225</v>
      </c>
      <c r="B125" s="287" t="s">
        <v>258</v>
      </c>
      <c r="C125" s="288">
        <v>42156</v>
      </c>
      <c r="D125" s="288">
        <v>42185</v>
      </c>
      <c r="E125" s="286">
        <v>161251.81000000003</v>
      </c>
      <c r="F125" s="286">
        <v>129206.45999999999</v>
      </c>
      <c r="G125" s="286">
        <v>107708.81000000003</v>
      </c>
    </row>
    <row r="126" spans="1:14" ht="15" customHeight="1" x14ac:dyDescent="0.2">
      <c r="A126" s="286" t="s">
        <v>225</v>
      </c>
      <c r="B126" s="287" t="s">
        <v>259</v>
      </c>
      <c r="C126" s="288">
        <v>42191</v>
      </c>
      <c r="D126" s="288">
        <v>42369</v>
      </c>
      <c r="E126" s="286">
        <v>161557.67000000001</v>
      </c>
      <c r="F126" s="286">
        <v>129452.56</v>
      </c>
      <c r="G126" s="286">
        <v>107944.55000000003</v>
      </c>
    </row>
    <row r="127" spans="1:14" ht="15" customHeight="1" x14ac:dyDescent="0.2">
      <c r="A127" s="286" t="s">
        <v>225</v>
      </c>
      <c r="B127" s="287" t="s">
        <v>261</v>
      </c>
      <c r="C127" s="288">
        <v>42301</v>
      </c>
      <c r="D127" s="288">
        <v>42369</v>
      </c>
      <c r="E127" s="286">
        <v>161537.41000000003</v>
      </c>
      <c r="F127" s="286">
        <v>129450.58999999997</v>
      </c>
      <c r="G127" s="286">
        <v>107496.70000000003</v>
      </c>
    </row>
    <row r="128" spans="1:14" ht="15" customHeight="1" x14ac:dyDescent="0.2">
      <c r="A128" s="289" t="s">
        <v>228</v>
      </c>
      <c r="B128" s="290" t="s">
        <v>253</v>
      </c>
      <c r="C128" s="291">
        <v>42005</v>
      </c>
      <c r="D128" s="291">
        <v>42385</v>
      </c>
      <c r="E128" s="289">
        <v>269621.40424000006</v>
      </c>
      <c r="F128" s="289">
        <v>194233.70764000004</v>
      </c>
      <c r="G128" s="289">
        <v>166447.67892000003</v>
      </c>
      <c r="L128" s="282"/>
      <c r="M128" s="282"/>
      <c r="N128" s="282"/>
    </row>
    <row r="129" spans="1:40" ht="15" customHeight="1" x14ac:dyDescent="0.2">
      <c r="A129" s="289" t="s">
        <v>228</v>
      </c>
      <c r="B129" s="290" t="s">
        <v>254</v>
      </c>
      <c r="C129" s="291">
        <v>42021</v>
      </c>
      <c r="D129" s="291">
        <v>42035</v>
      </c>
      <c r="E129" s="289">
        <v>267681.26423999999</v>
      </c>
      <c r="F129" s="289">
        <v>192104.49764000002</v>
      </c>
      <c r="G129" s="289">
        <v>164462.73892</v>
      </c>
    </row>
    <row r="130" spans="1:40" ht="15" customHeight="1" x14ac:dyDescent="0.2">
      <c r="A130" s="289" t="s">
        <v>228</v>
      </c>
      <c r="B130" s="290" t="s">
        <v>255</v>
      </c>
      <c r="C130" s="291">
        <v>42036</v>
      </c>
      <c r="D130" s="291">
        <v>42063</v>
      </c>
      <c r="E130" s="289">
        <v>242778.17824000007</v>
      </c>
      <c r="F130" s="289">
        <v>178991.44264000002</v>
      </c>
      <c r="G130" s="289">
        <v>160869.56891999999</v>
      </c>
    </row>
    <row r="131" spans="1:40" ht="15" customHeight="1" x14ac:dyDescent="0.2">
      <c r="A131" s="289" t="s">
        <v>228</v>
      </c>
      <c r="B131" s="290" t="s">
        <v>256</v>
      </c>
      <c r="C131" s="291">
        <v>41699</v>
      </c>
      <c r="D131" s="291">
        <v>42185</v>
      </c>
      <c r="E131" s="289">
        <v>291811.01523999998</v>
      </c>
      <c r="F131" s="289">
        <v>212507.56164000003</v>
      </c>
      <c r="G131" s="289">
        <v>181907.06191999995</v>
      </c>
    </row>
    <row r="132" spans="1:40" ht="15" customHeight="1" x14ac:dyDescent="0.2">
      <c r="A132" s="289" t="s">
        <v>228</v>
      </c>
      <c r="B132" s="290" t="s">
        <v>257</v>
      </c>
      <c r="C132" s="291">
        <v>42119</v>
      </c>
      <c r="D132" s="291">
        <v>42185</v>
      </c>
      <c r="E132" s="289">
        <v>292678.16108536231</v>
      </c>
      <c r="F132" s="289">
        <v>214519.21489142909</v>
      </c>
      <c r="G132" s="289">
        <v>184284.30489345908</v>
      </c>
    </row>
    <row r="133" spans="1:40" ht="15" customHeight="1" x14ac:dyDescent="0.2">
      <c r="A133" s="289" t="s">
        <v>228</v>
      </c>
      <c r="B133" s="290" t="s">
        <v>258</v>
      </c>
      <c r="C133" s="291">
        <v>42156</v>
      </c>
      <c r="D133" s="291">
        <v>42185</v>
      </c>
      <c r="E133" s="289">
        <v>292659.15908536233</v>
      </c>
      <c r="F133" s="289">
        <v>214497.95289142907</v>
      </c>
      <c r="G133" s="289">
        <v>184266.72989345909</v>
      </c>
    </row>
    <row r="134" spans="1:40" ht="15" customHeight="1" x14ac:dyDescent="0.2">
      <c r="A134" s="289" t="s">
        <v>228</v>
      </c>
      <c r="B134" s="290" t="s">
        <v>259</v>
      </c>
      <c r="C134" s="291">
        <v>42191</v>
      </c>
      <c r="D134" s="291">
        <v>42369</v>
      </c>
      <c r="E134" s="289">
        <v>293277.75218267413</v>
      </c>
      <c r="F134" s="289">
        <v>215163.01315390476</v>
      </c>
      <c r="G134" s="289">
        <v>185014.8114626829</v>
      </c>
    </row>
    <row r="135" spans="1:40" ht="15" customHeight="1" x14ac:dyDescent="0.2">
      <c r="A135" s="289" t="s">
        <v>228</v>
      </c>
      <c r="B135" s="290" t="s">
        <v>261</v>
      </c>
      <c r="C135" s="291">
        <v>42301</v>
      </c>
      <c r="D135" s="291">
        <v>42369</v>
      </c>
      <c r="E135" s="289">
        <v>294765.13218267413</v>
      </c>
      <c r="F135" s="289">
        <v>217000.31315390475</v>
      </c>
      <c r="G135" s="289">
        <v>186515.20146268292</v>
      </c>
    </row>
    <row r="136" spans="1:40" ht="15" customHeight="1" x14ac:dyDescent="0.2">
      <c r="A136" s="289" t="s">
        <v>228</v>
      </c>
      <c r="B136" s="290" t="s">
        <v>263</v>
      </c>
      <c r="C136" s="291">
        <v>42339</v>
      </c>
      <c r="D136" s="291">
        <v>42369</v>
      </c>
      <c r="E136" s="289">
        <v>290275.95218267414</v>
      </c>
      <c r="F136" s="289">
        <v>217000.31315390475</v>
      </c>
      <c r="G136" s="289">
        <v>186515.20146268292</v>
      </c>
    </row>
    <row r="137" spans="1:40" ht="15" customHeight="1" x14ac:dyDescent="0.2">
      <c r="A137" s="292" t="s">
        <v>231</v>
      </c>
      <c r="B137" s="293" t="s">
        <v>253</v>
      </c>
      <c r="C137" s="294">
        <v>42005</v>
      </c>
      <c r="D137" s="294">
        <v>42385</v>
      </c>
      <c r="E137" s="292">
        <v>229736.69000000003</v>
      </c>
      <c r="F137" s="292">
        <v>174798.57</v>
      </c>
      <c r="G137" s="292">
        <v>152171.98000000001</v>
      </c>
      <c r="I137" s="282"/>
      <c r="J137" s="282"/>
      <c r="K137" s="282"/>
    </row>
    <row r="138" spans="1:40" ht="15" customHeight="1" x14ac:dyDescent="0.2">
      <c r="A138" s="292" t="s">
        <v>231</v>
      </c>
      <c r="B138" s="293" t="s">
        <v>254</v>
      </c>
      <c r="C138" s="294">
        <v>42021</v>
      </c>
      <c r="D138" s="294">
        <v>42035</v>
      </c>
      <c r="E138" s="292">
        <v>220133.09</v>
      </c>
      <c r="F138" s="292">
        <v>172200.02999999997</v>
      </c>
      <c r="G138" s="292">
        <v>153286.61000000002</v>
      </c>
    </row>
    <row r="139" spans="1:40" s="91" customFormat="1" ht="15" customHeight="1" x14ac:dyDescent="0.2">
      <c r="A139" s="292" t="s">
        <v>231</v>
      </c>
      <c r="B139" s="293" t="s">
        <v>255</v>
      </c>
      <c r="C139" s="294">
        <v>42036</v>
      </c>
      <c r="D139" s="294">
        <v>42063</v>
      </c>
      <c r="E139" s="292">
        <v>206851.12999999995</v>
      </c>
      <c r="F139" s="292">
        <v>165587.10999999996</v>
      </c>
      <c r="G139" s="292">
        <v>150929.68000000002</v>
      </c>
      <c r="I139" s="282"/>
      <c r="J139" s="282"/>
      <c r="K139" s="282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</row>
    <row r="140" spans="1:40" s="91" customFormat="1" ht="15" customHeight="1" x14ac:dyDescent="0.2">
      <c r="A140" s="292" t="s">
        <v>231</v>
      </c>
      <c r="B140" s="293" t="s">
        <v>256</v>
      </c>
      <c r="C140" s="294">
        <v>42064</v>
      </c>
      <c r="D140" s="294">
        <v>42185</v>
      </c>
      <c r="E140" s="292">
        <v>246569.48000000004</v>
      </c>
      <c r="F140" s="292">
        <v>189583.08999999997</v>
      </c>
      <c r="G140" s="292">
        <v>163128.10999999999</v>
      </c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</row>
    <row r="141" spans="1:40" s="91" customFormat="1" ht="15" customHeight="1" x14ac:dyDescent="0.2">
      <c r="A141" s="292" t="s">
        <v>231</v>
      </c>
      <c r="B141" s="293" t="s">
        <v>257</v>
      </c>
      <c r="C141" s="294">
        <v>42119</v>
      </c>
      <c r="D141" s="294">
        <v>42185</v>
      </c>
      <c r="E141" s="292">
        <v>247125.58000000005</v>
      </c>
      <c r="F141" s="292">
        <v>190248.01999999996</v>
      </c>
      <c r="G141" s="292">
        <v>163720.18999999997</v>
      </c>
      <c r="I141" s="282"/>
      <c r="J141" s="282"/>
      <c r="K141" s="282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</row>
    <row r="142" spans="1:40" s="91" customFormat="1" ht="15" customHeight="1" x14ac:dyDescent="0.2">
      <c r="A142" s="292" t="s">
        <v>231</v>
      </c>
      <c r="B142" s="293" t="s">
        <v>259</v>
      </c>
      <c r="C142" s="294">
        <v>42191</v>
      </c>
      <c r="D142" s="294">
        <v>42369</v>
      </c>
      <c r="E142" s="292">
        <v>247696.91000000006</v>
      </c>
      <c r="F142" s="292">
        <v>190809.4</v>
      </c>
      <c r="G142" s="292">
        <v>164191.59</v>
      </c>
      <c r="I142" s="282"/>
      <c r="J142" s="282"/>
      <c r="K142" s="282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</row>
    <row r="143" spans="1:40" s="91" customFormat="1" ht="15" customHeight="1" x14ac:dyDescent="0.2">
      <c r="A143" s="292" t="s">
        <v>231</v>
      </c>
      <c r="B143" s="293" t="s">
        <v>261</v>
      </c>
      <c r="C143" s="294">
        <v>42301</v>
      </c>
      <c r="D143" s="294">
        <v>42369</v>
      </c>
      <c r="E143" s="292">
        <v>246198.53000000003</v>
      </c>
      <c r="F143" s="292">
        <v>190845.68</v>
      </c>
      <c r="G143" s="292">
        <v>164226.33000000002</v>
      </c>
      <c r="I143" s="282"/>
      <c r="J143" s="282"/>
      <c r="K143" s="282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</row>
    <row r="144" spans="1:40" s="91" customFormat="1" ht="15" customHeight="1" x14ac:dyDescent="0.2">
      <c r="A144" s="297" t="s">
        <v>233</v>
      </c>
      <c r="B144" s="295" t="s">
        <v>253</v>
      </c>
      <c r="C144" s="297">
        <v>42005</v>
      </c>
      <c r="D144" s="297">
        <v>42385</v>
      </c>
      <c r="E144" s="295">
        <v>237787.71000000002</v>
      </c>
      <c r="F144" s="295">
        <v>193862.41</v>
      </c>
      <c r="G144" s="295">
        <v>170229.60999999996</v>
      </c>
      <c r="I144" s="282"/>
      <c r="J144" s="282"/>
      <c r="K144" s="282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</row>
    <row r="145" spans="1:40" s="91" customFormat="1" ht="15" customHeight="1" x14ac:dyDescent="0.2">
      <c r="A145" s="297" t="s">
        <v>233</v>
      </c>
      <c r="B145" s="295" t="s">
        <v>254</v>
      </c>
      <c r="C145" s="297">
        <v>42021</v>
      </c>
      <c r="D145" s="297">
        <v>42035</v>
      </c>
      <c r="E145" s="295">
        <v>237909.53000000003</v>
      </c>
      <c r="F145" s="295">
        <v>194218.31999999998</v>
      </c>
      <c r="G145" s="295">
        <v>170496.95999999996</v>
      </c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</row>
    <row r="146" spans="1:40" s="91" customFormat="1" ht="15" customHeight="1" x14ac:dyDescent="0.2">
      <c r="A146" s="297" t="s">
        <v>233</v>
      </c>
      <c r="B146" s="295" t="s">
        <v>255</v>
      </c>
      <c r="C146" s="297">
        <v>42036</v>
      </c>
      <c r="D146" s="297">
        <v>42063</v>
      </c>
      <c r="E146" s="295">
        <v>230900.24</v>
      </c>
      <c r="F146" s="295">
        <v>192351.31999999998</v>
      </c>
      <c r="G146" s="295">
        <v>170480.03999999995</v>
      </c>
      <c r="I146" s="282"/>
      <c r="J146" s="282"/>
      <c r="K146" s="282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</row>
    <row r="147" spans="1:40" s="91" customFormat="1" ht="15" customHeight="1" x14ac:dyDescent="0.2">
      <c r="A147" s="297" t="s">
        <v>233</v>
      </c>
      <c r="B147" s="295" t="s">
        <v>256</v>
      </c>
      <c r="C147" s="297">
        <v>42064</v>
      </c>
      <c r="D147" s="297">
        <v>42185</v>
      </c>
      <c r="E147" s="295">
        <v>271617.61999999988</v>
      </c>
      <c r="F147" s="295">
        <v>223245.08000000002</v>
      </c>
      <c r="G147" s="295">
        <v>187941.61000000002</v>
      </c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</row>
    <row r="148" spans="1:40" s="91" customFormat="1" ht="15" customHeight="1" x14ac:dyDescent="0.2">
      <c r="A148" s="297" t="s">
        <v>233</v>
      </c>
      <c r="B148" s="295" t="s">
        <v>258</v>
      </c>
      <c r="C148" s="297">
        <v>42156</v>
      </c>
      <c r="D148" s="297">
        <v>42185</v>
      </c>
      <c r="E148" s="295">
        <v>271760.35999999987</v>
      </c>
      <c r="F148" s="295">
        <v>223386.6</v>
      </c>
      <c r="G148" s="295">
        <v>188061.06</v>
      </c>
      <c r="I148" s="282"/>
      <c r="J148" s="282"/>
      <c r="K148" s="282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</row>
    <row r="149" spans="1:40" s="91" customFormat="1" ht="15" customHeight="1" x14ac:dyDescent="0.2">
      <c r="A149" s="297" t="s">
        <v>233</v>
      </c>
      <c r="B149" s="295" t="s">
        <v>259</v>
      </c>
      <c r="C149" s="297">
        <v>42191</v>
      </c>
      <c r="D149" s="297">
        <v>42369</v>
      </c>
      <c r="E149" s="295">
        <v>272006.93999999989</v>
      </c>
      <c r="F149" s="295">
        <v>223479.21000000002</v>
      </c>
      <c r="G149" s="295">
        <v>188061.75</v>
      </c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</row>
    <row r="150" spans="1:40" s="91" customFormat="1" ht="15" customHeight="1" x14ac:dyDescent="0.2">
      <c r="A150" s="297" t="s">
        <v>233</v>
      </c>
      <c r="B150" s="295" t="s">
        <v>261</v>
      </c>
      <c r="C150" s="297">
        <v>42301</v>
      </c>
      <c r="D150" s="297">
        <v>42369</v>
      </c>
      <c r="E150" s="295">
        <v>272266.04999999993</v>
      </c>
      <c r="F150" s="295">
        <v>223920.29000000004</v>
      </c>
      <c r="G150" s="295">
        <v>187160.54000000004</v>
      </c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</row>
    <row r="151" spans="1:40" s="91" customFormat="1" ht="15" customHeight="1" x14ac:dyDescent="0.2">
      <c r="A151" s="277" t="s">
        <v>234</v>
      </c>
      <c r="B151" s="277" t="s">
        <v>253</v>
      </c>
      <c r="C151" s="278">
        <v>42005</v>
      </c>
      <c r="D151" s="278">
        <v>42385</v>
      </c>
      <c r="E151" s="277">
        <v>180772.03999999998</v>
      </c>
      <c r="F151" s="277">
        <v>138557.20000000001</v>
      </c>
      <c r="G151" s="277">
        <v>121024.78</v>
      </c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</row>
    <row r="152" spans="1:40" s="91" customFormat="1" ht="15" customHeight="1" x14ac:dyDescent="0.2">
      <c r="A152" s="277" t="s">
        <v>234</v>
      </c>
      <c r="B152" s="277" t="s">
        <v>254</v>
      </c>
      <c r="C152" s="278">
        <v>42021</v>
      </c>
      <c r="D152" s="278">
        <v>42035</v>
      </c>
      <c r="E152" s="277">
        <v>180977.80999999997</v>
      </c>
      <c r="F152" s="277">
        <v>139422.79</v>
      </c>
      <c r="G152" s="277">
        <v>121818.19000000003</v>
      </c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</row>
    <row r="153" spans="1:40" s="91" customFormat="1" ht="15" customHeight="1" x14ac:dyDescent="0.2">
      <c r="A153" s="277" t="s">
        <v>234</v>
      </c>
      <c r="B153" s="277" t="s">
        <v>255</v>
      </c>
      <c r="C153" s="278">
        <v>42036</v>
      </c>
      <c r="D153" s="278">
        <v>42063</v>
      </c>
      <c r="E153" s="277">
        <v>167882.13000000003</v>
      </c>
      <c r="F153" s="277">
        <v>137253.56</v>
      </c>
      <c r="G153" s="277">
        <v>121632.35</v>
      </c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</row>
    <row r="154" spans="1:40" s="91" customFormat="1" ht="15" customHeight="1" x14ac:dyDescent="0.2">
      <c r="A154" s="277" t="s">
        <v>234</v>
      </c>
      <c r="B154" s="277" t="s">
        <v>256</v>
      </c>
      <c r="C154" s="278">
        <v>42064</v>
      </c>
      <c r="D154" s="278">
        <v>42185</v>
      </c>
      <c r="E154" s="277">
        <v>203366.30000000005</v>
      </c>
      <c r="F154" s="277">
        <v>150783.42999999996</v>
      </c>
      <c r="G154" s="277">
        <v>123658.03000000003</v>
      </c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</row>
    <row r="155" spans="1:40" s="91" customFormat="1" ht="15" customHeight="1" x14ac:dyDescent="0.2">
      <c r="A155" s="277" t="s">
        <v>234</v>
      </c>
      <c r="B155" s="277" t="s">
        <v>257</v>
      </c>
      <c r="C155" s="278">
        <v>42119</v>
      </c>
      <c r="D155" s="278">
        <v>42185</v>
      </c>
      <c r="E155" s="277">
        <v>203366.30000000005</v>
      </c>
      <c r="F155" s="277">
        <v>150783.42999999996</v>
      </c>
      <c r="G155" s="277">
        <v>123658.03000000003</v>
      </c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</row>
    <row r="156" spans="1:40" s="91" customFormat="1" ht="15" customHeight="1" x14ac:dyDescent="0.2">
      <c r="A156" s="277" t="s">
        <v>234</v>
      </c>
      <c r="B156" s="279" t="s">
        <v>260</v>
      </c>
      <c r="C156" s="278">
        <v>42238</v>
      </c>
      <c r="D156" s="278">
        <v>42369</v>
      </c>
      <c r="E156" s="277">
        <v>203366.30000000005</v>
      </c>
      <c r="F156" s="277">
        <v>150783.42999999996</v>
      </c>
      <c r="G156" s="277">
        <v>123658.38</v>
      </c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</row>
    <row r="157" spans="1:40" s="91" customFormat="1" ht="15" customHeight="1" x14ac:dyDescent="0.2">
      <c r="A157" s="277" t="s">
        <v>234</v>
      </c>
      <c r="B157" s="279" t="s">
        <v>261</v>
      </c>
      <c r="C157" s="278">
        <v>42301</v>
      </c>
      <c r="D157" s="278">
        <v>42369</v>
      </c>
      <c r="E157" s="277">
        <v>203550.94999999995</v>
      </c>
      <c r="F157" s="277">
        <v>150869.76000000001</v>
      </c>
      <c r="G157" s="277">
        <v>123695.92000000001</v>
      </c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</row>
    <row r="158" spans="1:40" s="91" customFormat="1" ht="15" customHeight="1" x14ac:dyDescent="0.2">
      <c r="A158" s="303" t="s">
        <v>235</v>
      </c>
      <c r="B158" s="301" t="s">
        <v>253</v>
      </c>
      <c r="C158" s="303">
        <v>42005</v>
      </c>
      <c r="D158" s="303">
        <v>42385</v>
      </c>
      <c r="E158" s="301">
        <v>132519.91000000003</v>
      </c>
      <c r="F158" s="301">
        <v>115870.58</v>
      </c>
      <c r="G158" s="301">
        <v>100907.51000000002</v>
      </c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</row>
    <row r="159" spans="1:40" s="91" customFormat="1" ht="15" customHeight="1" x14ac:dyDescent="0.2">
      <c r="A159" s="303" t="s">
        <v>235</v>
      </c>
      <c r="B159" s="301" t="s">
        <v>254</v>
      </c>
      <c r="C159" s="303">
        <v>42021</v>
      </c>
      <c r="D159" s="303">
        <v>42035</v>
      </c>
      <c r="E159" s="301">
        <v>130949.18</v>
      </c>
      <c r="F159" s="301">
        <v>115561.18000000004</v>
      </c>
      <c r="G159" s="301">
        <v>101097.38000000003</v>
      </c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</row>
    <row r="160" spans="1:40" s="91" customFormat="1" ht="15" customHeight="1" x14ac:dyDescent="0.2">
      <c r="A160" s="303" t="s">
        <v>235</v>
      </c>
      <c r="B160" s="301" t="s">
        <v>255</v>
      </c>
      <c r="C160" s="303">
        <v>42036</v>
      </c>
      <c r="D160" s="303">
        <v>42063</v>
      </c>
      <c r="E160" s="301">
        <v>130812.76999999999</v>
      </c>
      <c r="F160" s="301">
        <v>115561.18000000004</v>
      </c>
      <c r="G160" s="301">
        <v>101097.38000000003</v>
      </c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</row>
    <row r="161" spans="1:40" s="91" customFormat="1" ht="15" customHeight="1" x14ac:dyDescent="0.2">
      <c r="A161" s="303" t="s">
        <v>235</v>
      </c>
      <c r="B161" s="301" t="s">
        <v>256</v>
      </c>
      <c r="C161" s="303">
        <v>42064</v>
      </c>
      <c r="D161" s="303">
        <v>42185</v>
      </c>
      <c r="E161" s="301">
        <v>146223.96000000005</v>
      </c>
      <c r="F161" s="301">
        <v>127794.43000000002</v>
      </c>
      <c r="G161" s="301">
        <v>107662.81000000003</v>
      </c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</row>
    <row r="162" spans="1:40" s="91" customFormat="1" ht="15" customHeight="1" x14ac:dyDescent="0.2">
      <c r="A162" s="303" t="s">
        <v>235</v>
      </c>
      <c r="B162" s="301" t="s">
        <v>257</v>
      </c>
      <c r="C162" s="303">
        <v>42119</v>
      </c>
      <c r="D162" s="303">
        <v>42185</v>
      </c>
      <c r="E162" s="301">
        <v>145953.28000000003</v>
      </c>
      <c r="F162" s="301">
        <v>127794.44000000003</v>
      </c>
      <c r="G162" s="301">
        <v>107662.78000000001</v>
      </c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</row>
    <row r="163" spans="1:40" s="91" customFormat="1" ht="15" customHeight="1" x14ac:dyDescent="0.2">
      <c r="A163" s="303" t="s">
        <v>235</v>
      </c>
      <c r="B163" s="301" t="s">
        <v>258</v>
      </c>
      <c r="C163" s="303">
        <v>42156</v>
      </c>
      <c r="D163" s="303">
        <v>42185</v>
      </c>
      <c r="E163" s="301">
        <v>145249.18000000002</v>
      </c>
      <c r="F163" s="301">
        <v>126856.81999999999</v>
      </c>
      <c r="G163" s="301">
        <v>106708.41000000003</v>
      </c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</row>
    <row r="164" spans="1:40" s="91" customFormat="1" ht="15" customHeight="1" x14ac:dyDescent="0.2">
      <c r="A164" s="303" t="s">
        <v>235</v>
      </c>
      <c r="B164" s="301" t="s">
        <v>261</v>
      </c>
      <c r="C164" s="303">
        <v>42301</v>
      </c>
      <c r="D164" s="303">
        <v>42369</v>
      </c>
      <c r="E164" s="301">
        <v>144946.23000000001</v>
      </c>
      <c r="F164" s="301">
        <v>126599.43</v>
      </c>
      <c r="G164" s="301">
        <v>106489.67000000004</v>
      </c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</row>
    <row r="165" spans="1:40" s="91" customFormat="1" ht="15" customHeight="1" x14ac:dyDescent="0.2">
      <c r="A165" s="303" t="s">
        <v>235</v>
      </c>
      <c r="B165" s="301" t="s">
        <v>262</v>
      </c>
      <c r="C165" s="303">
        <v>42324</v>
      </c>
      <c r="D165" s="303">
        <v>42369</v>
      </c>
      <c r="E165" s="301">
        <v>143599.46999999997</v>
      </c>
      <c r="F165" s="301">
        <v>126599.43</v>
      </c>
      <c r="G165" s="301">
        <v>106489.67000000004</v>
      </c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</row>
    <row r="166" spans="1:40" s="91" customFormat="1" ht="15" customHeight="1" x14ac:dyDescent="0.2">
      <c r="A166" s="306" t="s">
        <v>236</v>
      </c>
      <c r="B166" s="305" t="s">
        <v>253</v>
      </c>
      <c r="C166" s="306">
        <v>42005</v>
      </c>
      <c r="D166" s="306">
        <v>42385</v>
      </c>
      <c r="E166" s="307">
        <v>77389.00999999998</v>
      </c>
      <c r="F166" s="307">
        <v>68679.809999999983</v>
      </c>
      <c r="G166" s="307">
        <v>59432.540000000008</v>
      </c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</row>
    <row r="167" spans="1:40" s="91" customFormat="1" ht="15" customHeight="1" x14ac:dyDescent="0.2">
      <c r="A167" s="306" t="s">
        <v>236</v>
      </c>
      <c r="B167" s="305" t="s">
        <v>254</v>
      </c>
      <c r="C167" s="306">
        <v>42021</v>
      </c>
      <c r="D167" s="306">
        <v>42035</v>
      </c>
      <c r="E167" s="307">
        <v>78289.109999999971</v>
      </c>
      <c r="F167" s="307">
        <v>68178.490000000005</v>
      </c>
      <c r="G167" s="307">
        <v>59141.200000000004</v>
      </c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</row>
    <row r="168" spans="1:40" s="91" customFormat="1" ht="15" customHeight="1" x14ac:dyDescent="0.2">
      <c r="A168" s="306" t="s">
        <v>236</v>
      </c>
      <c r="B168" s="305" t="s">
        <v>255</v>
      </c>
      <c r="C168" s="306">
        <v>42036</v>
      </c>
      <c r="D168" s="306">
        <v>42063</v>
      </c>
      <c r="E168" s="307">
        <v>72210.679999999978</v>
      </c>
      <c r="F168" s="307">
        <v>65652.179999999978</v>
      </c>
      <c r="G168" s="307">
        <v>57846.090000000004</v>
      </c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</row>
    <row r="169" spans="1:40" s="91" customFormat="1" ht="15" customHeight="1" x14ac:dyDescent="0.2">
      <c r="A169" s="306" t="s">
        <v>236</v>
      </c>
      <c r="B169" s="305" t="s">
        <v>256</v>
      </c>
      <c r="C169" s="306">
        <v>42064</v>
      </c>
      <c r="D169" s="306">
        <v>42185</v>
      </c>
      <c r="E169" s="307">
        <v>88973.559999999983</v>
      </c>
      <c r="F169" s="307">
        <v>71795.95</v>
      </c>
      <c r="G169" s="307">
        <v>59184.63</v>
      </c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</row>
    <row r="170" spans="1:40" s="91" customFormat="1" ht="15" customHeight="1" x14ac:dyDescent="0.2">
      <c r="A170" s="306" t="s">
        <v>236</v>
      </c>
      <c r="B170" s="305" t="s">
        <v>258</v>
      </c>
      <c r="C170" s="306">
        <v>42156</v>
      </c>
      <c r="D170" s="306">
        <v>42185</v>
      </c>
      <c r="E170" s="307">
        <v>88969.389999999985</v>
      </c>
      <c r="F170" s="307">
        <v>71792.98</v>
      </c>
      <c r="G170" s="307">
        <v>59183.679999999993</v>
      </c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</row>
    <row r="171" spans="1:40" s="15" customFormat="1" ht="15" customHeight="1" x14ac:dyDescent="0.2">
      <c r="A171" s="306" t="s">
        <v>236</v>
      </c>
      <c r="B171" s="305" t="s">
        <v>260</v>
      </c>
      <c r="C171" s="306">
        <v>42238</v>
      </c>
      <c r="D171" s="306">
        <v>42369</v>
      </c>
      <c r="E171" s="307">
        <v>88982.65</v>
      </c>
      <c r="F171" s="307">
        <v>71802.990000000005</v>
      </c>
      <c r="G171" s="307">
        <v>59193.359999999993</v>
      </c>
      <c r="H171" s="164"/>
      <c r="I171" s="164"/>
      <c r="J171" s="164"/>
      <c r="K171" s="164"/>
      <c r="L171" s="164"/>
      <c r="M171" s="164"/>
      <c r="N171" s="164"/>
    </row>
    <row r="172" spans="1:40" s="15" customFormat="1" ht="15" customHeight="1" x14ac:dyDescent="0.2">
      <c r="A172" s="306" t="s">
        <v>236</v>
      </c>
      <c r="B172" s="305" t="s">
        <v>261</v>
      </c>
      <c r="C172" s="306">
        <v>42301</v>
      </c>
      <c r="D172" s="306">
        <v>42369</v>
      </c>
      <c r="E172" s="307">
        <v>88969.389999999985</v>
      </c>
      <c r="F172" s="307">
        <v>71792.98</v>
      </c>
      <c r="G172" s="307">
        <v>59183.679999999993</v>
      </c>
      <c r="H172" s="164"/>
      <c r="I172" s="164"/>
      <c r="J172" s="164"/>
      <c r="K172" s="164"/>
      <c r="L172" s="164"/>
      <c r="M172" s="164"/>
      <c r="N172" s="164"/>
    </row>
    <row r="173" spans="1:40" s="15" customFormat="1" ht="15" customHeight="1" x14ac:dyDescent="0.2">
      <c r="A173" s="306" t="s">
        <v>236</v>
      </c>
      <c r="B173" s="305" t="s">
        <v>262</v>
      </c>
      <c r="C173" s="306">
        <v>42324</v>
      </c>
      <c r="D173" s="306">
        <v>42369</v>
      </c>
      <c r="E173" s="307">
        <v>89306.76</v>
      </c>
      <c r="F173" s="307">
        <v>70292.240000000005</v>
      </c>
      <c r="G173" s="307">
        <v>59307.779999999992</v>
      </c>
      <c r="H173" s="164"/>
      <c r="I173" s="164"/>
      <c r="J173" s="164"/>
      <c r="K173" s="164"/>
      <c r="L173" s="164"/>
      <c r="M173" s="164"/>
      <c r="N173" s="164"/>
    </row>
    <row r="174" spans="1:40" s="15" customFormat="1" ht="15" customHeight="1" x14ac:dyDescent="0.2">
      <c r="A174" s="306" t="s">
        <v>236</v>
      </c>
      <c r="B174" s="305" t="s">
        <v>263</v>
      </c>
      <c r="C174" s="306">
        <v>42339</v>
      </c>
      <c r="D174" s="306">
        <v>42369</v>
      </c>
      <c r="E174" s="307">
        <v>95366.169999999984</v>
      </c>
      <c r="F174" s="307">
        <v>70292.240000000005</v>
      </c>
      <c r="G174" s="307">
        <v>59307.779999999992</v>
      </c>
      <c r="H174" s="164"/>
      <c r="I174" s="164"/>
      <c r="J174" s="164"/>
      <c r="K174" s="164"/>
      <c r="L174" s="164"/>
      <c r="M174" s="164"/>
      <c r="N174" s="164"/>
    </row>
    <row r="175" spans="1:40" s="15" customFormat="1" ht="15" customHeight="1" x14ac:dyDescent="0.2">
      <c r="A175" s="281"/>
      <c r="B175" s="308"/>
      <c r="C175" s="281"/>
      <c r="D175" s="281"/>
      <c r="E175" s="5"/>
      <c r="F175" s="5"/>
      <c r="G175" s="5"/>
      <c r="H175" s="164"/>
      <c r="I175" s="164"/>
      <c r="J175" s="164"/>
      <c r="K175" s="164"/>
      <c r="L175" s="164"/>
      <c r="M175" s="164"/>
      <c r="N175" s="164"/>
    </row>
    <row r="176" spans="1:40" s="15" customFormat="1" ht="15" customHeight="1" x14ac:dyDescent="0.2">
      <c r="A176" s="281"/>
      <c r="B176" s="308"/>
      <c r="C176" s="281"/>
      <c r="D176" s="281"/>
      <c r="E176" s="5"/>
      <c r="F176" s="5"/>
      <c r="G176" s="5"/>
      <c r="H176" s="164"/>
      <c r="I176" s="164"/>
      <c r="J176" s="164"/>
      <c r="K176" s="164"/>
      <c r="L176" s="164"/>
      <c r="M176" s="164"/>
      <c r="N176" s="164"/>
    </row>
    <row r="177" spans="1:40" x14ac:dyDescent="0.2">
      <c r="A177" s="274" t="s">
        <v>246</v>
      </c>
    </row>
    <row r="179" spans="1:40" ht="25.5" x14ac:dyDescent="0.2">
      <c r="A179" s="94" t="s">
        <v>6</v>
      </c>
      <c r="B179" s="94" t="s">
        <v>53</v>
      </c>
      <c r="C179" s="94" t="s">
        <v>54</v>
      </c>
      <c r="D179" s="94" t="s">
        <v>55</v>
      </c>
      <c r="E179" s="95" t="s">
        <v>56</v>
      </c>
      <c r="F179" s="95" t="s">
        <v>57</v>
      </c>
      <c r="G179" s="95" t="s">
        <v>58</v>
      </c>
    </row>
    <row r="180" spans="1:40" x14ac:dyDescent="0.2">
      <c r="A180" s="286" t="s">
        <v>225</v>
      </c>
      <c r="B180" s="287" t="s">
        <v>247</v>
      </c>
      <c r="C180" s="288">
        <v>41275</v>
      </c>
      <c r="D180" s="288">
        <v>41656</v>
      </c>
      <c r="E180" s="286">
        <v>145658.01999999996</v>
      </c>
      <c r="F180" s="286">
        <v>122518.94999999997</v>
      </c>
      <c r="G180" s="286">
        <v>100205.99000000003</v>
      </c>
    </row>
    <row r="181" spans="1:40" x14ac:dyDescent="0.2">
      <c r="A181" s="286" t="s">
        <v>225</v>
      </c>
      <c r="B181" s="287" t="s">
        <v>248</v>
      </c>
      <c r="C181" s="288">
        <v>41657</v>
      </c>
      <c r="D181" s="288">
        <v>41670</v>
      </c>
      <c r="E181" s="286">
        <v>143487.29999999999</v>
      </c>
      <c r="F181" s="286">
        <v>121065.93999999997</v>
      </c>
      <c r="G181" s="286">
        <v>100194.29000000005</v>
      </c>
    </row>
    <row r="182" spans="1:40" x14ac:dyDescent="0.2">
      <c r="A182" s="286" t="s">
        <v>225</v>
      </c>
      <c r="B182" s="287" t="s">
        <v>249</v>
      </c>
      <c r="C182" s="288">
        <v>41671</v>
      </c>
      <c r="D182" s="288">
        <v>41698</v>
      </c>
      <c r="E182" s="286">
        <v>140954.35999999836</v>
      </c>
      <c r="F182" s="286">
        <v>121065.93999999783</v>
      </c>
      <c r="G182" s="286">
        <v>100105.02999999833</v>
      </c>
    </row>
    <row r="183" spans="1:40" x14ac:dyDescent="0.2">
      <c r="A183" s="286" t="s">
        <v>225</v>
      </c>
      <c r="B183" s="287" t="s">
        <v>250</v>
      </c>
      <c r="C183" s="288">
        <v>41699</v>
      </c>
      <c r="D183" s="288">
        <v>41740</v>
      </c>
      <c r="E183" s="286">
        <v>161938.72999999489</v>
      </c>
      <c r="F183" s="286">
        <v>128663.23999999835</v>
      </c>
      <c r="G183" s="286">
        <v>106724.34999999807</v>
      </c>
    </row>
    <row r="184" spans="1:40" x14ac:dyDescent="0.2">
      <c r="A184" s="286" t="s">
        <v>225</v>
      </c>
      <c r="B184" s="287" t="s">
        <v>251</v>
      </c>
      <c r="C184" s="288">
        <v>41741</v>
      </c>
      <c r="D184" s="288">
        <v>41820</v>
      </c>
      <c r="E184" s="286">
        <v>161325.33999999528</v>
      </c>
      <c r="F184" s="286">
        <v>128145.86999999821</v>
      </c>
      <c r="G184" s="286">
        <v>106284.86999999802</v>
      </c>
    </row>
    <row r="185" spans="1:40" x14ac:dyDescent="0.2">
      <c r="A185" s="286" t="s">
        <v>225</v>
      </c>
      <c r="B185" s="287" t="s">
        <v>272</v>
      </c>
      <c r="C185" s="288">
        <v>41825</v>
      </c>
      <c r="D185" s="288">
        <v>42004</v>
      </c>
      <c r="E185" s="286">
        <v>161783.38999999998</v>
      </c>
      <c r="F185" s="286">
        <v>128529.59999999998</v>
      </c>
      <c r="G185" s="286">
        <v>107125.96000000002</v>
      </c>
    </row>
    <row r="186" spans="1:40" x14ac:dyDescent="0.2">
      <c r="A186" s="286" t="s">
        <v>225</v>
      </c>
      <c r="B186" s="287" t="s">
        <v>273</v>
      </c>
      <c r="C186" s="288">
        <v>41904</v>
      </c>
      <c r="D186" s="288">
        <v>42004</v>
      </c>
      <c r="E186" s="286">
        <v>160633.99</v>
      </c>
      <c r="F186" s="286">
        <v>128529.59999999998</v>
      </c>
      <c r="G186" s="286">
        <v>107172.73000000001</v>
      </c>
    </row>
    <row r="187" spans="1:40" s="91" customFormat="1" x14ac:dyDescent="0.2">
      <c r="A187" s="286" t="s">
        <v>225</v>
      </c>
      <c r="B187" s="287" t="s">
        <v>274</v>
      </c>
      <c r="C187" s="288">
        <v>41971</v>
      </c>
      <c r="D187" s="288">
        <v>42004</v>
      </c>
      <c r="E187" s="286">
        <v>160631.74000000002</v>
      </c>
      <c r="F187" s="286">
        <v>128544.55999999998</v>
      </c>
      <c r="G187" s="286">
        <v>107184.50000000001</v>
      </c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</row>
    <row r="188" spans="1:40" s="91" customFormat="1" x14ac:dyDescent="0.2">
      <c r="A188" s="289" t="s">
        <v>228</v>
      </c>
      <c r="B188" s="290" t="s">
        <v>247</v>
      </c>
      <c r="C188" s="291">
        <v>41275</v>
      </c>
      <c r="D188" s="291">
        <v>41656</v>
      </c>
      <c r="E188" s="289">
        <v>264554.3358956328</v>
      </c>
      <c r="F188" s="289">
        <v>192657.83463399054</v>
      </c>
      <c r="G188" s="289">
        <v>164949.16116878373</v>
      </c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</row>
    <row r="189" spans="1:40" s="91" customFormat="1" x14ac:dyDescent="0.2">
      <c r="A189" s="289" t="s">
        <v>228</v>
      </c>
      <c r="B189" s="290" t="s">
        <v>248</v>
      </c>
      <c r="C189" s="291">
        <v>41657</v>
      </c>
      <c r="D189" s="291">
        <v>41670</v>
      </c>
      <c r="E189" s="289">
        <v>248362.31392987861</v>
      </c>
      <c r="F189" s="289">
        <v>181146.99270248201</v>
      </c>
      <c r="G189" s="289">
        <v>157120.68601672773</v>
      </c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</row>
    <row r="190" spans="1:40" s="91" customFormat="1" x14ac:dyDescent="0.2">
      <c r="A190" s="289" t="s">
        <v>228</v>
      </c>
      <c r="B190" s="290" t="s">
        <v>249</v>
      </c>
      <c r="C190" s="291">
        <v>41671</v>
      </c>
      <c r="D190" s="291">
        <v>41698</v>
      </c>
      <c r="E190" s="289">
        <v>234269.30392987575</v>
      </c>
      <c r="F190" s="289">
        <v>172083.51573672512</v>
      </c>
      <c r="G190" s="289">
        <v>151442.72905097069</v>
      </c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</row>
    <row r="191" spans="1:40" s="91" customFormat="1" x14ac:dyDescent="0.2">
      <c r="A191" s="289" t="s">
        <v>228</v>
      </c>
      <c r="B191" s="290" t="s">
        <v>250</v>
      </c>
      <c r="C191" s="291">
        <v>41699</v>
      </c>
      <c r="D191" s="291">
        <v>41740</v>
      </c>
      <c r="E191" s="289">
        <v>294227.95689563069</v>
      </c>
      <c r="F191" s="289">
        <v>214697.64863398156</v>
      </c>
      <c r="G191" s="289">
        <v>183519.33416877966</v>
      </c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</row>
    <row r="192" spans="1:40" s="91" customFormat="1" x14ac:dyDescent="0.2">
      <c r="A192" s="289" t="s">
        <v>228</v>
      </c>
      <c r="B192" s="290" t="s">
        <v>251</v>
      </c>
      <c r="C192" s="291">
        <v>41741</v>
      </c>
      <c r="D192" s="291">
        <v>41820</v>
      </c>
      <c r="E192" s="289">
        <v>294270.65277563356</v>
      </c>
      <c r="F192" s="289">
        <v>214134.47451398178</v>
      </c>
      <c r="G192" s="289">
        <v>183452.84004877968</v>
      </c>
      <c r="J192" s="280"/>
      <c r="K192" s="280"/>
      <c r="L192" s="280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</row>
    <row r="193" spans="1:40" s="91" customFormat="1" x14ac:dyDescent="0.2">
      <c r="A193" s="289" t="s">
        <v>228</v>
      </c>
      <c r="B193" s="290" t="s">
        <v>272</v>
      </c>
      <c r="C193" s="291">
        <v>41825</v>
      </c>
      <c r="D193" s="291">
        <v>42004</v>
      </c>
      <c r="E193" s="289">
        <v>294314.64523999998</v>
      </c>
      <c r="F193" s="289">
        <v>214637.91164000003</v>
      </c>
      <c r="G193" s="289">
        <v>183889.73191999999</v>
      </c>
      <c r="J193" s="280"/>
      <c r="K193" s="280"/>
      <c r="L193" s="280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</row>
    <row r="194" spans="1:40" s="91" customFormat="1" x14ac:dyDescent="0.2">
      <c r="A194" s="289" t="s">
        <v>228</v>
      </c>
      <c r="B194" s="290" t="s">
        <v>273</v>
      </c>
      <c r="C194" s="291">
        <v>41904</v>
      </c>
      <c r="D194" s="291">
        <v>42004</v>
      </c>
      <c r="E194" s="289">
        <v>293328.93524000002</v>
      </c>
      <c r="F194" s="289">
        <v>214639.37164000003</v>
      </c>
      <c r="G194" s="289">
        <v>183891.55192</v>
      </c>
      <c r="J194" s="280"/>
      <c r="K194" s="280"/>
      <c r="L194" s="280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</row>
    <row r="195" spans="1:40" s="91" customFormat="1" x14ac:dyDescent="0.2">
      <c r="A195" s="289" t="s">
        <v>228</v>
      </c>
      <c r="B195" s="290" t="s">
        <v>274</v>
      </c>
      <c r="C195" s="291">
        <v>41971</v>
      </c>
      <c r="D195" s="291">
        <v>42004</v>
      </c>
      <c r="E195" s="289">
        <v>293541.02523999999</v>
      </c>
      <c r="F195" s="289">
        <v>214639.37164000003</v>
      </c>
      <c r="G195" s="289">
        <v>183891.55192</v>
      </c>
      <c r="J195" s="280"/>
      <c r="K195" s="280"/>
      <c r="L195" s="280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</row>
    <row r="196" spans="1:40" s="91" customFormat="1" x14ac:dyDescent="0.2">
      <c r="A196" s="292" t="s">
        <v>231</v>
      </c>
      <c r="B196" s="293" t="s">
        <v>247</v>
      </c>
      <c r="C196" s="294">
        <v>41275</v>
      </c>
      <c r="D196" s="294">
        <v>41656</v>
      </c>
      <c r="E196" s="292">
        <v>233346.04</v>
      </c>
      <c r="F196" s="292">
        <v>181910.88999999998</v>
      </c>
      <c r="G196" s="292">
        <v>163556.51999999999</v>
      </c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</row>
    <row r="197" spans="1:40" s="91" customFormat="1" x14ac:dyDescent="0.2">
      <c r="A197" s="292" t="s">
        <v>231</v>
      </c>
      <c r="B197" s="293" t="s">
        <v>248</v>
      </c>
      <c r="C197" s="294">
        <v>41657</v>
      </c>
      <c r="D197" s="294">
        <v>41670</v>
      </c>
      <c r="E197" s="292">
        <v>225803.22</v>
      </c>
      <c r="F197" s="292">
        <v>177487.96999999997</v>
      </c>
      <c r="G197" s="292">
        <v>158662.74999999997</v>
      </c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</row>
    <row r="198" spans="1:40" s="91" customFormat="1" x14ac:dyDescent="0.2">
      <c r="A198" s="292" t="s">
        <v>231</v>
      </c>
      <c r="B198" s="293" t="s">
        <v>249</v>
      </c>
      <c r="C198" s="294">
        <v>41671</v>
      </c>
      <c r="D198" s="294">
        <v>41698</v>
      </c>
      <c r="E198" s="292">
        <v>213170.18000000808</v>
      </c>
      <c r="F198" s="292">
        <v>164246.01000000464</v>
      </c>
      <c r="G198" s="292">
        <v>154404.050000007</v>
      </c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</row>
    <row r="199" spans="1:40" s="91" customFormat="1" x14ac:dyDescent="0.2">
      <c r="A199" s="292" t="s">
        <v>231</v>
      </c>
      <c r="B199" s="293" t="s">
        <v>250</v>
      </c>
      <c r="C199" s="294">
        <v>41699</v>
      </c>
      <c r="D199" s="294">
        <v>41740</v>
      </c>
      <c r="E199" s="292">
        <v>257360.16000000929</v>
      </c>
      <c r="F199" s="292">
        <v>197184.88000000603</v>
      </c>
      <c r="G199" s="292">
        <v>167493.37000000404</v>
      </c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</row>
    <row r="200" spans="1:40" s="91" customFormat="1" x14ac:dyDescent="0.2">
      <c r="A200" s="292" t="s">
        <v>231</v>
      </c>
      <c r="B200" s="293" t="s">
        <v>251</v>
      </c>
      <c r="C200" s="294">
        <v>41741</v>
      </c>
      <c r="D200" s="294">
        <v>41820</v>
      </c>
      <c r="E200" s="292">
        <v>251106.08000000805</v>
      </c>
      <c r="F200" s="292">
        <v>190436.15000000517</v>
      </c>
      <c r="G200" s="292">
        <v>163204.68000000261</v>
      </c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</row>
    <row r="201" spans="1:40" s="91" customFormat="1" x14ac:dyDescent="0.2">
      <c r="A201" s="292" t="s">
        <v>231</v>
      </c>
      <c r="B201" s="293" t="s">
        <v>272</v>
      </c>
      <c r="C201" s="294">
        <v>41825</v>
      </c>
      <c r="D201" s="294">
        <v>42004</v>
      </c>
      <c r="E201" s="292">
        <v>247787.84</v>
      </c>
      <c r="F201" s="292">
        <v>188602.65000000002</v>
      </c>
      <c r="G201" s="292">
        <v>161772.99</v>
      </c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</row>
    <row r="202" spans="1:40" s="91" customFormat="1" x14ac:dyDescent="0.2">
      <c r="A202" s="292" t="s">
        <v>231</v>
      </c>
      <c r="B202" s="293" t="s">
        <v>273</v>
      </c>
      <c r="C202" s="294">
        <v>41904</v>
      </c>
      <c r="D202" s="294">
        <v>42004</v>
      </c>
      <c r="E202" s="292">
        <v>246027.60000000003</v>
      </c>
      <c r="F202" s="292">
        <v>188211.41000000003</v>
      </c>
      <c r="G202" s="292">
        <v>161783.22999999998</v>
      </c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</row>
    <row r="203" spans="1:40" s="91" customFormat="1" x14ac:dyDescent="0.2">
      <c r="A203" s="292" t="s">
        <v>231</v>
      </c>
      <c r="B203" s="293" t="s">
        <v>274</v>
      </c>
      <c r="C203" s="294">
        <v>41971</v>
      </c>
      <c r="D203" s="294">
        <v>42004</v>
      </c>
      <c r="E203" s="292">
        <v>245818.63</v>
      </c>
      <c r="F203" s="292">
        <v>188153.78000000003</v>
      </c>
      <c r="G203" s="292">
        <v>161802.54999999999</v>
      </c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</row>
    <row r="204" spans="1:40" s="91" customFormat="1" x14ac:dyDescent="0.2">
      <c r="A204" s="297" t="s">
        <v>233</v>
      </c>
      <c r="B204" s="295" t="s">
        <v>247</v>
      </c>
      <c r="C204" s="297">
        <v>41275</v>
      </c>
      <c r="D204" s="297">
        <v>41656</v>
      </c>
      <c r="E204" s="295">
        <v>240131.54944762448</v>
      </c>
      <c r="F204" s="295">
        <v>201077.7028573546</v>
      </c>
      <c r="G204" s="295">
        <v>176530.7162405905</v>
      </c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</row>
    <row r="205" spans="1:40" s="91" customFormat="1" x14ac:dyDescent="0.2">
      <c r="A205" s="297" t="s">
        <v>233</v>
      </c>
      <c r="B205" s="295" t="s">
        <v>248</v>
      </c>
      <c r="C205" s="297">
        <v>41657</v>
      </c>
      <c r="D205" s="297">
        <v>41670</v>
      </c>
      <c r="E205" s="295">
        <v>239590.37</v>
      </c>
      <c r="F205" s="295">
        <v>200868.19</v>
      </c>
      <c r="G205" s="295">
        <v>176341.45999999996</v>
      </c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</row>
    <row r="206" spans="1:40" s="91" customFormat="1" x14ac:dyDescent="0.2">
      <c r="A206" s="297" t="s">
        <v>233</v>
      </c>
      <c r="B206" s="295" t="s">
        <v>249</v>
      </c>
      <c r="C206" s="297">
        <v>41671</v>
      </c>
      <c r="D206" s="297">
        <v>41698</v>
      </c>
      <c r="E206" s="295">
        <v>233968.79999999667</v>
      </c>
      <c r="F206" s="295">
        <v>199422.39999999997</v>
      </c>
      <c r="G206" s="295">
        <v>175585.72999999899</v>
      </c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</row>
    <row r="207" spans="1:40" s="91" customFormat="1" x14ac:dyDescent="0.2">
      <c r="A207" s="297" t="s">
        <v>233</v>
      </c>
      <c r="B207" s="295" t="s">
        <v>250</v>
      </c>
      <c r="C207" s="297">
        <v>41699</v>
      </c>
      <c r="D207" s="297">
        <v>41740</v>
      </c>
      <c r="E207" s="295">
        <v>270783.49999999627</v>
      </c>
      <c r="F207" s="295">
        <v>222660.90999999893</v>
      </c>
      <c r="G207" s="295">
        <v>187276.21000000188</v>
      </c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</row>
    <row r="208" spans="1:40" s="91" customFormat="1" x14ac:dyDescent="0.2">
      <c r="A208" s="297" t="s">
        <v>233</v>
      </c>
      <c r="B208" s="295" t="s">
        <v>251</v>
      </c>
      <c r="C208" s="297">
        <v>41741</v>
      </c>
      <c r="D208" s="297">
        <v>41820</v>
      </c>
      <c r="E208" s="295">
        <v>270965.2999999976</v>
      </c>
      <c r="F208" s="295">
        <v>222809.8299999981</v>
      </c>
      <c r="G208" s="295">
        <v>187414.91000000111</v>
      </c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</row>
    <row r="209" spans="1:40" s="91" customFormat="1" x14ac:dyDescent="0.2">
      <c r="A209" s="297" t="s">
        <v>233</v>
      </c>
      <c r="B209" s="295" t="s">
        <v>272</v>
      </c>
      <c r="C209" s="297">
        <v>41825</v>
      </c>
      <c r="D209" s="297">
        <v>42004</v>
      </c>
      <c r="E209" s="295">
        <v>271448.10999999993</v>
      </c>
      <c r="F209" s="295">
        <v>222887.52999999997</v>
      </c>
      <c r="G209" s="295">
        <v>187612.45</v>
      </c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</row>
    <row r="210" spans="1:40" s="91" customFormat="1" x14ac:dyDescent="0.2">
      <c r="A210" s="297" t="s">
        <v>233</v>
      </c>
      <c r="B210" s="295" t="s">
        <v>273</v>
      </c>
      <c r="C210" s="297">
        <v>41904</v>
      </c>
      <c r="D210" s="297">
        <v>42004</v>
      </c>
      <c r="E210" s="295">
        <v>271480.58999999991</v>
      </c>
      <c r="F210" s="295">
        <v>222887.52999999997</v>
      </c>
      <c r="G210" s="295">
        <v>187672.57</v>
      </c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</row>
    <row r="211" spans="1:40" s="91" customFormat="1" x14ac:dyDescent="0.2">
      <c r="A211" s="297" t="s">
        <v>233</v>
      </c>
      <c r="B211" s="295" t="s">
        <v>274</v>
      </c>
      <c r="C211" s="297">
        <v>41971</v>
      </c>
      <c r="D211" s="297">
        <v>42004</v>
      </c>
      <c r="E211" s="295">
        <v>271449.11999999988</v>
      </c>
      <c r="F211" s="295">
        <v>222887.52999999997</v>
      </c>
      <c r="G211" s="295">
        <v>187672.57</v>
      </c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</row>
    <row r="212" spans="1:40" s="91" customFormat="1" x14ac:dyDescent="0.2">
      <c r="A212" s="277" t="s">
        <v>234</v>
      </c>
      <c r="B212" s="277" t="s">
        <v>247</v>
      </c>
      <c r="C212" s="278">
        <v>41275</v>
      </c>
      <c r="D212" s="278">
        <v>41656</v>
      </c>
      <c r="E212" s="277">
        <v>180188.52100000001</v>
      </c>
      <c r="F212" s="277">
        <v>135468.20399999997</v>
      </c>
      <c r="G212" s="277">
        <v>118041.86900000001</v>
      </c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</row>
    <row r="213" spans="1:40" s="91" customFormat="1" x14ac:dyDescent="0.2">
      <c r="A213" s="277" t="s">
        <v>234</v>
      </c>
      <c r="B213" s="277" t="s">
        <v>248</v>
      </c>
      <c r="C213" s="278">
        <v>41657</v>
      </c>
      <c r="D213" s="278">
        <v>41670</v>
      </c>
      <c r="E213" s="277">
        <v>180188.52100000001</v>
      </c>
      <c r="F213" s="277">
        <v>135468.20399999997</v>
      </c>
      <c r="G213" s="277">
        <v>118041.86900000001</v>
      </c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</row>
    <row r="214" spans="1:40" s="91" customFormat="1" x14ac:dyDescent="0.2">
      <c r="A214" s="277" t="s">
        <v>234</v>
      </c>
      <c r="B214" s="277" t="s">
        <v>249</v>
      </c>
      <c r="C214" s="278">
        <v>41671</v>
      </c>
      <c r="D214" s="278">
        <v>41698</v>
      </c>
      <c r="E214" s="277">
        <v>166360.93399999966</v>
      </c>
      <c r="F214" s="277">
        <v>133266.36099999983</v>
      </c>
      <c r="G214" s="277">
        <v>118041.86900000001</v>
      </c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</row>
    <row r="215" spans="1:40" s="91" customFormat="1" x14ac:dyDescent="0.2">
      <c r="A215" s="277" t="s">
        <v>234</v>
      </c>
      <c r="B215" s="277" t="s">
        <v>250</v>
      </c>
      <c r="C215" s="278">
        <v>41699</v>
      </c>
      <c r="D215" s="278">
        <v>41740</v>
      </c>
      <c r="E215" s="277">
        <v>202330.92199999714</v>
      </c>
      <c r="F215" s="277">
        <v>148533.79899999782</v>
      </c>
      <c r="G215" s="277">
        <v>120405.79200000029</v>
      </c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</row>
    <row r="216" spans="1:40" s="91" customFormat="1" x14ac:dyDescent="0.2">
      <c r="A216" s="277" t="s">
        <v>234</v>
      </c>
      <c r="B216" s="277" t="s">
        <v>251</v>
      </c>
      <c r="C216" s="278">
        <v>41741</v>
      </c>
      <c r="D216" s="278">
        <v>41820</v>
      </c>
      <c r="E216" s="277">
        <v>204019.75600000104</v>
      </c>
      <c r="F216" s="277">
        <v>148632.36899999855</v>
      </c>
      <c r="G216" s="277">
        <v>120487.057999999</v>
      </c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</row>
    <row r="217" spans="1:40" s="91" customFormat="1" x14ac:dyDescent="0.2">
      <c r="A217" s="277" t="s">
        <v>234</v>
      </c>
      <c r="B217" s="277" t="s">
        <v>272</v>
      </c>
      <c r="C217" s="278">
        <v>41825</v>
      </c>
      <c r="D217" s="278">
        <v>42004</v>
      </c>
      <c r="E217" s="277">
        <v>203667.12999999998</v>
      </c>
      <c r="F217" s="277">
        <v>150722.62999999998</v>
      </c>
      <c r="G217" s="277">
        <v>123210.79000000001</v>
      </c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</row>
    <row r="218" spans="1:40" s="91" customFormat="1" x14ac:dyDescent="0.2">
      <c r="A218" s="277" t="s">
        <v>234</v>
      </c>
      <c r="B218" s="277" t="s">
        <v>273</v>
      </c>
      <c r="C218" s="278">
        <v>41904</v>
      </c>
      <c r="D218" s="278">
        <v>42004</v>
      </c>
      <c r="E218" s="277">
        <v>203675.31999999998</v>
      </c>
      <c r="F218" s="277">
        <v>150730.81999999995</v>
      </c>
      <c r="G218" s="277">
        <v>123218.98000000001</v>
      </c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</row>
    <row r="219" spans="1:40" s="91" customFormat="1" x14ac:dyDescent="0.2">
      <c r="A219" s="303" t="s">
        <v>235</v>
      </c>
      <c r="B219" s="301" t="s">
        <v>247</v>
      </c>
      <c r="C219" s="303">
        <v>41275</v>
      </c>
      <c r="D219" s="303">
        <v>41656</v>
      </c>
      <c r="E219" s="301">
        <v>136475.57999999999</v>
      </c>
      <c r="F219" s="301">
        <v>122013.36</v>
      </c>
      <c r="G219" s="301">
        <v>102553.85999999999</v>
      </c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</row>
    <row r="220" spans="1:40" s="91" customFormat="1" x14ac:dyDescent="0.2">
      <c r="A220" s="303" t="s">
        <v>235</v>
      </c>
      <c r="B220" s="301" t="s">
        <v>248</v>
      </c>
      <c r="C220" s="303">
        <v>41657</v>
      </c>
      <c r="D220" s="303">
        <v>41670</v>
      </c>
      <c r="E220" s="301">
        <v>137362.79999999999</v>
      </c>
      <c r="F220" s="301">
        <v>122753.32999999999</v>
      </c>
      <c r="G220" s="301">
        <v>103242.70999999999</v>
      </c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</row>
    <row r="221" spans="1:40" s="91" customFormat="1" x14ac:dyDescent="0.2">
      <c r="A221" s="303" t="s">
        <v>235</v>
      </c>
      <c r="B221" s="301" t="s">
        <v>249</v>
      </c>
      <c r="C221" s="303">
        <v>41671</v>
      </c>
      <c r="D221" s="303">
        <v>41698</v>
      </c>
      <c r="E221" s="301">
        <v>133671.44000000024</v>
      </c>
      <c r="F221" s="301">
        <v>119433.04999999766</v>
      </c>
      <c r="G221" s="301">
        <v>102715.71000000028</v>
      </c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</row>
    <row r="222" spans="1:40" s="91" customFormat="1" x14ac:dyDescent="0.2">
      <c r="A222" s="303" t="s">
        <v>235</v>
      </c>
      <c r="B222" s="301" t="s">
        <v>250</v>
      </c>
      <c r="C222" s="303">
        <v>41699</v>
      </c>
      <c r="D222" s="303">
        <v>41740</v>
      </c>
      <c r="E222" s="301">
        <v>144862.200000001</v>
      </c>
      <c r="F222" s="301">
        <v>126590.8699999973</v>
      </c>
      <c r="G222" s="301">
        <v>106483.44999999883</v>
      </c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</row>
    <row r="223" spans="1:40" s="91" customFormat="1" x14ac:dyDescent="0.2">
      <c r="A223" s="303" t="s">
        <v>235</v>
      </c>
      <c r="B223" s="301" t="s">
        <v>251</v>
      </c>
      <c r="C223" s="303">
        <v>41741</v>
      </c>
      <c r="D223" s="303">
        <v>41820</v>
      </c>
      <c r="E223" s="301">
        <v>144968.05999999953</v>
      </c>
      <c r="F223" s="301">
        <v>126705.23999999712</v>
      </c>
      <c r="G223" s="301">
        <v>106588.35999999853</v>
      </c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</row>
    <row r="224" spans="1:40" s="91" customFormat="1" x14ac:dyDescent="0.2">
      <c r="A224" s="303" t="s">
        <v>235</v>
      </c>
      <c r="B224" s="301" t="s">
        <v>272</v>
      </c>
      <c r="C224" s="303">
        <v>41825</v>
      </c>
      <c r="D224" s="303">
        <v>42004</v>
      </c>
      <c r="E224" s="301">
        <v>145527.55000000002</v>
      </c>
      <c r="F224" s="301">
        <v>126691.85000000002</v>
      </c>
      <c r="G224" s="301">
        <v>106583.68000000002</v>
      </c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</row>
    <row r="225" spans="1:40" s="91" customFormat="1" x14ac:dyDescent="0.2">
      <c r="A225" s="303" t="s">
        <v>235</v>
      </c>
      <c r="B225" s="301" t="s">
        <v>273</v>
      </c>
      <c r="C225" s="303">
        <v>41904</v>
      </c>
      <c r="D225" s="303">
        <v>42004</v>
      </c>
      <c r="E225" s="301">
        <v>145022.00000000003</v>
      </c>
      <c r="F225" s="301">
        <v>126692.07000000002</v>
      </c>
      <c r="G225" s="301">
        <v>106583.46000000002</v>
      </c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</row>
    <row r="226" spans="1:40" s="91" customFormat="1" x14ac:dyDescent="0.2">
      <c r="A226" s="303" t="s">
        <v>235</v>
      </c>
      <c r="B226" s="301" t="s">
        <v>274</v>
      </c>
      <c r="C226" s="303">
        <v>41971</v>
      </c>
      <c r="D226" s="303">
        <v>42004</v>
      </c>
      <c r="E226" s="301">
        <v>144897.10000000003</v>
      </c>
      <c r="F226" s="301">
        <v>126693.91000000002</v>
      </c>
      <c r="G226" s="301">
        <v>106585.02000000002</v>
      </c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</row>
    <row r="227" spans="1:40" s="91" customFormat="1" x14ac:dyDescent="0.2">
      <c r="A227" s="306" t="s">
        <v>236</v>
      </c>
      <c r="B227" s="305" t="s">
        <v>247</v>
      </c>
      <c r="C227" s="306">
        <v>41275</v>
      </c>
      <c r="D227" s="306">
        <v>41656</v>
      </c>
      <c r="E227" s="307">
        <v>77638.34</v>
      </c>
      <c r="F227" s="307">
        <v>68763.149999999994</v>
      </c>
      <c r="G227" s="307">
        <v>59608.850000000006</v>
      </c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</row>
    <row r="228" spans="1:40" s="91" customFormat="1" x14ac:dyDescent="0.2">
      <c r="A228" s="306" t="s">
        <v>236</v>
      </c>
      <c r="B228" s="305" t="s">
        <v>248</v>
      </c>
      <c r="C228" s="306">
        <v>41657</v>
      </c>
      <c r="D228" s="306">
        <v>41670</v>
      </c>
      <c r="E228" s="307">
        <v>77379.789999999979</v>
      </c>
      <c r="F228" s="307">
        <v>68763.149999999994</v>
      </c>
      <c r="G228" s="307">
        <v>59134.229999999996</v>
      </c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</row>
    <row r="229" spans="1:40" s="91" customFormat="1" x14ac:dyDescent="0.2">
      <c r="A229" s="306" t="s">
        <v>236</v>
      </c>
      <c r="B229" s="305" t="s">
        <v>249</v>
      </c>
      <c r="C229" s="306">
        <v>41671</v>
      </c>
      <c r="D229" s="306">
        <v>41698</v>
      </c>
      <c r="E229" s="307">
        <v>71307.379999998986</v>
      </c>
      <c r="F229" s="307">
        <v>65700.639999999563</v>
      </c>
      <c r="G229" s="307">
        <v>57839.059999999597</v>
      </c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</row>
    <row r="230" spans="1:40" s="91" customFormat="1" x14ac:dyDescent="0.2">
      <c r="A230" s="306" t="s">
        <v>236</v>
      </c>
      <c r="B230" s="305" t="s">
        <v>250</v>
      </c>
      <c r="C230" s="306">
        <v>41699</v>
      </c>
      <c r="D230" s="306">
        <v>41740</v>
      </c>
      <c r="E230" s="307">
        <v>88669.329999996597</v>
      </c>
      <c r="F230" s="307">
        <v>71788.84999999874</v>
      </c>
      <c r="G230" s="307">
        <v>59179.879999999583</v>
      </c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</row>
    <row r="231" spans="1:40" s="91" customFormat="1" x14ac:dyDescent="0.2">
      <c r="A231" s="306" t="s">
        <v>236</v>
      </c>
      <c r="B231" s="305" t="s">
        <v>251</v>
      </c>
      <c r="C231" s="306">
        <v>41741</v>
      </c>
      <c r="D231" s="306">
        <v>41820</v>
      </c>
      <c r="E231" s="307">
        <v>88669.329999997033</v>
      </c>
      <c r="F231" s="307">
        <v>71788.84999999874</v>
      </c>
      <c r="G231" s="307">
        <v>59187.509999999653</v>
      </c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</row>
    <row r="232" spans="1:40" s="91" customFormat="1" x14ac:dyDescent="0.2">
      <c r="A232" s="306" t="s">
        <v>236</v>
      </c>
      <c r="B232" s="305" t="s">
        <v>273</v>
      </c>
      <c r="C232" s="306">
        <v>41904</v>
      </c>
      <c r="D232" s="306">
        <v>42004</v>
      </c>
      <c r="E232" s="307">
        <v>88669.329999999973</v>
      </c>
      <c r="F232" s="307">
        <v>71788.849999999991</v>
      </c>
      <c r="G232" s="307">
        <v>59188.509999999995</v>
      </c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</row>
    <row r="233" spans="1:40" s="91" customFormat="1" x14ac:dyDescent="0.2">
      <c r="A233" s="306" t="s">
        <v>236</v>
      </c>
      <c r="B233" s="305" t="s">
        <v>274</v>
      </c>
      <c r="C233" s="306">
        <v>41971</v>
      </c>
      <c r="D233" s="306">
        <v>42004</v>
      </c>
      <c r="E233" s="307">
        <v>88711.88999999997</v>
      </c>
      <c r="F233" s="307">
        <v>71788.849999999991</v>
      </c>
      <c r="G233" s="307">
        <v>59188.509999999995</v>
      </c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</row>
    <row r="235" spans="1:40" s="91" customFormat="1" x14ac:dyDescent="0.2">
      <c r="A235" s="274" t="s">
        <v>217</v>
      </c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</row>
    <row r="236" spans="1:40" s="91" customFormat="1" ht="25.5" x14ac:dyDescent="0.2">
      <c r="A236" s="94" t="s">
        <v>6</v>
      </c>
      <c r="B236" s="94" t="s">
        <v>53</v>
      </c>
      <c r="C236" s="94" t="s">
        <v>54</v>
      </c>
      <c r="D236" s="94" t="s">
        <v>55</v>
      </c>
      <c r="E236" s="95" t="s">
        <v>56</v>
      </c>
      <c r="F236" s="95" t="s">
        <v>57</v>
      </c>
      <c r="G236" s="95" t="s">
        <v>58</v>
      </c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</row>
    <row r="237" spans="1:40" s="91" customFormat="1" x14ac:dyDescent="0.2">
      <c r="A237" s="286" t="s">
        <v>225</v>
      </c>
      <c r="B237" s="287" t="s">
        <v>218</v>
      </c>
      <c r="C237" s="288">
        <v>41275</v>
      </c>
      <c r="D237" s="288">
        <f>+C238-1</f>
        <v>41308</v>
      </c>
      <c r="E237" s="286">
        <v>150250.72471721319</v>
      </c>
      <c r="F237" s="286">
        <v>125307.87809821867</v>
      </c>
      <c r="G237" s="286">
        <v>105950.97681456973</v>
      </c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</row>
    <row r="238" spans="1:40" s="91" customFormat="1" x14ac:dyDescent="0.2">
      <c r="A238" s="286" t="s">
        <v>225</v>
      </c>
      <c r="B238" s="287" t="s">
        <v>219</v>
      </c>
      <c r="C238" s="288">
        <v>41309</v>
      </c>
      <c r="D238" s="288">
        <f t="shared" ref="D238:D296" si="0">+C239-1</f>
        <v>41329</v>
      </c>
      <c r="E238" s="286">
        <v>149313.00666681633</v>
      </c>
      <c r="F238" s="286">
        <v>125307.87809821867</v>
      </c>
      <c r="G238" s="286">
        <v>105950.97681456973</v>
      </c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</row>
    <row r="239" spans="1:40" s="91" customFormat="1" x14ac:dyDescent="0.2">
      <c r="A239" s="286" t="s">
        <v>225</v>
      </c>
      <c r="B239" s="287" t="s">
        <v>221</v>
      </c>
      <c r="C239" s="288">
        <v>41330</v>
      </c>
      <c r="D239" s="288">
        <f t="shared" si="0"/>
        <v>41371</v>
      </c>
      <c r="E239" s="286">
        <v>160742.10378988081</v>
      </c>
      <c r="F239" s="286">
        <v>127251.62981523608</v>
      </c>
      <c r="G239" s="286">
        <v>105997.90707145393</v>
      </c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</row>
    <row r="240" spans="1:40" s="91" customFormat="1" x14ac:dyDescent="0.2">
      <c r="A240" s="286" t="s">
        <v>225</v>
      </c>
      <c r="B240" s="287" t="s">
        <v>223</v>
      </c>
      <c r="C240" s="288">
        <v>41372</v>
      </c>
      <c r="D240" s="288">
        <f t="shared" si="0"/>
        <v>41376</v>
      </c>
      <c r="E240" s="286">
        <v>160783.97999999998</v>
      </c>
      <c r="F240" s="286">
        <v>127251.62981523608</v>
      </c>
      <c r="G240" s="286">
        <v>105997.90707145393</v>
      </c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</row>
    <row r="241" spans="1:40" s="91" customFormat="1" x14ac:dyDescent="0.2">
      <c r="A241" s="286" t="s">
        <v>225</v>
      </c>
      <c r="B241" s="287" t="s">
        <v>224</v>
      </c>
      <c r="C241" s="288">
        <v>41377</v>
      </c>
      <c r="D241" s="288">
        <f t="shared" si="0"/>
        <v>41406</v>
      </c>
      <c r="E241" s="286">
        <v>161375.03999999998</v>
      </c>
      <c r="F241" s="286">
        <v>127770.44</v>
      </c>
      <c r="G241" s="286">
        <v>106441.86</v>
      </c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</row>
    <row r="242" spans="1:40" s="91" customFormat="1" x14ac:dyDescent="0.2">
      <c r="A242" s="286" t="s">
        <v>225</v>
      </c>
      <c r="B242" s="309" t="s">
        <v>226</v>
      </c>
      <c r="C242" s="288">
        <v>41407</v>
      </c>
      <c r="D242" s="288">
        <f t="shared" si="0"/>
        <v>41481</v>
      </c>
      <c r="E242" s="286">
        <v>161372.71</v>
      </c>
      <c r="F242" s="286">
        <v>127855.23999999993</v>
      </c>
      <c r="G242" s="286">
        <v>106110.46000000004</v>
      </c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</row>
    <row r="243" spans="1:40" s="91" customFormat="1" x14ac:dyDescent="0.2">
      <c r="A243" s="286" t="s">
        <v>225</v>
      </c>
      <c r="B243" s="309" t="s">
        <v>227</v>
      </c>
      <c r="C243" s="288">
        <v>41482</v>
      </c>
      <c r="D243" s="288">
        <f>+C244-1</f>
        <v>41551</v>
      </c>
      <c r="E243" s="286">
        <v>162295.48999999996</v>
      </c>
      <c r="F243" s="286">
        <v>128626.29999999993</v>
      </c>
      <c r="G243" s="286">
        <v>106729.48000000004</v>
      </c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</row>
    <row r="244" spans="1:40" s="91" customFormat="1" x14ac:dyDescent="0.2">
      <c r="A244" s="286" t="s">
        <v>225</v>
      </c>
      <c r="B244" s="310" t="s">
        <v>243</v>
      </c>
      <c r="C244" s="288">
        <v>41552</v>
      </c>
      <c r="D244" s="288">
        <v>41639</v>
      </c>
      <c r="E244" s="286">
        <v>161832.30999999997</v>
      </c>
      <c r="F244" s="286">
        <v>128583.83999999995</v>
      </c>
      <c r="G244" s="286">
        <v>106655.53000000003</v>
      </c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</row>
    <row r="245" spans="1:40" s="91" customFormat="1" x14ac:dyDescent="0.2">
      <c r="A245" s="289" t="s">
        <v>228</v>
      </c>
      <c r="B245" s="290" t="s">
        <v>218</v>
      </c>
      <c r="C245" s="291">
        <v>41275</v>
      </c>
      <c r="D245" s="291">
        <f t="shared" si="0"/>
        <v>41285</v>
      </c>
      <c r="E245" s="289">
        <v>269727.09999999998</v>
      </c>
      <c r="F245" s="289">
        <v>190124.36</v>
      </c>
      <c r="G245" s="289">
        <v>166308.6</v>
      </c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</row>
    <row r="246" spans="1:40" s="91" customFormat="1" x14ac:dyDescent="0.2">
      <c r="A246" s="289" t="s">
        <v>228</v>
      </c>
      <c r="B246" s="290" t="s">
        <v>220</v>
      </c>
      <c r="C246" s="291">
        <v>41286</v>
      </c>
      <c r="D246" s="291">
        <f t="shared" si="0"/>
        <v>41308</v>
      </c>
      <c r="E246" s="289">
        <v>272593.20999999996</v>
      </c>
      <c r="F246" s="289">
        <v>191774.71000000002</v>
      </c>
      <c r="G246" s="289">
        <v>167249.43999999997</v>
      </c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</row>
    <row r="247" spans="1:40" s="91" customFormat="1" x14ac:dyDescent="0.2">
      <c r="A247" s="289" t="s">
        <v>228</v>
      </c>
      <c r="B247" s="290" t="s">
        <v>219</v>
      </c>
      <c r="C247" s="291">
        <v>41309</v>
      </c>
      <c r="D247" s="291">
        <f t="shared" si="0"/>
        <v>41329</v>
      </c>
      <c r="E247" s="289">
        <v>248000.00999999998</v>
      </c>
      <c r="F247" s="289">
        <v>179218.68000000002</v>
      </c>
      <c r="G247" s="289">
        <v>158854.93999999997</v>
      </c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</row>
    <row r="248" spans="1:40" s="91" customFormat="1" x14ac:dyDescent="0.2">
      <c r="A248" s="289" t="s">
        <v>228</v>
      </c>
      <c r="B248" s="290" t="s">
        <v>221</v>
      </c>
      <c r="C248" s="291">
        <v>41330</v>
      </c>
      <c r="D248" s="291">
        <f t="shared" si="0"/>
        <v>41351</v>
      </c>
      <c r="E248" s="289">
        <v>294042.9160156328</v>
      </c>
      <c r="F248" s="289">
        <v>215430.36275399057</v>
      </c>
      <c r="G248" s="289">
        <v>184577.90128878367</v>
      </c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</row>
    <row r="249" spans="1:40" s="91" customFormat="1" x14ac:dyDescent="0.2">
      <c r="A249" s="289" t="s">
        <v>228</v>
      </c>
      <c r="B249" s="290" t="s">
        <v>222</v>
      </c>
      <c r="C249" s="291">
        <v>41352</v>
      </c>
      <c r="D249" s="291">
        <f t="shared" si="0"/>
        <v>41432</v>
      </c>
      <c r="E249" s="289">
        <v>294042.9160156328</v>
      </c>
      <c r="F249" s="289">
        <v>215430.36275399057</v>
      </c>
      <c r="G249" s="289">
        <v>184577.90128878367</v>
      </c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</row>
    <row r="250" spans="1:40" s="91" customFormat="1" x14ac:dyDescent="0.2">
      <c r="A250" s="289" t="s">
        <v>228</v>
      </c>
      <c r="B250" s="311" t="s">
        <v>229</v>
      </c>
      <c r="C250" s="291">
        <v>41433</v>
      </c>
      <c r="D250" s="291">
        <f t="shared" si="0"/>
        <v>41441</v>
      </c>
      <c r="E250" s="289">
        <v>294681.55601563276</v>
      </c>
      <c r="F250" s="289">
        <v>215956.31275399044</v>
      </c>
      <c r="G250" s="289">
        <v>185043.39128878366</v>
      </c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</row>
    <row r="251" spans="1:40" s="91" customFormat="1" x14ac:dyDescent="0.2">
      <c r="A251" s="289" t="s">
        <v>228</v>
      </c>
      <c r="B251" s="311" t="s">
        <v>230</v>
      </c>
      <c r="C251" s="291">
        <v>41442</v>
      </c>
      <c r="D251" s="291">
        <f t="shared" si="0"/>
        <v>41481</v>
      </c>
      <c r="E251" s="289">
        <v>294681.55601563276</v>
      </c>
      <c r="F251" s="289">
        <v>215956.31275399044</v>
      </c>
      <c r="G251" s="289">
        <v>185043.39128878366</v>
      </c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</row>
    <row r="252" spans="1:40" s="91" customFormat="1" x14ac:dyDescent="0.2">
      <c r="A252" s="289" t="s">
        <v>228</v>
      </c>
      <c r="B252" s="311" t="s">
        <v>227</v>
      </c>
      <c r="C252" s="291">
        <v>41482</v>
      </c>
      <c r="D252" s="291">
        <f>+C253-1</f>
        <v>41516</v>
      </c>
      <c r="E252" s="289">
        <v>293978.8310156329</v>
      </c>
      <c r="F252" s="289">
        <v>214586.58275399049</v>
      </c>
      <c r="G252" s="289">
        <v>183828.78128878368</v>
      </c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</row>
    <row r="253" spans="1:40" s="91" customFormat="1" x14ac:dyDescent="0.2">
      <c r="A253" s="289" t="s">
        <v>228</v>
      </c>
      <c r="B253" s="312" t="s">
        <v>241</v>
      </c>
      <c r="C253" s="291">
        <v>41517</v>
      </c>
      <c r="D253" s="291">
        <f>+C254-1</f>
        <v>41551</v>
      </c>
      <c r="E253" s="289">
        <v>294136.7310156328</v>
      </c>
      <c r="F253" s="289">
        <v>214586.58275399051</v>
      </c>
      <c r="G253" s="289">
        <v>183828.78128878371</v>
      </c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</row>
    <row r="254" spans="1:40" s="91" customFormat="1" x14ac:dyDescent="0.2">
      <c r="A254" s="289" t="s">
        <v>228</v>
      </c>
      <c r="B254" s="312" t="s">
        <v>243</v>
      </c>
      <c r="C254" s="291">
        <v>41552</v>
      </c>
      <c r="D254" s="291">
        <v>41614</v>
      </c>
      <c r="E254" s="289">
        <v>294131.47101563279</v>
      </c>
      <c r="F254" s="289">
        <v>214581.53275399056</v>
      </c>
      <c r="G254" s="289">
        <v>183824.47128878371</v>
      </c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</row>
    <row r="255" spans="1:40" s="91" customFormat="1" x14ac:dyDescent="0.2">
      <c r="A255" s="289" t="s">
        <v>228</v>
      </c>
      <c r="B255" s="312" t="s">
        <v>244</v>
      </c>
      <c r="C255" s="291">
        <v>41615</v>
      </c>
      <c r="D255" s="291">
        <v>41639</v>
      </c>
      <c r="E255" s="289">
        <v>294203.05000000005</v>
      </c>
      <c r="F255" s="289">
        <v>214395.35</v>
      </c>
      <c r="G255" s="289">
        <v>183605.43</v>
      </c>
      <c r="H255" s="313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</row>
    <row r="256" spans="1:40" s="91" customFormat="1" x14ac:dyDescent="0.2">
      <c r="A256" s="292" t="s">
        <v>231</v>
      </c>
      <c r="B256" s="293" t="s">
        <v>218</v>
      </c>
      <c r="C256" s="294">
        <v>41275</v>
      </c>
      <c r="D256" s="294">
        <f t="shared" si="0"/>
        <v>41285</v>
      </c>
      <c r="E256" s="292">
        <v>217878.15</v>
      </c>
      <c r="F256" s="292">
        <v>176271.98</v>
      </c>
      <c r="G256" s="292">
        <v>156379.25</v>
      </c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</row>
    <row r="257" spans="1:40" s="91" customFormat="1" x14ac:dyDescent="0.2">
      <c r="A257" s="292" t="s">
        <v>231</v>
      </c>
      <c r="B257" s="293" t="s">
        <v>220</v>
      </c>
      <c r="C257" s="294">
        <v>41286</v>
      </c>
      <c r="D257" s="294">
        <f t="shared" si="0"/>
        <v>41308</v>
      </c>
      <c r="E257" s="292">
        <v>219249.03</v>
      </c>
      <c r="F257" s="292">
        <v>177365.49</v>
      </c>
      <c r="G257" s="292">
        <v>157092.76999999999</v>
      </c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</row>
    <row r="258" spans="1:40" s="91" customFormat="1" x14ac:dyDescent="0.2">
      <c r="A258" s="292" t="s">
        <v>231</v>
      </c>
      <c r="B258" s="293" t="s">
        <v>219</v>
      </c>
      <c r="C258" s="294">
        <v>41309</v>
      </c>
      <c r="D258" s="294">
        <f t="shared" si="0"/>
        <v>41329</v>
      </c>
      <c r="E258" s="292">
        <v>204466.87</v>
      </c>
      <c r="F258" s="292">
        <v>168998.23</v>
      </c>
      <c r="G258" s="292">
        <v>152753.10999999999</v>
      </c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</row>
    <row r="259" spans="1:40" s="91" customFormat="1" x14ac:dyDescent="0.2">
      <c r="A259" s="292" t="s">
        <v>231</v>
      </c>
      <c r="B259" s="293" t="s">
        <v>221</v>
      </c>
      <c r="C259" s="294">
        <v>41330</v>
      </c>
      <c r="D259" s="294">
        <f t="shared" si="0"/>
        <v>41376</v>
      </c>
      <c r="E259" s="292">
        <v>257468.89283031115</v>
      </c>
      <c r="F259" s="292">
        <v>199960.98885678308</v>
      </c>
      <c r="G259" s="292">
        <v>170759.26703876152</v>
      </c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</row>
    <row r="260" spans="1:40" s="91" customFormat="1" x14ac:dyDescent="0.2">
      <c r="A260" s="292" t="s">
        <v>231</v>
      </c>
      <c r="B260" s="293" t="s">
        <v>224</v>
      </c>
      <c r="C260" s="294">
        <v>41377</v>
      </c>
      <c r="D260" s="294">
        <f t="shared" si="0"/>
        <v>41451</v>
      </c>
      <c r="E260" s="292">
        <v>257476.94999999998</v>
      </c>
      <c r="F260" s="292">
        <v>199968</v>
      </c>
      <c r="G260" s="292">
        <v>170764.12</v>
      </c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</row>
    <row r="261" spans="1:40" s="91" customFormat="1" x14ac:dyDescent="0.2">
      <c r="A261" s="292" t="s">
        <v>231</v>
      </c>
      <c r="B261" s="314" t="s">
        <v>232</v>
      </c>
      <c r="C261" s="294">
        <v>41452</v>
      </c>
      <c r="D261" s="294">
        <f t="shared" si="0"/>
        <v>41481</v>
      </c>
      <c r="E261" s="292">
        <v>257289.79403001332</v>
      </c>
      <c r="F261" s="292">
        <v>199650.43885678312</v>
      </c>
      <c r="G261" s="292">
        <v>170334.4470387616</v>
      </c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</row>
    <row r="262" spans="1:40" s="91" customFormat="1" x14ac:dyDescent="0.2">
      <c r="A262" s="292" t="s">
        <v>231</v>
      </c>
      <c r="B262" s="314" t="s">
        <v>227</v>
      </c>
      <c r="C262" s="294">
        <v>41482</v>
      </c>
      <c r="D262" s="294">
        <v>41551</v>
      </c>
      <c r="E262" s="292">
        <v>255740.65</v>
      </c>
      <c r="F262" s="292">
        <v>197575.66000000012</v>
      </c>
      <c r="G262" s="292">
        <v>168945.97</v>
      </c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</row>
    <row r="263" spans="1:40" s="91" customFormat="1" x14ac:dyDescent="0.2">
      <c r="A263" s="292" t="s">
        <v>231</v>
      </c>
      <c r="B263" s="314" t="s">
        <v>243</v>
      </c>
      <c r="C263" s="294">
        <v>41552</v>
      </c>
      <c r="D263" s="294">
        <v>41614</v>
      </c>
      <c r="E263" s="292">
        <v>257341.91000000003</v>
      </c>
      <c r="F263" s="292">
        <v>198458.72</v>
      </c>
      <c r="G263" s="292">
        <v>169036.95999999996</v>
      </c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</row>
    <row r="264" spans="1:40" s="91" customFormat="1" x14ac:dyDescent="0.2">
      <c r="A264" s="292" t="s">
        <v>231</v>
      </c>
      <c r="B264" s="314" t="s">
        <v>244</v>
      </c>
      <c r="C264" s="294">
        <v>41615</v>
      </c>
      <c r="D264" s="294">
        <v>41639</v>
      </c>
      <c r="E264" s="292">
        <v>257341.91000000003</v>
      </c>
      <c r="F264" s="292">
        <v>198458.72</v>
      </c>
      <c r="G264" s="292">
        <v>169036.96</v>
      </c>
      <c r="H264" s="313" t="s">
        <v>245</v>
      </c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</row>
    <row r="265" spans="1:40" s="91" customFormat="1" x14ac:dyDescent="0.2">
      <c r="A265" s="297" t="s">
        <v>233</v>
      </c>
      <c r="B265" s="295" t="s">
        <v>218</v>
      </c>
      <c r="C265" s="297">
        <v>41275</v>
      </c>
      <c r="D265" s="297">
        <f t="shared" si="0"/>
        <v>41285</v>
      </c>
      <c r="E265" s="295">
        <v>246597.57</v>
      </c>
      <c r="F265" s="295">
        <v>208209.09</v>
      </c>
      <c r="G265" s="295">
        <v>184986.53</v>
      </c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</row>
    <row r="266" spans="1:40" s="91" customFormat="1" x14ac:dyDescent="0.2">
      <c r="A266" s="297" t="s">
        <v>233</v>
      </c>
      <c r="B266" s="295" t="s">
        <v>220</v>
      </c>
      <c r="C266" s="297">
        <v>41286</v>
      </c>
      <c r="D266" s="297">
        <f t="shared" si="0"/>
        <v>41308</v>
      </c>
      <c r="E266" s="295">
        <v>249495.11</v>
      </c>
      <c r="F266" s="295">
        <v>207263.26</v>
      </c>
      <c r="G266" s="295">
        <v>184986.53</v>
      </c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</row>
    <row r="267" spans="1:40" s="91" customFormat="1" x14ac:dyDescent="0.2">
      <c r="A267" s="297" t="s">
        <v>233</v>
      </c>
      <c r="B267" s="295" t="s">
        <v>219</v>
      </c>
      <c r="C267" s="297">
        <v>41309</v>
      </c>
      <c r="D267" s="297">
        <f t="shared" si="0"/>
        <v>41329</v>
      </c>
      <c r="E267" s="295">
        <v>244847.55</v>
      </c>
      <c r="F267" s="295">
        <v>206238.12</v>
      </c>
      <c r="G267" s="295">
        <v>184744.54</v>
      </c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</row>
    <row r="268" spans="1:40" s="91" customFormat="1" x14ac:dyDescent="0.2">
      <c r="A268" s="297" t="s">
        <v>233</v>
      </c>
      <c r="B268" s="295" t="s">
        <v>221</v>
      </c>
      <c r="C268" s="297">
        <v>41330</v>
      </c>
      <c r="D268" s="297">
        <f t="shared" si="0"/>
        <v>41351</v>
      </c>
      <c r="E268" s="295">
        <v>274535.14</v>
      </c>
      <c r="F268" s="295">
        <v>223620.97</v>
      </c>
      <c r="G268" s="295">
        <v>189478.75</v>
      </c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</row>
    <row r="269" spans="1:40" s="91" customFormat="1" x14ac:dyDescent="0.2">
      <c r="A269" s="297" t="s">
        <v>233</v>
      </c>
      <c r="B269" s="295" t="s">
        <v>222</v>
      </c>
      <c r="C269" s="297">
        <v>41352</v>
      </c>
      <c r="D269" s="297">
        <f t="shared" si="0"/>
        <v>41406</v>
      </c>
      <c r="E269" s="295">
        <v>271492.82</v>
      </c>
      <c r="F269" s="295">
        <v>223620.97</v>
      </c>
      <c r="G269" s="295">
        <v>189478.75</v>
      </c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</row>
    <row r="270" spans="1:40" s="91" customFormat="1" x14ac:dyDescent="0.2">
      <c r="A270" s="297" t="s">
        <v>233</v>
      </c>
      <c r="B270" s="295" t="s">
        <v>226</v>
      </c>
      <c r="C270" s="297">
        <v>41407</v>
      </c>
      <c r="D270" s="297">
        <f t="shared" si="0"/>
        <v>41451</v>
      </c>
      <c r="E270" s="295">
        <v>273243.31000000017</v>
      </c>
      <c r="F270" s="295">
        <v>223502.68000000008</v>
      </c>
      <c r="G270" s="295">
        <v>187642.25999999998</v>
      </c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</row>
    <row r="271" spans="1:40" s="91" customFormat="1" x14ac:dyDescent="0.2">
      <c r="A271" s="297" t="s">
        <v>233</v>
      </c>
      <c r="B271" s="295" t="s">
        <v>232</v>
      </c>
      <c r="C271" s="297">
        <v>41452</v>
      </c>
      <c r="D271" s="297">
        <f t="shared" si="0"/>
        <v>41481</v>
      </c>
      <c r="E271" s="295">
        <v>273247.69000000012</v>
      </c>
      <c r="F271" s="295">
        <v>223439.52000000011</v>
      </c>
      <c r="G271" s="295">
        <v>187580.18999999997</v>
      </c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</row>
    <row r="272" spans="1:40" s="91" customFormat="1" x14ac:dyDescent="0.2">
      <c r="A272" s="297" t="s">
        <v>233</v>
      </c>
      <c r="B272" s="295" t="s">
        <v>227</v>
      </c>
      <c r="C272" s="297">
        <v>41482</v>
      </c>
      <c r="D272" s="297">
        <f>+C273-1</f>
        <v>41551</v>
      </c>
      <c r="E272" s="295">
        <v>273469.6100000001</v>
      </c>
      <c r="F272" s="295">
        <v>223404.28000000009</v>
      </c>
      <c r="G272" s="295">
        <v>187580.90999999997</v>
      </c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</row>
    <row r="273" spans="1:40" s="91" customFormat="1" x14ac:dyDescent="0.2">
      <c r="A273" s="297" t="s">
        <v>233</v>
      </c>
      <c r="B273" s="295" t="s">
        <v>243</v>
      </c>
      <c r="C273" s="297">
        <v>41552</v>
      </c>
      <c r="D273" s="297">
        <v>41639</v>
      </c>
      <c r="E273" s="295">
        <v>271248.53999999992</v>
      </c>
      <c r="F273" s="295">
        <v>222881.69</v>
      </c>
      <c r="G273" s="295">
        <v>187429.22</v>
      </c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</row>
    <row r="274" spans="1:40" s="91" customFormat="1" x14ac:dyDescent="0.2">
      <c r="A274" s="277" t="s">
        <v>234</v>
      </c>
      <c r="B274" s="277" t="s">
        <v>218</v>
      </c>
      <c r="C274" s="278">
        <v>41275</v>
      </c>
      <c r="D274" s="278">
        <f t="shared" si="0"/>
        <v>41285</v>
      </c>
      <c r="E274" s="277">
        <v>173903.64</v>
      </c>
      <c r="F274" s="277">
        <v>139819.73000000001</v>
      </c>
      <c r="G274" s="277">
        <v>116306.88</v>
      </c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</row>
    <row r="275" spans="1:40" s="91" customFormat="1" x14ac:dyDescent="0.2">
      <c r="A275" s="277" t="s">
        <v>234</v>
      </c>
      <c r="B275" s="277" t="s">
        <v>220</v>
      </c>
      <c r="C275" s="278">
        <v>41286</v>
      </c>
      <c r="D275" s="278">
        <f t="shared" si="0"/>
        <v>41308</v>
      </c>
      <c r="E275" s="277">
        <v>182369.6</v>
      </c>
      <c r="F275" s="277">
        <v>147291.93</v>
      </c>
      <c r="G275" s="277">
        <v>123677.69</v>
      </c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</row>
    <row r="276" spans="1:40" s="91" customFormat="1" x14ac:dyDescent="0.2">
      <c r="A276" s="277" t="s">
        <v>234</v>
      </c>
      <c r="B276" s="277" t="s">
        <v>219</v>
      </c>
      <c r="C276" s="278">
        <v>41309</v>
      </c>
      <c r="D276" s="278">
        <f t="shared" si="0"/>
        <v>41329</v>
      </c>
      <c r="E276" s="277">
        <v>166724.01</v>
      </c>
      <c r="F276" s="277">
        <v>140327.91</v>
      </c>
      <c r="G276" s="277">
        <v>123617.53</v>
      </c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</row>
    <row r="277" spans="1:40" s="91" customFormat="1" x14ac:dyDescent="0.2">
      <c r="A277" s="277" t="s">
        <v>234</v>
      </c>
      <c r="B277" s="277" t="s">
        <v>221</v>
      </c>
      <c r="C277" s="278">
        <v>41330</v>
      </c>
      <c r="D277" s="278">
        <f t="shared" si="0"/>
        <v>41481</v>
      </c>
      <c r="E277" s="277">
        <v>201031.28</v>
      </c>
      <c r="F277" s="277">
        <v>155285.48000000001</v>
      </c>
      <c r="G277" s="277">
        <v>125829.67</v>
      </c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</row>
    <row r="278" spans="1:40" s="91" customFormat="1" x14ac:dyDescent="0.2">
      <c r="A278" s="277" t="s">
        <v>234</v>
      </c>
      <c r="B278" s="277" t="s">
        <v>227</v>
      </c>
      <c r="C278" s="278">
        <v>41482</v>
      </c>
      <c r="D278" s="278">
        <f>+C279-1</f>
        <v>41516</v>
      </c>
      <c r="E278" s="277">
        <v>201097.64599999986</v>
      </c>
      <c r="F278" s="277">
        <v>149771.01699999996</v>
      </c>
      <c r="G278" s="277">
        <v>121263.537</v>
      </c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</row>
    <row r="279" spans="1:40" s="91" customFormat="1" x14ac:dyDescent="0.2">
      <c r="A279" s="277" t="s">
        <v>234</v>
      </c>
      <c r="B279" s="277" t="s">
        <v>241</v>
      </c>
      <c r="C279" s="278">
        <v>41517</v>
      </c>
      <c r="D279" s="278">
        <f>+C280-1</f>
        <v>41551</v>
      </c>
      <c r="E279" s="277">
        <v>200203.524</v>
      </c>
      <c r="F279" s="277">
        <v>148976.217</v>
      </c>
      <c r="G279" s="277">
        <v>120716.03700000003</v>
      </c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</row>
    <row r="280" spans="1:40" s="91" customFormat="1" x14ac:dyDescent="0.2">
      <c r="A280" s="279" t="s">
        <v>234</v>
      </c>
      <c r="B280" s="277" t="s">
        <v>243</v>
      </c>
      <c r="C280" s="278">
        <v>41552</v>
      </c>
      <c r="D280" s="278">
        <v>41614</v>
      </c>
      <c r="E280" s="277">
        <v>201279.46999999994</v>
      </c>
      <c r="F280" s="277">
        <v>149066.549</v>
      </c>
      <c r="G280" s="277">
        <v>120766.266</v>
      </c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</row>
    <row r="281" spans="1:40" s="91" customFormat="1" x14ac:dyDescent="0.2">
      <c r="A281" s="279" t="s">
        <v>234</v>
      </c>
      <c r="B281" s="277" t="s">
        <v>244</v>
      </c>
      <c r="C281" s="278">
        <v>41615</v>
      </c>
      <c r="D281" s="278">
        <v>41639</v>
      </c>
      <c r="E281" s="277">
        <v>202330.92199999999</v>
      </c>
      <c r="F281" s="277">
        <v>148533.799</v>
      </c>
      <c r="G281" s="277">
        <v>120405.79199999999</v>
      </c>
      <c r="H281" s="313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</row>
    <row r="282" spans="1:40" s="91" customFormat="1" x14ac:dyDescent="0.2">
      <c r="A282" s="303" t="s">
        <v>235</v>
      </c>
      <c r="B282" s="301" t="s">
        <v>218</v>
      </c>
      <c r="C282" s="303">
        <v>41275</v>
      </c>
      <c r="D282" s="303">
        <f t="shared" si="0"/>
        <v>41308</v>
      </c>
      <c r="E282" s="301">
        <v>131294.29999999999</v>
      </c>
      <c r="F282" s="301">
        <v>119326.05</v>
      </c>
      <c r="G282" s="301">
        <v>101210.46999999997</v>
      </c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</row>
    <row r="283" spans="1:40" s="91" customFormat="1" x14ac:dyDescent="0.2">
      <c r="A283" s="303" t="s">
        <v>235</v>
      </c>
      <c r="B283" s="301" t="s">
        <v>219</v>
      </c>
      <c r="C283" s="303">
        <v>41309</v>
      </c>
      <c r="D283" s="303">
        <f t="shared" si="0"/>
        <v>41329</v>
      </c>
      <c r="E283" s="301">
        <v>127471.64</v>
      </c>
      <c r="F283" s="301">
        <v>115967.68000000002</v>
      </c>
      <c r="G283" s="301">
        <v>100840.61999999997</v>
      </c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</row>
    <row r="284" spans="1:40" s="91" customFormat="1" x14ac:dyDescent="0.2">
      <c r="A284" s="303" t="s">
        <v>235</v>
      </c>
      <c r="B284" s="301" t="s">
        <v>221</v>
      </c>
      <c r="C284" s="303">
        <v>41330</v>
      </c>
      <c r="D284" s="303">
        <f t="shared" si="0"/>
        <v>41432</v>
      </c>
      <c r="E284" s="301">
        <v>139990.41</v>
      </c>
      <c r="F284" s="301">
        <v>124989.41</v>
      </c>
      <c r="G284" s="301">
        <v>104714.77251395001</v>
      </c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</row>
    <row r="285" spans="1:40" s="91" customFormat="1" x14ac:dyDescent="0.2">
      <c r="A285" s="303" t="s">
        <v>235</v>
      </c>
      <c r="B285" s="301" t="s">
        <v>229</v>
      </c>
      <c r="C285" s="303">
        <v>41433</v>
      </c>
      <c r="D285" s="303">
        <f t="shared" si="0"/>
        <v>41481</v>
      </c>
      <c r="E285" s="301">
        <v>140042.34000000005</v>
      </c>
      <c r="F285" s="301">
        <v>125042.41</v>
      </c>
      <c r="G285" s="301">
        <v>104760.88</v>
      </c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</row>
    <row r="286" spans="1:40" s="91" customFormat="1" x14ac:dyDescent="0.2">
      <c r="A286" s="303" t="s">
        <v>235</v>
      </c>
      <c r="B286" s="301" t="s">
        <v>227</v>
      </c>
      <c r="C286" s="303">
        <v>41482</v>
      </c>
      <c r="D286" s="303">
        <v>41516</v>
      </c>
      <c r="E286" s="301">
        <v>140666.90000000005</v>
      </c>
      <c r="F286" s="301">
        <v>125599.10000000002</v>
      </c>
      <c r="G286" s="301">
        <v>105292.37000000002</v>
      </c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</row>
    <row r="287" spans="1:40" s="91" customFormat="1" x14ac:dyDescent="0.2">
      <c r="A287" s="303" t="s">
        <v>235</v>
      </c>
      <c r="B287" s="301" t="s">
        <v>241</v>
      </c>
      <c r="C287" s="303">
        <v>41517</v>
      </c>
      <c r="D287" s="303">
        <f>+C288-1</f>
        <v>41523</v>
      </c>
      <c r="E287" s="301">
        <v>140686.41000000003</v>
      </c>
      <c r="F287" s="301">
        <v>125599.10000000003</v>
      </c>
      <c r="G287" s="301">
        <v>105292.37</v>
      </c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</row>
    <row r="288" spans="1:40" s="91" customFormat="1" x14ac:dyDescent="0.2">
      <c r="A288" s="303" t="s">
        <v>235</v>
      </c>
      <c r="B288" s="301" t="s">
        <v>242</v>
      </c>
      <c r="C288" s="303">
        <v>41524</v>
      </c>
      <c r="D288" s="303">
        <f>+C289-1</f>
        <v>41551</v>
      </c>
      <c r="E288" s="301">
        <v>140686.41000000003</v>
      </c>
      <c r="F288" s="301">
        <v>125406.45000000004</v>
      </c>
      <c r="G288" s="301">
        <v>105210.37</v>
      </c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</row>
    <row r="289" spans="1:40" s="91" customFormat="1" x14ac:dyDescent="0.2">
      <c r="A289" s="303" t="s">
        <v>235</v>
      </c>
      <c r="B289" s="301" t="s">
        <v>243</v>
      </c>
      <c r="C289" s="303">
        <v>41552</v>
      </c>
      <c r="D289" s="303">
        <v>41639</v>
      </c>
      <c r="E289" s="301">
        <v>140610.17000000001</v>
      </c>
      <c r="F289" s="301">
        <v>125523.76000000004</v>
      </c>
      <c r="G289" s="301">
        <v>105224.73000000001</v>
      </c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</row>
    <row r="290" spans="1:40" s="91" customFormat="1" x14ac:dyDescent="0.2">
      <c r="A290" s="303" t="s">
        <v>235</v>
      </c>
      <c r="B290" s="301" t="s">
        <v>244</v>
      </c>
      <c r="C290" s="303">
        <v>41615</v>
      </c>
      <c r="D290" s="303">
        <v>41614</v>
      </c>
      <c r="E290" s="301">
        <v>143654.64000000001</v>
      </c>
      <c r="F290" s="301">
        <v>126559.46000000002</v>
      </c>
      <c r="G290" s="301">
        <v>105756.08</v>
      </c>
      <c r="H290" s="313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</row>
    <row r="291" spans="1:40" s="91" customFormat="1" x14ac:dyDescent="0.2">
      <c r="A291" s="306" t="s">
        <v>236</v>
      </c>
      <c r="B291" s="305" t="s">
        <v>218</v>
      </c>
      <c r="C291" s="306">
        <v>41275</v>
      </c>
      <c r="D291" s="306">
        <f t="shared" si="0"/>
        <v>41285</v>
      </c>
      <c r="E291" s="307">
        <v>86375.229999999981</v>
      </c>
      <c r="F291" s="307">
        <v>68503.569999999992</v>
      </c>
      <c r="G291" s="307">
        <v>59374.46</v>
      </c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</row>
    <row r="292" spans="1:40" s="91" customFormat="1" x14ac:dyDescent="0.2">
      <c r="A292" s="306" t="s">
        <v>236</v>
      </c>
      <c r="B292" s="305" t="s">
        <v>220</v>
      </c>
      <c r="C292" s="306">
        <v>41286</v>
      </c>
      <c r="D292" s="306">
        <f t="shared" si="0"/>
        <v>41308</v>
      </c>
      <c r="E292" s="307">
        <v>86333.229999999981</v>
      </c>
      <c r="F292" s="307">
        <v>68467.17</v>
      </c>
      <c r="G292" s="307">
        <v>59339.26</v>
      </c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</row>
    <row r="293" spans="1:40" s="91" customFormat="1" x14ac:dyDescent="0.2">
      <c r="A293" s="306" t="s">
        <v>236</v>
      </c>
      <c r="B293" s="305" t="s">
        <v>219</v>
      </c>
      <c r="C293" s="306">
        <v>41309</v>
      </c>
      <c r="D293" s="306">
        <f t="shared" si="0"/>
        <v>41329</v>
      </c>
      <c r="E293" s="307">
        <v>79635.850000000006</v>
      </c>
      <c r="F293" s="307">
        <v>69324.069999999992</v>
      </c>
      <c r="G293" s="307">
        <v>58837.289999999994</v>
      </c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</row>
    <row r="294" spans="1:40" s="91" customFormat="1" x14ac:dyDescent="0.2">
      <c r="A294" s="306" t="s">
        <v>236</v>
      </c>
      <c r="B294" s="305" t="s">
        <v>221</v>
      </c>
      <c r="C294" s="306">
        <v>41330</v>
      </c>
      <c r="D294" s="306">
        <f t="shared" si="0"/>
        <v>41441</v>
      </c>
      <c r="E294" s="307">
        <v>90736.18</v>
      </c>
      <c r="F294" s="307">
        <v>73101.62999999999</v>
      </c>
      <c r="G294" s="307">
        <v>60115.79</v>
      </c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</row>
    <row r="295" spans="1:40" s="91" customFormat="1" x14ac:dyDescent="0.2">
      <c r="A295" s="306" t="s">
        <v>236</v>
      </c>
      <c r="B295" s="305" t="s">
        <v>237</v>
      </c>
      <c r="C295" s="306">
        <v>41442</v>
      </c>
      <c r="D295" s="306">
        <f t="shared" si="0"/>
        <v>41451</v>
      </c>
      <c r="E295" s="307">
        <v>91213.449999999983</v>
      </c>
      <c r="F295" s="307">
        <v>73101.63</v>
      </c>
      <c r="G295" s="307">
        <v>60115.789999999979</v>
      </c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</row>
    <row r="296" spans="1:40" s="91" customFormat="1" x14ac:dyDescent="0.2">
      <c r="A296" s="306" t="s">
        <v>236</v>
      </c>
      <c r="B296" s="305" t="s">
        <v>238</v>
      </c>
      <c r="C296" s="306">
        <v>41452</v>
      </c>
      <c r="D296" s="306">
        <f t="shared" si="0"/>
        <v>41481</v>
      </c>
      <c r="E296" s="307">
        <v>91132.919999999984</v>
      </c>
      <c r="F296" s="307">
        <v>73083.960000000021</v>
      </c>
      <c r="G296" s="307">
        <v>60060.75999999998</v>
      </c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</row>
    <row r="297" spans="1:40" s="91" customFormat="1" x14ac:dyDescent="0.2">
      <c r="A297" s="306" t="s">
        <v>236</v>
      </c>
      <c r="B297" s="305" t="s">
        <v>239</v>
      </c>
      <c r="C297" s="306">
        <v>41482</v>
      </c>
      <c r="D297" s="306">
        <f>+C298-1</f>
        <v>41504</v>
      </c>
      <c r="E297" s="307">
        <v>91622.959999999963</v>
      </c>
      <c r="F297" s="307">
        <v>73425.55</v>
      </c>
      <c r="G297" s="307">
        <v>60385.02</v>
      </c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</row>
    <row r="298" spans="1:40" s="91" customFormat="1" ht="13.5" customHeight="1" x14ac:dyDescent="0.2">
      <c r="A298" s="306" t="s">
        <v>236</v>
      </c>
      <c r="B298" s="305" t="s">
        <v>240</v>
      </c>
      <c r="C298" s="306">
        <v>41505</v>
      </c>
      <c r="D298" s="306">
        <v>41639</v>
      </c>
      <c r="E298" s="307">
        <v>90908.489999999962</v>
      </c>
      <c r="F298" s="307">
        <v>73425.55</v>
      </c>
      <c r="G298" s="307">
        <v>60385.02</v>
      </c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</row>
    <row r="299" spans="1:40" ht="13.5" customHeight="1" x14ac:dyDescent="0.2"/>
    <row r="300" spans="1:40" ht="13.5" customHeight="1" x14ac:dyDescent="0.2"/>
    <row r="301" spans="1:40" ht="13.5" customHeight="1" x14ac:dyDescent="0.2"/>
    <row r="302" spans="1:40" x14ac:dyDescent="0.2">
      <c r="A302" s="274" t="s">
        <v>52</v>
      </c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6"/>
      <c r="Z302" s="7"/>
      <c r="AA302" s="7"/>
      <c r="AB302" s="8"/>
      <c r="AC302" s="9"/>
      <c r="AD302" s="9"/>
      <c r="AE302" s="9"/>
      <c r="AF302" s="9"/>
      <c r="AG302" s="5"/>
      <c r="AH302" s="9"/>
      <c r="AI302" s="7"/>
      <c r="AJ302" s="10"/>
      <c r="AK302" s="7"/>
      <c r="AL302" s="10"/>
      <c r="AM302" s="10"/>
    </row>
    <row r="303" spans="1:40" x14ac:dyDescent="0.2">
      <c r="A303" s="274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6"/>
      <c r="Z303" s="7"/>
      <c r="AA303" s="7"/>
      <c r="AB303" s="8"/>
      <c r="AC303" s="9"/>
      <c r="AD303" s="9"/>
      <c r="AE303" s="9"/>
      <c r="AF303" s="9"/>
      <c r="AG303" s="5"/>
      <c r="AH303" s="9"/>
      <c r="AI303" s="7"/>
      <c r="AJ303" s="10"/>
      <c r="AK303" s="7"/>
      <c r="AL303" s="10"/>
      <c r="AM303" s="10"/>
    </row>
    <row r="304" spans="1:40" x14ac:dyDescent="0.2">
      <c r="A304" s="347" t="s">
        <v>0</v>
      </c>
      <c r="B304" s="85" t="s">
        <v>40</v>
      </c>
      <c r="C304" s="86"/>
      <c r="D304" s="86"/>
      <c r="E304" s="86"/>
      <c r="F304" s="86"/>
      <c r="G304" s="86"/>
      <c r="H304" s="86"/>
      <c r="I304" s="87"/>
      <c r="J304" s="87"/>
      <c r="K304" s="87"/>
      <c r="L304" s="87"/>
      <c r="M304" s="88"/>
      <c r="N304" s="84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6"/>
      <c r="Z304" s="7"/>
      <c r="AA304" s="7"/>
      <c r="AB304" s="6"/>
      <c r="AC304" s="12"/>
      <c r="AD304" s="9"/>
      <c r="AE304" s="9"/>
      <c r="AF304" s="9"/>
      <c r="AG304" s="5"/>
      <c r="AH304" s="9"/>
      <c r="AI304" s="7"/>
      <c r="AJ304" s="10"/>
      <c r="AK304" s="7"/>
      <c r="AL304" s="10"/>
      <c r="AM304" s="10"/>
    </row>
    <row r="305" spans="1:39" ht="14.25" customHeight="1" x14ac:dyDescent="0.2">
      <c r="A305" s="348"/>
      <c r="B305" s="83" t="s">
        <v>41</v>
      </c>
      <c r="C305" s="83" t="s">
        <v>42</v>
      </c>
      <c r="D305" s="83" t="s">
        <v>43</v>
      </c>
      <c r="E305" s="83" t="s">
        <v>44</v>
      </c>
      <c r="F305" s="83" t="s">
        <v>45</v>
      </c>
      <c r="G305" s="83" t="s">
        <v>46</v>
      </c>
      <c r="H305" s="83" t="s">
        <v>5</v>
      </c>
      <c r="I305" s="83" t="s">
        <v>47</v>
      </c>
      <c r="J305" s="83" t="s">
        <v>48</v>
      </c>
      <c r="K305" s="83" t="s">
        <v>49</v>
      </c>
      <c r="L305" s="83" t="s">
        <v>50</v>
      </c>
      <c r="M305" s="83" t="s">
        <v>51</v>
      </c>
      <c r="N305" s="84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6"/>
      <c r="Z305" s="7"/>
      <c r="AA305" s="7"/>
      <c r="AB305" s="6"/>
      <c r="AC305" s="12"/>
      <c r="AD305" s="9"/>
      <c r="AE305" s="9"/>
      <c r="AF305" s="9"/>
      <c r="AG305" s="5"/>
      <c r="AH305" s="9"/>
      <c r="AI305" s="7"/>
      <c r="AJ305" s="10"/>
      <c r="AK305" s="7"/>
      <c r="AL305" s="10"/>
      <c r="AM305" s="10"/>
    </row>
    <row r="306" spans="1:39" x14ac:dyDescent="0.2">
      <c r="A306" s="271" t="s">
        <v>18</v>
      </c>
      <c r="B306" s="89">
        <v>179.22646120524558</v>
      </c>
      <c r="C306" s="89">
        <v>171.07980387773441</v>
      </c>
      <c r="D306" s="89">
        <v>179.22646120524558</v>
      </c>
      <c r="E306" s="89">
        <v>162.93314655022326</v>
      </c>
      <c r="F306" s="89">
        <f>21*I327</f>
        <v>171.07980387773441</v>
      </c>
      <c r="G306" s="89">
        <f>21*I415</f>
        <v>171.07980387773438</v>
      </c>
      <c r="H306" s="89"/>
      <c r="I306" s="89"/>
      <c r="J306" s="90"/>
      <c r="K306" s="90"/>
      <c r="L306" s="90"/>
      <c r="M306" s="90"/>
      <c r="N306" s="84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6"/>
      <c r="Z306" s="7"/>
      <c r="AA306" s="7"/>
      <c r="AB306" s="6"/>
      <c r="AC306" s="12"/>
      <c r="AD306" s="9"/>
      <c r="AE306" s="9"/>
      <c r="AF306" s="9"/>
      <c r="AG306" s="5"/>
      <c r="AH306" s="9"/>
      <c r="AI306" s="7"/>
      <c r="AJ306" s="10"/>
      <c r="AK306" s="7"/>
      <c r="AL306" s="10"/>
      <c r="AM306" s="10"/>
    </row>
    <row r="307" spans="1:39" x14ac:dyDescent="0.2">
      <c r="A307" s="271" t="s">
        <v>19</v>
      </c>
      <c r="B307" s="89"/>
      <c r="C307" s="89"/>
      <c r="D307" s="89"/>
      <c r="E307" s="89"/>
      <c r="F307" s="89"/>
      <c r="G307" s="89"/>
      <c r="H307" s="89"/>
      <c r="I307" s="89"/>
      <c r="J307" s="90"/>
      <c r="K307" s="90"/>
      <c r="L307" s="90"/>
      <c r="M307" s="90"/>
      <c r="N307" s="84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6"/>
      <c r="Z307" s="7"/>
      <c r="AA307" s="7"/>
      <c r="AB307" s="6"/>
      <c r="AC307" s="12"/>
      <c r="AD307" s="9"/>
      <c r="AE307" s="9"/>
      <c r="AF307" s="9"/>
      <c r="AG307" s="5"/>
      <c r="AH307" s="9"/>
      <c r="AI307" s="7"/>
      <c r="AJ307" s="10"/>
      <c r="AK307" s="7"/>
      <c r="AL307" s="10"/>
      <c r="AM307" s="10"/>
    </row>
    <row r="308" spans="1:39" x14ac:dyDescent="0.2">
      <c r="A308" s="271" t="s">
        <v>20</v>
      </c>
      <c r="B308" s="89">
        <v>371.62400000000008</v>
      </c>
      <c r="C308" s="89">
        <v>354.73200000000008</v>
      </c>
      <c r="D308" s="89">
        <v>371.62400000000008</v>
      </c>
      <c r="E308" s="89">
        <v>337.84000000000003</v>
      </c>
      <c r="F308" s="89"/>
      <c r="G308" s="89"/>
      <c r="H308" s="89"/>
      <c r="I308" s="89"/>
      <c r="J308" s="90"/>
      <c r="K308" s="90"/>
      <c r="L308" s="90"/>
      <c r="M308" s="90"/>
      <c r="N308" s="84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6"/>
      <c r="Z308" s="7"/>
      <c r="AA308" s="7"/>
      <c r="AB308" s="6"/>
      <c r="AC308" s="12"/>
      <c r="AD308" s="9"/>
      <c r="AE308" s="9"/>
      <c r="AF308" s="9"/>
      <c r="AG308" s="5"/>
      <c r="AH308" s="9"/>
      <c r="AI308" s="7"/>
      <c r="AJ308" s="10"/>
      <c r="AK308" s="7"/>
      <c r="AL308" s="10"/>
      <c r="AM308" s="10"/>
    </row>
    <row r="309" spans="1:39" x14ac:dyDescent="0.2">
      <c r="A309" s="271" t="s">
        <v>21</v>
      </c>
      <c r="B309" s="89"/>
      <c r="C309" s="89"/>
      <c r="D309" s="89"/>
      <c r="E309" s="89"/>
      <c r="F309" s="89"/>
      <c r="G309" s="89"/>
      <c r="H309" s="89"/>
      <c r="I309" s="89"/>
      <c r="J309" s="90"/>
      <c r="K309" s="90"/>
      <c r="L309" s="90"/>
      <c r="M309" s="90"/>
      <c r="N309" s="84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6"/>
      <c r="Z309" s="7"/>
      <c r="AA309" s="7"/>
      <c r="AB309" s="6"/>
      <c r="AC309" s="12"/>
      <c r="AD309" s="9"/>
      <c r="AE309" s="9"/>
      <c r="AF309" s="9"/>
      <c r="AG309" s="5"/>
      <c r="AH309" s="9"/>
      <c r="AI309" s="7"/>
      <c r="AJ309" s="10"/>
      <c r="AK309" s="7"/>
      <c r="AL309" s="10"/>
      <c r="AM309" s="10"/>
    </row>
    <row r="310" spans="1:39" x14ac:dyDescent="0.2">
      <c r="A310" s="271" t="s">
        <v>22</v>
      </c>
      <c r="B310" s="89"/>
      <c r="C310" s="89"/>
      <c r="D310" s="89"/>
      <c r="E310" s="89"/>
      <c r="F310" s="89"/>
      <c r="G310" s="89"/>
      <c r="H310" s="89"/>
      <c r="I310" s="89"/>
      <c r="J310" s="90"/>
      <c r="K310" s="90"/>
      <c r="L310" s="90"/>
      <c r="M310" s="90"/>
      <c r="N310" s="84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6"/>
      <c r="Z310" s="7"/>
      <c r="AA310" s="7"/>
      <c r="AB310" s="6"/>
      <c r="AC310" s="12"/>
      <c r="AD310" s="9"/>
      <c r="AE310" s="9"/>
      <c r="AF310" s="9"/>
      <c r="AG310" s="5"/>
      <c r="AH310" s="9"/>
      <c r="AI310" s="7"/>
      <c r="AJ310" s="10"/>
      <c r="AK310" s="7"/>
      <c r="AL310" s="10"/>
      <c r="AM310" s="10"/>
    </row>
    <row r="311" spans="1:39" x14ac:dyDescent="0.2">
      <c r="A311" s="271" t="s">
        <v>23</v>
      </c>
      <c r="B311" s="89"/>
      <c r="C311" s="89"/>
      <c r="D311" s="89"/>
      <c r="E311" s="89"/>
      <c r="F311" s="89"/>
      <c r="G311" s="89"/>
      <c r="H311" s="89"/>
      <c r="I311" s="89"/>
      <c r="J311" s="90"/>
      <c r="K311" s="90"/>
      <c r="L311" s="90"/>
      <c r="M311" s="90"/>
      <c r="N311" s="84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6"/>
      <c r="Z311" s="7"/>
      <c r="AA311" s="7"/>
      <c r="AB311" s="6"/>
      <c r="AC311" s="12"/>
      <c r="AD311" s="9"/>
      <c r="AE311" s="9"/>
      <c r="AF311" s="9"/>
      <c r="AG311" s="5"/>
      <c r="AH311" s="9"/>
      <c r="AI311" s="7"/>
      <c r="AJ311" s="10"/>
      <c r="AK311" s="7"/>
      <c r="AL311" s="10"/>
      <c r="AM311" s="10"/>
    </row>
    <row r="312" spans="1:39" x14ac:dyDescent="0.2">
      <c r="A312" s="271" t="s">
        <v>24</v>
      </c>
      <c r="B312" s="89"/>
      <c r="C312" s="89"/>
      <c r="D312" s="89"/>
      <c r="E312" s="89"/>
      <c r="F312" s="89"/>
      <c r="G312" s="89"/>
      <c r="H312" s="89"/>
      <c r="I312" s="89"/>
      <c r="J312" s="90"/>
      <c r="K312" s="90"/>
      <c r="L312" s="90"/>
      <c r="M312" s="90"/>
      <c r="N312" s="84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6"/>
      <c r="Z312" s="7"/>
      <c r="AA312" s="7"/>
      <c r="AB312" s="6"/>
      <c r="AC312" s="12"/>
      <c r="AD312" s="9"/>
      <c r="AE312" s="9"/>
      <c r="AF312" s="9"/>
      <c r="AG312" s="5"/>
      <c r="AH312" s="9"/>
      <c r="AI312" s="7"/>
      <c r="AJ312" s="10"/>
      <c r="AK312" s="7"/>
      <c r="AL312" s="10"/>
      <c r="AM312" s="10"/>
    </row>
    <row r="313" spans="1:39" x14ac:dyDescent="0.2">
      <c r="A313" s="271" t="s">
        <v>25</v>
      </c>
      <c r="B313" s="89"/>
      <c r="C313" s="89"/>
      <c r="D313" s="89"/>
      <c r="E313" s="89"/>
      <c r="F313" s="89"/>
      <c r="G313" s="89"/>
      <c r="H313" s="89"/>
      <c r="I313" s="89"/>
      <c r="J313" s="90"/>
      <c r="K313" s="90"/>
      <c r="L313" s="90"/>
      <c r="M313" s="90"/>
      <c r="N313" s="84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6"/>
      <c r="Z313" s="7"/>
      <c r="AA313" s="7"/>
      <c r="AB313" s="6"/>
      <c r="AC313" s="12"/>
      <c r="AD313" s="9"/>
      <c r="AE313" s="9"/>
      <c r="AF313" s="9"/>
      <c r="AG313" s="5"/>
      <c r="AH313" s="9"/>
      <c r="AI313" s="7"/>
      <c r="AJ313" s="10"/>
      <c r="AK313" s="7"/>
      <c r="AL313" s="10"/>
      <c r="AM313" s="10"/>
    </row>
    <row r="314" spans="1:39" x14ac:dyDescent="0.2">
      <c r="A314" s="271" t="s">
        <v>26</v>
      </c>
      <c r="B314" s="89">
        <v>192.72808127066557</v>
      </c>
      <c r="C314" s="89">
        <v>183.89555030381712</v>
      </c>
      <c r="D314" s="89">
        <v>192.65248127066556</v>
      </c>
      <c r="E314" s="89">
        <v>175.1386193369687</v>
      </c>
      <c r="F314" s="89">
        <f>21*I366</f>
        <v>183.89555030381712</v>
      </c>
      <c r="G314" s="89">
        <f>21*I367</f>
        <v>183.895550303817</v>
      </c>
      <c r="H314" s="89"/>
      <c r="I314" s="89"/>
      <c r="J314" s="90"/>
      <c r="K314" s="90"/>
      <c r="L314" s="90"/>
      <c r="M314" s="90"/>
      <c r="N314" s="84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6"/>
      <c r="Z314" s="7"/>
      <c r="AA314" s="7"/>
      <c r="AB314" s="6"/>
      <c r="AC314" s="12"/>
      <c r="AD314" s="9"/>
      <c r="AE314" s="9"/>
      <c r="AF314" s="9"/>
      <c r="AG314" s="5"/>
      <c r="AH314" s="9"/>
      <c r="AI314" s="7"/>
      <c r="AJ314" s="10"/>
      <c r="AK314" s="7"/>
      <c r="AL314" s="10"/>
      <c r="AM314" s="10"/>
    </row>
    <row r="315" spans="1:39" x14ac:dyDescent="0.2">
      <c r="A315" s="271" t="s">
        <v>27</v>
      </c>
      <c r="B315" s="89">
        <v>2102.2723585999997</v>
      </c>
      <c r="C315" s="89">
        <v>2012.1853673999997</v>
      </c>
      <c r="D315" s="89">
        <v>2095.3098759999998</v>
      </c>
      <c r="E315" s="89">
        <v>1904.8271599999998</v>
      </c>
      <c r="F315" s="89">
        <f>21*I377</f>
        <v>2000.0685179999998</v>
      </c>
      <c r="G315" s="89">
        <f>21*I378</f>
        <v>2000.068518</v>
      </c>
      <c r="H315" s="89"/>
      <c r="I315" s="89"/>
      <c r="J315" s="90"/>
      <c r="K315" s="90"/>
      <c r="L315" s="90"/>
      <c r="M315" s="90"/>
      <c r="N315" s="84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6"/>
      <c r="Z315" s="7"/>
      <c r="AA315" s="7"/>
      <c r="AB315" s="6"/>
      <c r="AC315" s="12"/>
      <c r="AD315" s="9"/>
      <c r="AE315" s="9"/>
      <c r="AF315" s="9"/>
      <c r="AG315" s="5"/>
      <c r="AH315" s="9"/>
      <c r="AI315" s="7"/>
      <c r="AJ315" s="10"/>
      <c r="AK315" s="7"/>
      <c r="AL315" s="10"/>
      <c r="AM315" s="10"/>
    </row>
    <row r="316" spans="1:39" x14ac:dyDescent="0.2">
      <c r="A316" s="271" t="s">
        <v>28</v>
      </c>
      <c r="B316" s="89"/>
      <c r="C316" s="89"/>
      <c r="D316" s="89"/>
      <c r="E316" s="89"/>
      <c r="F316" s="89">
        <f>21*I389</f>
        <v>354.73200000000008</v>
      </c>
      <c r="G316" s="89">
        <f>21*I390</f>
        <v>354.73199999999997</v>
      </c>
      <c r="H316" s="89"/>
      <c r="I316" s="89"/>
      <c r="J316" s="90"/>
      <c r="K316" s="90"/>
      <c r="L316" s="90"/>
      <c r="M316" s="90"/>
      <c r="N316" s="84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6"/>
      <c r="Z316" s="7"/>
      <c r="AA316" s="7"/>
      <c r="AB316" s="6"/>
      <c r="AC316" s="12"/>
      <c r="AD316" s="9"/>
      <c r="AE316" s="9"/>
      <c r="AF316" s="9"/>
      <c r="AG316" s="5"/>
      <c r="AH316" s="9"/>
      <c r="AI316" s="7"/>
      <c r="AJ316" s="10"/>
      <c r="AK316" s="7"/>
      <c r="AL316" s="10"/>
      <c r="AM316" s="10"/>
    </row>
    <row r="317" spans="1:39" x14ac:dyDescent="0.2">
      <c r="A317" s="271" t="s">
        <v>29</v>
      </c>
      <c r="B317" s="89">
        <v>180.35379999999998</v>
      </c>
      <c r="C317" s="89">
        <v>172.15589999999997</v>
      </c>
      <c r="D317" s="89">
        <v>180.35379999999998</v>
      </c>
      <c r="E317" s="89">
        <v>163.95799999999997</v>
      </c>
      <c r="F317" s="89">
        <f>21*I400</f>
        <v>172.15589999999997</v>
      </c>
      <c r="G317" s="89">
        <f>21*I401</f>
        <v>173.25945000000002</v>
      </c>
      <c r="H317" s="89"/>
      <c r="I317" s="89"/>
      <c r="J317" s="90"/>
      <c r="K317" s="90"/>
      <c r="L317" s="90"/>
      <c r="M317" s="90"/>
      <c r="N317" s="84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6"/>
      <c r="Z317" s="7"/>
      <c r="AA317" s="7"/>
      <c r="AB317" s="6"/>
      <c r="AC317" s="12"/>
      <c r="AD317" s="9"/>
      <c r="AE317" s="9"/>
      <c r="AF317" s="9"/>
      <c r="AG317" s="5"/>
      <c r="AH317" s="9"/>
      <c r="AI317" s="7"/>
      <c r="AJ317" s="10"/>
      <c r="AK317" s="7"/>
      <c r="AL317" s="10"/>
      <c r="AM317" s="10"/>
    </row>
    <row r="318" spans="1:39" x14ac:dyDescent="0.2">
      <c r="A318" s="271" t="s">
        <v>30</v>
      </c>
      <c r="B318" s="89"/>
      <c r="C318" s="89"/>
      <c r="D318" s="89"/>
      <c r="E318" s="89"/>
      <c r="F318" s="89"/>
      <c r="G318" s="89"/>
      <c r="H318" s="89"/>
      <c r="I318" s="89"/>
      <c r="J318" s="90"/>
      <c r="K318" s="90"/>
      <c r="L318" s="90"/>
      <c r="M318" s="90"/>
      <c r="N318" s="84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6"/>
      <c r="Z318" s="7"/>
      <c r="AA318" s="7"/>
      <c r="AB318" s="6"/>
      <c r="AC318" s="12"/>
      <c r="AD318" s="9"/>
      <c r="AE318" s="9"/>
      <c r="AF318" s="9"/>
      <c r="AG318" s="5"/>
      <c r="AH318" s="9"/>
      <c r="AI318" s="7"/>
      <c r="AJ318" s="10"/>
      <c r="AK318" s="7"/>
      <c r="AL318" s="10"/>
      <c r="AM318" s="10"/>
    </row>
    <row r="319" spans="1:39" x14ac:dyDescent="0.2">
      <c r="A319" s="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M319" s="84"/>
      <c r="N319" s="84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6"/>
      <c r="Z319" s="7"/>
      <c r="AA319" s="7"/>
      <c r="AB319" s="6"/>
      <c r="AC319" s="12"/>
      <c r="AD319" s="9"/>
      <c r="AE319" s="9"/>
      <c r="AF319" s="9"/>
      <c r="AG319" s="5"/>
      <c r="AH319" s="9"/>
      <c r="AI319" s="7"/>
      <c r="AJ319" s="10"/>
      <c r="AK319" s="7"/>
      <c r="AL319" s="10"/>
      <c r="AM319" s="10"/>
    </row>
    <row r="320" spans="1:39" ht="13.5" thickBot="1" x14ac:dyDescent="0.25">
      <c r="B320" s="92"/>
      <c r="C320" s="92"/>
      <c r="D320" s="92"/>
      <c r="E320" s="92"/>
      <c r="F320" s="92"/>
      <c r="G320" s="92"/>
      <c r="L320" s="93"/>
      <c r="M320" s="93"/>
      <c r="N320" s="93"/>
      <c r="O320" s="13"/>
      <c r="P320" s="14"/>
      <c r="Q320" s="13"/>
      <c r="R320" s="13"/>
      <c r="T320" s="15"/>
      <c r="U320" s="15"/>
      <c r="V320" s="15"/>
    </row>
    <row r="321" spans="1:22" ht="26.25" customHeight="1" thickBot="1" x14ac:dyDescent="0.25">
      <c r="A321" s="94" t="s">
        <v>6</v>
      </c>
      <c r="B321" s="94" t="s">
        <v>53</v>
      </c>
      <c r="C321" s="94" t="s">
        <v>54</v>
      </c>
      <c r="D321" s="94" t="s">
        <v>55</v>
      </c>
      <c r="E321" s="95" t="s">
        <v>56</v>
      </c>
      <c r="F321" s="95" t="s">
        <v>57</v>
      </c>
      <c r="G321" s="95" t="s">
        <v>58</v>
      </c>
      <c r="I321" s="96" t="s">
        <v>59</v>
      </c>
      <c r="J321" s="96" t="s">
        <v>60</v>
      </c>
      <c r="L321" s="97" t="s">
        <v>61</v>
      </c>
      <c r="M321" s="98" t="s">
        <v>62</v>
      </c>
      <c r="N321" s="99" t="s">
        <v>63</v>
      </c>
      <c r="O321" s="15"/>
      <c r="P321" s="14"/>
      <c r="Q321" s="13"/>
      <c r="R321" s="13"/>
      <c r="T321" s="15"/>
      <c r="U321" s="15"/>
      <c r="V321" s="15"/>
    </row>
    <row r="322" spans="1:22" x14ac:dyDescent="0.2">
      <c r="A322" s="283" t="s">
        <v>18</v>
      </c>
      <c r="B322" s="283" t="s">
        <v>64</v>
      </c>
      <c r="C322" s="100">
        <v>40909</v>
      </c>
      <c r="D322" s="100">
        <v>40909</v>
      </c>
      <c r="E322" s="283">
        <v>60816.469467355586</v>
      </c>
      <c r="F322" s="283">
        <v>52322.1</v>
      </c>
      <c r="G322" s="283">
        <v>39043.229999999981</v>
      </c>
      <c r="H322" s="101"/>
      <c r="I322" s="102">
        <v>8.1466573275111624</v>
      </c>
      <c r="J322" s="283">
        <f>+E322+I322</f>
        <v>60824.616124683096</v>
      </c>
      <c r="L322" s="103">
        <v>850.02000000000021</v>
      </c>
      <c r="M322" s="104">
        <v>936.22</v>
      </c>
      <c r="N322" s="105">
        <v>950.2</v>
      </c>
      <c r="O322" s="17"/>
      <c r="P322" s="14"/>
      <c r="Q322" s="13"/>
      <c r="R322" s="13"/>
      <c r="T322" s="18"/>
      <c r="U322" s="18"/>
      <c r="V322" s="18"/>
    </row>
    <row r="323" spans="1:22" x14ac:dyDescent="0.2">
      <c r="A323" s="315" t="s">
        <v>18</v>
      </c>
      <c r="B323" s="283" t="s">
        <v>65</v>
      </c>
      <c r="C323" s="100">
        <v>40910</v>
      </c>
      <c r="D323" s="100">
        <v>40916</v>
      </c>
      <c r="E323" s="283">
        <v>60816.469467355586</v>
      </c>
      <c r="F323" s="283">
        <v>52322.1</v>
      </c>
      <c r="G323" s="283">
        <v>39043.229999999981</v>
      </c>
      <c r="H323" s="101"/>
      <c r="I323" s="102">
        <v>8.1466573275111624</v>
      </c>
      <c r="J323" s="283">
        <f>+E323+I323</f>
        <v>60824.616124683096</v>
      </c>
      <c r="L323" s="106">
        <v>850.02000000000021</v>
      </c>
      <c r="M323" s="107">
        <v>936.22</v>
      </c>
      <c r="N323" s="108">
        <v>950.2</v>
      </c>
      <c r="O323" s="17"/>
      <c r="P323" s="14"/>
      <c r="Q323" s="13"/>
      <c r="R323" s="13"/>
      <c r="T323" s="18"/>
      <c r="U323" s="18"/>
      <c r="V323" s="18"/>
    </row>
    <row r="324" spans="1:22" x14ac:dyDescent="0.2">
      <c r="A324" s="283" t="s">
        <v>18</v>
      </c>
      <c r="B324" s="283" t="s">
        <v>66</v>
      </c>
      <c r="C324" s="100">
        <v>40917</v>
      </c>
      <c r="D324" s="100">
        <v>40944</v>
      </c>
      <c r="E324" s="283">
        <v>60511.609467355593</v>
      </c>
      <c r="F324" s="283">
        <v>51781.68</v>
      </c>
      <c r="G324" s="283">
        <v>39043.229999999981</v>
      </c>
      <c r="H324" s="101"/>
      <c r="I324" s="102">
        <v>8.1466573275111624</v>
      </c>
      <c r="J324" s="283">
        <f t="shared" ref="J324:J398" si="1">+E324+I324</f>
        <v>60519.756124683103</v>
      </c>
      <c r="L324" s="106">
        <v>850.02000000000021</v>
      </c>
      <c r="M324" s="107">
        <v>965.29</v>
      </c>
      <c r="N324" s="108">
        <v>950.2</v>
      </c>
      <c r="O324" s="17"/>
      <c r="P324" s="14"/>
      <c r="Q324" s="14"/>
      <c r="R324" s="14"/>
      <c r="T324" s="18"/>
      <c r="U324" s="18"/>
      <c r="V324" s="18"/>
    </row>
    <row r="325" spans="1:22" x14ac:dyDescent="0.2">
      <c r="A325" s="283" t="s">
        <v>18</v>
      </c>
      <c r="B325" s="283" t="s">
        <v>67</v>
      </c>
      <c r="C325" s="100">
        <v>40945</v>
      </c>
      <c r="D325" s="100">
        <v>40958</v>
      </c>
      <c r="E325" s="283">
        <v>59805.655060355683</v>
      </c>
      <c r="F325" s="283">
        <v>51123.97</v>
      </c>
      <c r="G325" s="283">
        <v>38985.089999999982</v>
      </c>
      <c r="H325" s="101"/>
      <c r="I325" s="102">
        <v>8.1466573275111624</v>
      </c>
      <c r="J325" s="283">
        <f t="shared" si="1"/>
        <v>59813.801717683193</v>
      </c>
      <c r="L325" s="106">
        <v>850.02000000000021</v>
      </c>
      <c r="M325" s="107">
        <v>936.22</v>
      </c>
      <c r="N325" s="108">
        <v>892.06000000000017</v>
      </c>
      <c r="O325" s="17"/>
      <c r="P325" s="14"/>
      <c r="Q325" s="14"/>
      <c r="R325" s="14"/>
      <c r="T325" s="18"/>
      <c r="U325" s="18"/>
      <c r="V325" s="18"/>
    </row>
    <row r="326" spans="1:22" x14ac:dyDescent="0.2">
      <c r="A326" s="283" t="s">
        <v>18</v>
      </c>
      <c r="B326" s="283" t="s">
        <v>66</v>
      </c>
      <c r="C326" s="100">
        <v>40959</v>
      </c>
      <c r="D326" s="100">
        <v>40965</v>
      </c>
      <c r="E326" s="283">
        <v>60511.609467355593</v>
      </c>
      <c r="F326" s="283">
        <v>51781.68</v>
      </c>
      <c r="G326" s="283">
        <v>39043.229999999981</v>
      </c>
      <c r="H326" s="101"/>
      <c r="I326" s="102">
        <v>8.1466573275111624</v>
      </c>
      <c r="J326" s="283">
        <f t="shared" si="1"/>
        <v>60519.756124683103</v>
      </c>
      <c r="L326" s="106">
        <v>850.02000000000021</v>
      </c>
      <c r="M326" s="107">
        <v>965.29</v>
      </c>
      <c r="N326" s="108">
        <v>950.2</v>
      </c>
      <c r="O326" s="17"/>
      <c r="P326" s="14"/>
      <c r="Q326" s="14"/>
      <c r="R326" s="14"/>
      <c r="T326" s="18"/>
      <c r="U326" s="18"/>
      <c r="V326" s="18"/>
    </row>
    <row r="327" spans="1:22" x14ac:dyDescent="0.2">
      <c r="A327" s="283" t="s">
        <v>18</v>
      </c>
      <c r="B327" s="283" t="s">
        <v>65</v>
      </c>
      <c r="C327" s="100">
        <v>40966</v>
      </c>
      <c r="D327" s="100">
        <v>41060</v>
      </c>
      <c r="E327" s="283">
        <v>60816.469467355586</v>
      </c>
      <c r="F327" s="283">
        <v>52322.1</v>
      </c>
      <c r="G327" s="283">
        <v>39043.229999999981</v>
      </c>
      <c r="H327" s="101"/>
      <c r="I327" s="102">
        <v>8.1466573275111624</v>
      </c>
      <c r="J327" s="283">
        <f t="shared" si="1"/>
        <v>60824.616124683096</v>
      </c>
      <c r="L327" s="106">
        <v>850.02000000000021</v>
      </c>
      <c r="M327" s="107">
        <v>936.22</v>
      </c>
      <c r="N327" s="108">
        <v>950.2</v>
      </c>
      <c r="O327" s="17"/>
      <c r="P327" s="14"/>
      <c r="Q327" s="14"/>
      <c r="R327" s="14"/>
      <c r="T327" s="18"/>
      <c r="U327" s="18"/>
      <c r="V327" s="18"/>
    </row>
    <row r="328" spans="1:22" x14ac:dyDescent="0.2">
      <c r="A328" s="109" t="s">
        <v>19</v>
      </c>
      <c r="B328" s="109" t="s">
        <v>68</v>
      </c>
      <c r="C328" s="110">
        <v>40909</v>
      </c>
      <c r="D328" s="110">
        <v>40916</v>
      </c>
      <c r="E328" s="109">
        <v>59809.579999999994</v>
      </c>
      <c r="F328" s="109">
        <v>53503.64</v>
      </c>
      <c r="G328" s="109">
        <v>47469.56</v>
      </c>
      <c r="H328" s="101"/>
      <c r="I328" s="109"/>
      <c r="J328" s="109">
        <f>+E328+I328</f>
        <v>59809.579999999994</v>
      </c>
      <c r="L328" s="111">
        <v>2224.6000000000004</v>
      </c>
      <c r="M328" s="109">
        <v>2172.9300000000003</v>
      </c>
      <c r="N328" s="112">
        <v>1758.2400000000005</v>
      </c>
      <c r="O328" s="17"/>
      <c r="P328" s="14"/>
      <c r="Q328" s="13"/>
      <c r="R328" s="13"/>
      <c r="T328" s="18"/>
      <c r="U328" s="18"/>
      <c r="V328" s="18"/>
    </row>
    <row r="329" spans="1:22" x14ac:dyDescent="0.2">
      <c r="A329" s="109" t="s">
        <v>19</v>
      </c>
      <c r="B329" s="109" t="s">
        <v>69</v>
      </c>
      <c r="C329" s="110">
        <v>40917</v>
      </c>
      <c r="D329" s="110">
        <v>40965</v>
      </c>
      <c r="E329" s="109">
        <v>59720.709999999992</v>
      </c>
      <c r="F329" s="109">
        <v>53503.64</v>
      </c>
      <c r="G329" s="109">
        <v>47469.56</v>
      </c>
      <c r="H329" s="101"/>
      <c r="I329" s="109"/>
      <c r="J329" s="109">
        <f t="shared" si="1"/>
        <v>59720.709999999992</v>
      </c>
      <c r="L329" s="111">
        <v>2224.6000000000004</v>
      </c>
      <c r="M329" s="109">
        <v>2172.9300000000003</v>
      </c>
      <c r="N329" s="112">
        <v>1758.2400000000005</v>
      </c>
      <c r="O329" s="17"/>
      <c r="P329" s="14"/>
      <c r="Q329" s="13"/>
      <c r="R329" s="13"/>
      <c r="T329" s="18"/>
      <c r="U329" s="18"/>
      <c r="V329" s="18"/>
    </row>
    <row r="330" spans="1:22" x14ac:dyDescent="0.2">
      <c r="A330" s="109" t="s">
        <v>19</v>
      </c>
      <c r="B330" s="109" t="s">
        <v>68</v>
      </c>
      <c r="C330" s="110">
        <v>40966</v>
      </c>
      <c r="D330" s="110">
        <v>41029</v>
      </c>
      <c r="E330" s="109">
        <v>59809.579999999994</v>
      </c>
      <c r="F330" s="109">
        <v>53503.64</v>
      </c>
      <c r="G330" s="109">
        <v>47469.56</v>
      </c>
      <c r="H330" s="101"/>
      <c r="I330" s="109"/>
      <c r="J330" s="109">
        <f t="shared" si="1"/>
        <v>59809.579999999994</v>
      </c>
      <c r="L330" s="111">
        <v>2224.6000000000004</v>
      </c>
      <c r="M330" s="109">
        <v>2172.9300000000003</v>
      </c>
      <c r="N330" s="112">
        <v>1758.2400000000005</v>
      </c>
      <c r="O330" s="17"/>
      <c r="P330" s="14"/>
      <c r="Q330" s="13"/>
      <c r="R330" s="13"/>
      <c r="T330" s="18"/>
      <c r="U330" s="18"/>
      <c r="V330" s="18"/>
    </row>
    <row r="331" spans="1:22" x14ac:dyDescent="0.2">
      <c r="A331" s="113" t="s">
        <v>20</v>
      </c>
      <c r="B331" s="113" t="s">
        <v>64</v>
      </c>
      <c r="C331" s="114">
        <v>40909</v>
      </c>
      <c r="D331" s="114">
        <v>40916</v>
      </c>
      <c r="E331" s="113">
        <v>51975.99000000002</v>
      </c>
      <c r="F331" s="113">
        <v>45894.899999999994</v>
      </c>
      <c r="G331" s="113">
        <v>39973.53</v>
      </c>
      <c r="H331" s="101"/>
      <c r="I331" s="115">
        <v>16.892000000000003</v>
      </c>
      <c r="J331" s="113">
        <f t="shared" si="1"/>
        <v>51992.88200000002</v>
      </c>
      <c r="L331" s="116">
        <v>1780.2394444444446</v>
      </c>
      <c r="M331" s="113">
        <v>1792.8000000000004</v>
      </c>
      <c r="N331" s="117">
        <v>1613.7799999999997</v>
      </c>
      <c r="O331" s="17"/>
      <c r="P331" s="14"/>
      <c r="Q331" s="13"/>
      <c r="R331" s="13"/>
      <c r="T331" s="18"/>
      <c r="U331" s="18"/>
      <c r="V331" s="18"/>
    </row>
    <row r="332" spans="1:22" x14ac:dyDescent="0.2">
      <c r="A332" s="113" t="s">
        <v>20</v>
      </c>
      <c r="B332" s="113" t="s">
        <v>70</v>
      </c>
      <c r="C332" s="114">
        <v>40917</v>
      </c>
      <c r="D332" s="114">
        <v>40965</v>
      </c>
      <c r="E332" s="113">
        <v>51580.820000000014</v>
      </c>
      <c r="F332" s="113">
        <v>45894.899999999994</v>
      </c>
      <c r="G332" s="113">
        <v>39973.53</v>
      </c>
      <c r="H332" s="101"/>
      <c r="I332" s="115">
        <v>16.892000000000003</v>
      </c>
      <c r="J332" s="113">
        <f t="shared" si="1"/>
        <v>51597.712000000014</v>
      </c>
      <c r="L332" s="116">
        <v>1780.2394444444446</v>
      </c>
      <c r="M332" s="113">
        <v>1792.8000000000004</v>
      </c>
      <c r="N332" s="117">
        <v>1613.7799999999997</v>
      </c>
      <c r="O332" s="17"/>
      <c r="P332" s="14"/>
      <c r="Q332" s="13"/>
      <c r="R332" s="13"/>
      <c r="T332" s="18"/>
      <c r="U332" s="18"/>
      <c r="V332" s="18"/>
    </row>
    <row r="333" spans="1:22" x14ac:dyDescent="0.2">
      <c r="A333" s="113" t="s">
        <v>20</v>
      </c>
      <c r="B333" s="113" t="s">
        <v>65</v>
      </c>
      <c r="C333" s="114">
        <v>40966</v>
      </c>
      <c r="D333" s="114">
        <v>40999</v>
      </c>
      <c r="E333" s="113">
        <v>51974.030000000013</v>
      </c>
      <c r="F333" s="113">
        <v>45894.899999999994</v>
      </c>
      <c r="G333" s="113">
        <v>39973.53</v>
      </c>
      <c r="H333" s="101"/>
      <c r="I333" s="115">
        <v>16.892000000000003</v>
      </c>
      <c r="J333" s="113">
        <f>+E333+I333</f>
        <v>51990.922000000013</v>
      </c>
      <c r="L333" s="116">
        <v>1780.2394444444446</v>
      </c>
      <c r="M333" s="113">
        <v>1792.8000000000004</v>
      </c>
      <c r="N333" s="117">
        <v>1613.7799999999997</v>
      </c>
      <c r="O333" s="17"/>
      <c r="P333" s="14"/>
      <c r="Q333" s="13"/>
      <c r="R333" s="13"/>
      <c r="T333" s="18"/>
      <c r="U333" s="18"/>
      <c r="V333" s="18"/>
    </row>
    <row r="334" spans="1:22" x14ac:dyDescent="0.2">
      <c r="A334" s="284" t="s">
        <v>21</v>
      </c>
      <c r="B334" s="284" t="s">
        <v>68</v>
      </c>
      <c r="C334" s="118">
        <v>40909</v>
      </c>
      <c r="D334" s="118">
        <v>40916</v>
      </c>
      <c r="E334" s="284">
        <v>91634.449999999983</v>
      </c>
      <c r="F334" s="284">
        <v>82634.73</v>
      </c>
      <c r="G334" s="284">
        <v>67230.59</v>
      </c>
      <c r="H334" s="101"/>
      <c r="I334" s="284"/>
      <c r="J334" s="284">
        <f t="shared" si="1"/>
        <v>91634.449999999983</v>
      </c>
      <c r="L334" s="119">
        <v>2935.8266666666668</v>
      </c>
      <c r="M334" s="284">
        <v>2841.525000000001</v>
      </c>
      <c r="N334" s="120">
        <v>2192.4500000000003</v>
      </c>
      <c r="O334" s="17"/>
      <c r="P334" s="14"/>
      <c r="Q334" s="13"/>
      <c r="R334" s="13"/>
      <c r="T334" s="18"/>
      <c r="U334" s="18"/>
      <c r="V334" s="18"/>
    </row>
    <row r="335" spans="1:22" x14ac:dyDescent="0.2">
      <c r="A335" s="284" t="s">
        <v>21</v>
      </c>
      <c r="B335" s="284" t="s">
        <v>69</v>
      </c>
      <c r="C335" s="118">
        <v>40917</v>
      </c>
      <c r="D335" s="118">
        <v>40944</v>
      </c>
      <c r="E335" s="284">
        <v>88489.069999999992</v>
      </c>
      <c r="F335" s="284">
        <v>81317.94</v>
      </c>
      <c r="G335" s="284">
        <v>67230.59</v>
      </c>
      <c r="H335" s="101"/>
      <c r="I335" s="284"/>
      <c r="J335" s="284">
        <f t="shared" si="1"/>
        <v>88489.069999999992</v>
      </c>
      <c r="L335" s="119">
        <v>2935.8266666666668</v>
      </c>
      <c r="M335" s="284">
        <v>2841.525000000001</v>
      </c>
      <c r="N335" s="120">
        <v>2192.4500000000003</v>
      </c>
      <c r="O335" s="17"/>
      <c r="P335" s="14"/>
      <c r="Q335" s="13"/>
      <c r="R335" s="13"/>
      <c r="T335" s="18"/>
      <c r="U335" s="18"/>
      <c r="V335" s="18"/>
    </row>
    <row r="336" spans="1:22" x14ac:dyDescent="0.2">
      <c r="A336" s="284" t="s">
        <v>21</v>
      </c>
      <c r="B336" s="284" t="s">
        <v>71</v>
      </c>
      <c r="C336" s="118">
        <v>40945</v>
      </c>
      <c r="D336" s="118">
        <v>40958</v>
      </c>
      <c r="E336" s="284">
        <v>88408.719999999972</v>
      </c>
      <c r="F336" s="284">
        <v>81317.94</v>
      </c>
      <c r="G336" s="284">
        <v>67230.59</v>
      </c>
      <c r="H336" s="101"/>
      <c r="I336" s="284"/>
      <c r="J336" s="284">
        <f t="shared" si="1"/>
        <v>88408.719999999972</v>
      </c>
      <c r="L336" s="119">
        <v>2935.8266666666668</v>
      </c>
      <c r="M336" s="284">
        <v>2841.525000000001</v>
      </c>
      <c r="N336" s="120">
        <v>2192.4500000000003</v>
      </c>
      <c r="O336" s="17"/>
      <c r="P336" s="14"/>
      <c r="Q336" s="13"/>
      <c r="R336" s="13"/>
      <c r="T336" s="18"/>
      <c r="U336" s="18"/>
      <c r="V336" s="18"/>
    </row>
    <row r="337" spans="1:22" x14ac:dyDescent="0.2">
      <c r="A337" s="284" t="s">
        <v>21</v>
      </c>
      <c r="B337" s="284" t="s">
        <v>72</v>
      </c>
      <c r="C337" s="118">
        <v>40959</v>
      </c>
      <c r="D337" s="118">
        <v>40965</v>
      </c>
      <c r="E337" s="284">
        <v>88489.069999999992</v>
      </c>
      <c r="F337" s="284">
        <v>81317.94</v>
      </c>
      <c r="G337" s="284">
        <v>67230.59</v>
      </c>
      <c r="H337" s="101"/>
      <c r="I337" s="284"/>
      <c r="J337" s="284">
        <f t="shared" si="1"/>
        <v>88489.069999999992</v>
      </c>
      <c r="L337" s="119">
        <v>2935.8266666666668</v>
      </c>
      <c r="M337" s="284">
        <v>2841.525000000001</v>
      </c>
      <c r="N337" s="120">
        <v>2192.4500000000003</v>
      </c>
      <c r="O337" s="17"/>
      <c r="P337" s="14"/>
      <c r="Q337" s="13"/>
      <c r="R337" s="13"/>
      <c r="T337" s="18"/>
      <c r="U337" s="18"/>
      <c r="V337" s="18"/>
    </row>
    <row r="338" spans="1:22" x14ac:dyDescent="0.2">
      <c r="A338" s="316" t="s">
        <v>21</v>
      </c>
      <c r="B338" s="284" t="s">
        <v>73</v>
      </c>
      <c r="C338" s="118">
        <v>40966</v>
      </c>
      <c r="D338" s="118">
        <v>41060</v>
      </c>
      <c r="E338" s="284">
        <v>91634.449999999983</v>
      </c>
      <c r="F338" s="284">
        <v>82634.73</v>
      </c>
      <c r="G338" s="284">
        <v>67230.59</v>
      </c>
      <c r="H338" s="101"/>
      <c r="I338" s="284"/>
      <c r="J338" s="284">
        <f t="shared" si="1"/>
        <v>91634.449999999983</v>
      </c>
      <c r="L338" s="119">
        <v>2935.8266666666668</v>
      </c>
      <c r="M338" s="284">
        <v>2841.525000000001</v>
      </c>
      <c r="N338" s="120">
        <v>2192.4500000000003</v>
      </c>
      <c r="O338" s="17"/>
      <c r="P338" s="14"/>
      <c r="Q338" s="13"/>
      <c r="R338" s="13"/>
      <c r="T338" s="18"/>
      <c r="U338" s="18"/>
      <c r="V338" s="18"/>
    </row>
    <row r="339" spans="1:22" x14ac:dyDescent="0.2">
      <c r="A339" s="121" t="s">
        <v>22</v>
      </c>
      <c r="B339" s="121" t="s">
        <v>74</v>
      </c>
      <c r="C339" s="122">
        <v>40909</v>
      </c>
      <c r="D339" s="122">
        <v>40916</v>
      </c>
      <c r="E339" s="121">
        <v>65481.587153005254</v>
      </c>
      <c r="F339" s="121">
        <v>56723.406863516633</v>
      </c>
      <c r="G339" s="121">
        <v>50554.871788163509</v>
      </c>
      <c r="H339" s="101"/>
      <c r="I339" s="121"/>
      <c r="J339" s="121">
        <f t="shared" si="1"/>
        <v>65481.587153005254</v>
      </c>
      <c r="L339" s="123">
        <v>2278.0034161830531</v>
      </c>
      <c r="M339" s="121">
        <v>2463.0919506421151</v>
      </c>
      <c r="N339" s="124">
        <v>1955.9835577218496</v>
      </c>
      <c r="P339" s="14"/>
      <c r="Q339" s="13"/>
      <c r="R339" s="13"/>
      <c r="T339" s="18"/>
      <c r="U339" s="18"/>
      <c r="V339" s="18"/>
    </row>
    <row r="340" spans="1:22" x14ac:dyDescent="0.2">
      <c r="A340" s="121" t="s">
        <v>22</v>
      </c>
      <c r="B340" s="121" t="s">
        <v>75</v>
      </c>
      <c r="C340" s="122">
        <v>40917</v>
      </c>
      <c r="D340" s="122">
        <v>40965</v>
      </c>
      <c r="E340" s="121">
        <v>64063.262973005258</v>
      </c>
      <c r="F340" s="121">
        <v>56639.306863516627</v>
      </c>
      <c r="G340" s="121">
        <v>50313.463788163521</v>
      </c>
      <c r="H340" s="101"/>
      <c r="I340" s="121"/>
      <c r="J340" s="121">
        <f t="shared" si="1"/>
        <v>64063.262973005258</v>
      </c>
      <c r="L340" s="123">
        <v>2278.0034161830531</v>
      </c>
      <c r="M340" s="121">
        <v>2445.4719506421147</v>
      </c>
      <c r="N340" s="124">
        <v>1955.9835577218496</v>
      </c>
      <c r="P340" s="14"/>
      <c r="Q340" s="13"/>
      <c r="R340" s="13"/>
      <c r="T340" s="18"/>
      <c r="U340" s="18"/>
      <c r="V340" s="18"/>
    </row>
    <row r="341" spans="1:22" x14ac:dyDescent="0.2">
      <c r="A341" s="121" t="s">
        <v>22</v>
      </c>
      <c r="B341" s="121" t="s">
        <v>74</v>
      </c>
      <c r="C341" s="122">
        <v>40966</v>
      </c>
      <c r="D341" s="122">
        <v>41060</v>
      </c>
      <c r="E341" s="121">
        <v>65481.587153005254</v>
      </c>
      <c r="F341" s="121">
        <v>56723.406863516633</v>
      </c>
      <c r="G341" s="121">
        <v>50554.871788163509</v>
      </c>
      <c r="H341" s="101"/>
      <c r="I341" s="121"/>
      <c r="J341" s="121">
        <f t="shared" si="1"/>
        <v>65481.587153005254</v>
      </c>
      <c r="L341" s="123">
        <v>2278.0034161830531</v>
      </c>
      <c r="M341" s="121">
        <v>2463.0919506421151</v>
      </c>
      <c r="N341" s="124">
        <v>1955.9835577218496</v>
      </c>
      <c r="P341" s="14"/>
      <c r="Q341" s="13"/>
      <c r="R341" s="13"/>
      <c r="T341" s="18"/>
      <c r="U341" s="18"/>
      <c r="V341" s="18"/>
    </row>
    <row r="342" spans="1:22" x14ac:dyDescent="0.2">
      <c r="A342" s="121" t="s">
        <v>22</v>
      </c>
      <c r="B342" s="121" t="s">
        <v>76</v>
      </c>
      <c r="C342" s="122">
        <v>41061</v>
      </c>
      <c r="D342" s="122">
        <v>41090</v>
      </c>
      <c r="E342" s="121">
        <v>51436.905252713019</v>
      </c>
      <c r="F342" s="121">
        <v>43362.019109526096</v>
      </c>
      <c r="G342" s="121">
        <v>38251.46349937981</v>
      </c>
      <c r="H342" s="101"/>
      <c r="I342" s="121"/>
      <c r="J342" s="121">
        <f t="shared" si="1"/>
        <v>51436.905252713019</v>
      </c>
      <c r="L342" s="123"/>
      <c r="M342" s="121"/>
      <c r="N342" s="124"/>
      <c r="P342" s="14"/>
      <c r="Q342" s="13"/>
      <c r="R342" s="13"/>
      <c r="T342" s="18"/>
      <c r="U342" s="18"/>
      <c r="V342" s="18"/>
    </row>
    <row r="343" spans="1:22" x14ac:dyDescent="0.2">
      <c r="A343" s="121" t="s">
        <v>22</v>
      </c>
      <c r="B343" s="121" t="s">
        <v>77</v>
      </c>
      <c r="C343" s="122">
        <v>41091</v>
      </c>
      <c r="D343" s="122">
        <v>41131</v>
      </c>
      <c r="E343" s="121">
        <v>51436.905252713019</v>
      </c>
      <c r="F343" s="121">
        <v>43362.019109526096</v>
      </c>
      <c r="G343" s="121">
        <v>38251.46349937981</v>
      </c>
      <c r="H343" s="317"/>
      <c r="I343" s="121"/>
      <c r="J343" s="121">
        <f t="shared" si="1"/>
        <v>51436.905252713019</v>
      </c>
      <c r="L343" s="123"/>
      <c r="M343" s="121"/>
      <c r="N343" s="124"/>
      <c r="P343" s="14"/>
      <c r="Q343" s="13"/>
      <c r="R343" s="13"/>
      <c r="T343" s="18"/>
      <c r="U343" s="18"/>
      <c r="V343" s="18"/>
    </row>
    <row r="344" spans="1:22" x14ac:dyDescent="0.2">
      <c r="A344" s="121" t="s">
        <v>22</v>
      </c>
      <c r="B344" s="168" t="s">
        <v>211</v>
      </c>
      <c r="C344" s="122">
        <v>41132</v>
      </c>
      <c r="D344" s="122">
        <v>41145</v>
      </c>
      <c r="E344" s="121">
        <v>39917.651662713026</v>
      </c>
      <c r="F344" s="121">
        <v>34623.957929526099</v>
      </c>
      <c r="G344" s="121">
        <v>30121.516859379812</v>
      </c>
      <c r="H344" s="317"/>
      <c r="I344" s="121"/>
      <c r="J344" s="121">
        <f t="shared" si="1"/>
        <v>39917.651662713026</v>
      </c>
      <c r="L344" s="123"/>
      <c r="M344" s="121"/>
      <c r="N344" s="124"/>
      <c r="P344" s="14"/>
      <c r="Q344" s="13"/>
      <c r="R344" s="13"/>
      <c r="T344" s="18"/>
      <c r="U344" s="18"/>
      <c r="V344" s="18"/>
    </row>
    <row r="345" spans="1:22" x14ac:dyDescent="0.2">
      <c r="A345" s="121" t="s">
        <v>22</v>
      </c>
      <c r="B345" s="168" t="s">
        <v>212</v>
      </c>
      <c r="C345" s="122">
        <v>41146</v>
      </c>
      <c r="D345" s="122">
        <v>41152</v>
      </c>
      <c r="E345" s="121">
        <v>24607.058000000001</v>
      </c>
      <c r="F345" s="121">
        <v>21127.484000000004</v>
      </c>
      <c r="G345" s="121">
        <v>18112.092999999997</v>
      </c>
      <c r="H345" s="317"/>
      <c r="I345" s="121"/>
      <c r="J345" s="121">
        <f t="shared" si="1"/>
        <v>24607.058000000001</v>
      </c>
      <c r="L345" s="123"/>
      <c r="M345" s="121"/>
      <c r="N345" s="124"/>
      <c r="P345" s="14"/>
      <c r="Q345" s="13"/>
      <c r="R345" s="13"/>
      <c r="T345" s="18"/>
      <c r="U345" s="18"/>
      <c r="V345" s="18"/>
    </row>
    <row r="346" spans="1:22" x14ac:dyDescent="0.2">
      <c r="A346" s="314" t="s">
        <v>23</v>
      </c>
      <c r="B346" s="314" t="s">
        <v>64</v>
      </c>
      <c r="C346" s="125">
        <v>40909</v>
      </c>
      <c r="D346" s="125">
        <v>40916</v>
      </c>
      <c r="E346" s="314">
        <v>91012.035328547936</v>
      </c>
      <c r="F346" s="314">
        <v>78238.937521706597</v>
      </c>
      <c r="G346" s="314">
        <v>65542.204912545858</v>
      </c>
      <c r="H346" s="101"/>
      <c r="I346" s="314"/>
      <c r="J346" s="314">
        <f t="shared" si="1"/>
        <v>91012.035328547936</v>
      </c>
      <c r="L346" s="126">
        <v>3122.3694274569134</v>
      </c>
      <c r="M346" s="314">
        <v>3070.5045620989204</v>
      </c>
      <c r="N346" s="127">
        <v>2329.8283163458032</v>
      </c>
      <c r="P346" s="14"/>
      <c r="Q346" s="13"/>
      <c r="R346" s="13"/>
      <c r="T346" s="18"/>
      <c r="U346" s="18"/>
      <c r="V346" s="18"/>
    </row>
    <row r="347" spans="1:22" x14ac:dyDescent="0.2">
      <c r="A347" s="314" t="s">
        <v>23</v>
      </c>
      <c r="B347" s="314" t="s">
        <v>78</v>
      </c>
      <c r="C347" s="125">
        <v>40917</v>
      </c>
      <c r="D347" s="125">
        <v>40944</v>
      </c>
      <c r="E347" s="314">
        <v>86275.433568488312</v>
      </c>
      <c r="F347" s="314">
        <v>76506.087521706606</v>
      </c>
      <c r="G347" s="314">
        <v>64225.824912545846</v>
      </c>
      <c r="H347" s="101"/>
      <c r="I347" s="314"/>
      <c r="J347" s="314">
        <f t="shared" si="1"/>
        <v>86275.433568488312</v>
      </c>
      <c r="L347" s="126">
        <v>3122.3694274569134</v>
      </c>
      <c r="M347" s="314">
        <v>3070.5045620989204</v>
      </c>
      <c r="N347" s="127">
        <v>2329.8283163458032</v>
      </c>
      <c r="P347" s="14"/>
      <c r="Q347" s="13"/>
      <c r="R347" s="13"/>
      <c r="T347" s="18"/>
      <c r="U347" s="18"/>
      <c r="V347" s="18"/>
    </row>
    <row r="348" spans="1:22" x14ac:dyDescent="0.2">
      <c r="A348" s="314" t="s">
        <v>23</v>
      </c>
      <c r="B348" s="314" t="s">
        <v>79</v>
      </c>
      <c r="C348" s="125">
        <v>40945</v>
      </c>
      <c r="D348" s="125">
        <v>40958</v>
      </c>
      <c r="E348" s="314">
        <v>80945.011767179647</v>
      </c>
      <c r="F348" s="314">
        <v>73105.807521706607</v>
      </c>
      <c r="G348" s="314">
        <v>62875.964912545845</v>
      </c>
      <c r="H348" s="101"/>
      <c r="I348" s="314"/>
      <c r="J348" s="314">
        <f t="shared" si="1"/>
        <v>80945.011767179647</v>
      </c>
      <c r="L348" s="126">
        <v>3122.3694274569134</v>
      </c>
      <c r="M348" s="314">
        <v>3070.5045620989204</v>
      </c>
      <c r="N348" s="127">
        <v>2329.8283163458032</v>
      </c>
      <c r="P348" s="14"/>
      <c r="Q348" s="13"/>
      <c r="R348" s="13"/>
      <c r="T348" s="18"/>
      <c r="U348" s="18"/>
      <c r="V348" s="18"/>
    </row>
    <row r="349" spans="1:22" x14ac:dyDescent="0.2">
      <c r="A349" s="314" t="s">
        <v>23</v>
      </c>
      <c r="B349" s="314" t="s">
        <v>78</v>
      </c>
      <c r="C349" s="125">
        <v>40959</v>
      </c>
      <c r="D349" s="125">
        <v>40965</v>
      </c>
      <c r="E349" s="314">
        <v>86275.433568488312</v>
      </c>
      <c r="F349" s="314">
        <v>76506.087521706606</v>
      </c>
      <c r="G349" s="314">
        <v>64225.824912545846</v>
      </c>
      <c r="H349" s="101"/>
      <c r="I349" s="314"/>
      <c r="J349" s="314">
        <f t="shared" si="1"/>
        <v>86275.433568488312</v>
      </c>
      <c r="L349" s="126">
        <v>3122.3694274569134</v>
      </c>
      <c r="M349" s="314">
        <v>3070.5045620989204</v>
      </c>
      <c r="N349" s="127">
        <v>2329.8283163458032</v>
      </c>
      <c r="P349" s="14"/>
      <c r="Q349" s="13"/>
      <c r="R349" s="13"/>
      <c r="T349" s="18"/>
      <c r="U349" s="18"/>
      <c r="V349" s="18"/>
    </row>
    <row r="350" spans="1:22" x14ac:dyDescent="0.2">
      <c r="A350" s="314" t="s">
        <v>23</v>
      </c>
      <c r="B350" s="314" t="s">
        <v>65</v>
      </c>
      <c r="C350" s="125">
        <v>40966</v>
      </c>
      <c r="D350" s="125">
        <v>40999</v>
      </c>
      <c r="E350" s="314">
        <v>88826.071725930567</v>
      </c>
      <c r="F350" s="314">
        <v>73045.820316471916</v>
      </c>
      <c r="G350" s="314">
        <v>59985.015442519754</v>
      </c>
      <c r="H350" s="101"/>
      <c r="I350" s="314"/>
      <c r="J350" s="314">
        <f t="shared" si="1"/>
        <v>88826.071725930567</v>
      </c>
      <c r="L350" s="126">
        <v>2820.3105385680255</v>
      </c>
      <c r="M350" s="314">
        <v>2597.997205234692</v>
      </c>
      <c r="N350" s="127">
        <v>2139.5549830124705</v>
      </c>
      <c r="P350" s="14"/>
      <c r="Q350" s="13"/>
      <c r="R350" s="13"/>
      <c r="T350" s="18"/>
      <c r="U350" s="18"/>
      <c r="V350" s="18"/>
    </row>
    <row r="351" spans="1:22" x14ac:dyDescent="0.2">
      <c r="A351" s="128" t="s">
        <v>24</v>
      </c>
      <c r="B351" s="128" t="s">
        <v>64</v>
      </c>
      <c r="C351" s="129">
        <v>40909</v>
      </c>
      <c r="D351" s="129">
        <v>40916</v>
      </c>
      <c r="E351" s="128">
        <v>70278.468082000021</v>
      </c>
      <c r="F351" s="128">
        <v>58322.106703999998</v>
      </c>
      <c r="G351" s="128">
        <v>49480.600674000008</v>
      </c>
      <c r="H351" s="101"/>
      <c r="I351" s="128"/>
      <c r="J351" s="128">
        <f t="shared" si="1"/>
        <v>70278.468082000021</v>
      </c>
      <c r="L351" s="130">
        <v>2875.0091673333336</v>
      </c>
      <c r="M351" s="128">
        <v>2725.383733333334</v>
      </c>
      <c r="N351" s="131">
        <v>2349.2468613333326</v>
      </c>
      <c r="P351" s="14"/>
      <c r="Q351" s="13"/>
      <c r="R351" s="13"/>
      <c r="T351" s="18"/>
      <c r="U351" s="18"/>
      <c r="V351" s="18"/>
    </row>
    <row r="352" spans="1:22" x14ac:dyDescent="0.2">
      <c r="A352" s="128" t="s">
        <v>24</v>
      </c>
      <c r="B352" s="128" t="s">
        <v>78</v>
      </c>
      <c r="C352" s="129">
        <v>40917</v>
      </c>
      <c r="D352" s="129">
        <v>40944</v>
      </c>
      <c r="E352" s="128">
        <v>68810.39403000001</v>
      </c>
      <c r="F352" s="128">
        <v>58322.106703999998</v>
      </c>
      <c r="G352" s="128">
        <v>49480.600674000008</v>
      </c>
      <c r="H352" s="101"/>
      <c r="I352" s="128"/>
      <c r="J352" s="128">
        <f t="shared" si="1"/>
        <v>68810.39403000001</v>
      </c>
      <c r="L352" s="130">
        <v>2875.0091673333336</v>
      </c>
      <c r="M352" s="128">
        <v>2725.383733333334</v>
      </c>
      <c r="N352" s="131">
        <v>2349.2468613333326</v>
      </c>
      <c r="P352" s="14"/>
      <c r="Q352" s="13"/>
      <c r="R352" s="13"/>
      <c r="T352" s="18"/>
      <c r="U352" s="18"/>
      <c r="V352" s="18"/>
    </row>
    <row r="353" spans="1:22" x14ac:dyDescent="0.2">
      <c r="A353" s="128" t="s">
        <v>24</v>
      </c>
      <c r="B353" s="128" t="s">
        <v>79</v>
      </c>
      <c r="C353" s="129">
        <v>40945</v>
      </c>
      <c r="D353" s="129">
        <v>40958</v>
      </c>
      <c r="E353" s="128">
        <v>66045.803721999997</v>
      </c>
      <c r="F353" s="128">
        <v>55067.518908000005</v>
      </c>
      <c r="G353" s="128">
        <v>46927.706006000008</v>
      </c>
      <c r="H353" s="101"/>
      <c r="I353" s="128"/>
      <c r="J353" s="128">
        <f t="shared" si="1"/>
        <v>66045.803721999997</v>
      </c>
      <c r="L353" s="130">
        <v>2791.3291673333338</v>
      </c>
      <c r="M353" s="128">
        <v>2590.7502973333349</v>
      </c>
      <c r="N353" s="131">
        <v>2226.9668613333333</v>
      </c>
      <c r="P353" s="14"/>
      <c r="Q353" s="13"/>
      <c r="R353" s="13"/>
      <c r="T353" s="18"/>
      <c r="U353" s="18"/>
      <c r="V353" s="18"/>
    </row>
    <row r="354" spans="1:22" x14ac:dyDescent="0.2">
      <c r="A354" s="128" t="s">
        <v>24</v>
      </c>
      <c r="B354" s="128" t="s">
        <v>78</v>
      </c>
      <c r="C354" s="129">
        <v>40959</v>
      </c>
      <c r="D354" s="129">
        <v>40965</v>
      </c>
      <c r="E354" s="128">
        <v>68810.39403000001</v>
      </c>
      <c r="F354" s="128">
        <v>58322.106703999998</v>
      </c>
      <c r="G354" s="128">
        <v>49480.600674000008</v>
      </c>
      <c r="H354" s="101"/>
      <c r="I354" s="128"/>
      <c r="J354" s="128">
        <f t="shared" si="1"/>
        <v>68810.39403000001</v>
      </c>
      <c r="L354" s="130">
        <v>2875.0091673333336</v>
      </c>
      <c r="M354" s="128">
        <v>2725.383733333334</v>
      </c>
      <c r="N354" s="131">
        <v>2349.2468613333326</v>
      </c>
      <c r="P354" s="14"/>
      <c r="Q354" s="13"/>
      <c r="R354" s="13"/>
      <c r="T354" s="18"/>
      <c r="U354" s="18"/>
      <c r="V354" s="18"/>
    </row>
    <row r="355" spans="1:22" x14ac:dyDescent="0.2">
      <c r="A355" s="128" t="s">
        <v>24</v>
      </c>
      <c r="B355" s="128" t="s">
        <v>65</v>
      </c>
      <c r="C355" s="129">
        <v>40966</v>
      </c>
      <c r="D355" s="129">
        <v>40999</v>
      </c>
      <c r="E355" s="128">
        <v>67161.297466000004</v>
      </c>
      <c r="F355" s="128">
        <v>53245.682343999993</v>
      </c>
      <c r="G355" s="128">
        <v>47262.830674000012</v>
      </c>
      <c r="H355" s="101"/>
      <c r="I355" s="128"/>
      <c r="J355" s="128">
        <f t="shared" si="1"/>
        <v>67161.297466000004</v>
      </c>
      <c r="L355" s="130">
        <v>2753.2491673333343</v>
      </c>
      <c r="M355" s="128">
        <v>2473.9237333333331</v>
      </c>
      <c r="N355" s="131">
        <v>2243.2068613333327</v>
      </c>
      <c r="P355" s="14"/>
      <c r="Q355" s="13"/>
      <c r="R355" s="13"/>
      <c r="T355" s="18"/>
      <c r="U355" s="18"/>
      <c r="V355" s="18"/>
    </row>
    <row r="356" spans="1:22" x14ac:dyDescent="0.2">
      <c r="A356" s="318" t="s">
        <v>25</v>
      </c>
      <c r="B356" s="318" t="s">
        <v>64</v>
      </c>
      <c r="C356" s="285">
        <v>40909</v>
      </c>
      <c r="D356" s="285">
        <v>40909</v>
      </c>
      <c r="E356" s="318">
        <v>81007.373999999996</v>
      </c>
      <c r="F356" s="318">
        <v>75120.65400000001</v>
      </c>
      <c r="G356" s="318">
        <v>69742.535999999993</v>
      </c>
      <c r="H356" s="101"/>
      <c r="I356" s="318"/>
      <c r="J356" s="318">
        <f t="shared" si="1"/>
        <v>81007.373999999996</v>
      </c>
      <c r="L356" s="132">
        <v>3247.0919999999992</v>
      </c>
      <c r="M356" s="318">
        <v>3203.3619999999987</v>
      </c>
      <c r="N356" s="133">
        <v>2962.8719999999998</v>
      </c>
      <c r="P356" s="14"/>
      <c r="Q356" s="13"/>
      <c r="R356" s="13"/>
      <c r="T356" s="18"/>
      <c r="U356" s="18"/>
      <c r="V356" s="18"/>
    </row>
    <row r="357" spans="1:22" x14ac:dyDescent="0.2">
      <c r="A357" s="318" t="s">
        <v>25</v>
      </c>
      <c r="B357" s="318" t="s">
        <v>65</v>
      </c>
      <c r="C357" s="285">
        <v>40910</v>
      </c>
      <c r="D357" s="285">
        <v>40916</v>
      </c>
      <c r="E357" s="318">
        <v>80927.813999999998</v>
      </c>
      <c r="F357" s="318">
        <v>75041.874000000011</v>
      </c>
      <c r="G357" s="318">
        <v>69666.876000000004</v>
      </c>
      <c r="H357" s="101"/>
      <c r="I357" s="318"/>
      <c r="J357" s="318">
        <f t="shared" si="1"/>
        <v>80927.813999999998</v>
      </c>
      <c r="L357" s="132">
        <v>3245.5319999999992</v>
      </c>
      <c r="M357" s="318">
        <v>3201.8019999999988</v>
      </c>
      <c r="N357" s="133">
        <v>2961.3119999999999</v>
      </c>
      <c r="P357" s="14"/>
      <c r="Q357" s="13"/>
      <c r="R357" s="13"/>
      <c r="T357" s="18"/>
      <c r="U357" s="18"/>
      <c r="V357" s="18"/>
    </row>
    <row r="358" spans="1:22" x14ac:dyDescent="0.2">
      <c r="A358" s="318" t="s">
        <v>25</v>
      </c>
      <c r="B358" s="318" t="s">
        <v>70</v>
      </c>
      <c r="C358" s="285">
        <v>40917</v>
      </c>
      <c r="D358" s="285">
        <v>40965</v>
      </c>
      <c r="E358" s="318">
        <v>79871.253999999986</v>
      </c>
      <c r="F358" s="318">
        <v>73528.440000000017</v>
      </c>
      <c r="G358" s="318">
        <v>69361.016000000018</v>
      </c>
      <c r="H358" s="101"/>
      <c r="I358" s="318"/>
      <c r="J358" s="318">
        <f t="shared" si="1"/>
        <v>79871.253999999986</v>
      </c>
      <c r="L358" s="132">
        <v>3246.5319999999992</v>
      </c>
      <c r="M358" s="318">
        <v>3185.851999999999</v>
      </c>
      <c r="N358" s="133">
        <v>2928.7419999999997</v>
      </c>
      <c r="P358" s="14"/>
      <c r="Q358" s="13"/>
      <c r="R358" s="13"/>
      <c r="T358" s="18"/>
      <c r="U358" s="18"/>
      <c r="V358" s="18"/>
    </row>
    <row r="359" spans="1:22" x14ac:dyDescent="0.2">
      <c r="A359" s="318" t="s">
        <v>25</v>
      </c>
      <c r="B359" s="318" t="s">
        <v>80</v>
      </c>
      <c r="C359" s="285">
        <v>40966</v>
      </c>
      <c r="D359" s="285">
        <v>41060</v>
      </c>
      <c r="E359" s="318">
        <v>79963.494000000006</v>
      </c>
      <c r="F359" s="318">
        <v>73528.440000000017</v>
      </c>
      <c r="G359" s="318">
        <v>69361.016000000018</v>
      </c>
      <c r="H359" s="101"/>
      <c r="I359" s="318"/>
      <c r="J359" s="318">
        <f t="shared" si="1"/>
        <v>79963.494000000006</v>
      </c>
      <c r="L359" s="132">
        <v>3246.5319999999992</v>
      </c>
      <c r="M359" s="318">
        <v>3185.851999999999</v>
      </c>
      <c r="N359" s="133">
        <v>2928.7419999999997</v>
      </c>
      <c r="P359" s="14"/>
      <c r="Q359" s="13"/>
      <c r="R359" s="13"/>
      <c r="T359" s="18"/>
      <c r="U359" s="18"/>
      <c r="V359" s="18"/>
    </row>
    <row r="360" spans="1:22" x14ac:dyDescent="0.2">
      <c r="A360" s="134" t="s">
        <v>26</v>
      </c>
      <c r="B360" s="134" t="s">
        <v>81</v>
      </c>
      <c r="C360" s="135">
        <v>40909</v>
      </c>
      <c r="D360" s="135">
        <v>40916</v>
      </c>
      <c r="E360" s="134">
        <v>146771.81209190228</v>
      </c>
      <c r="F360" s="134">
        <v>116866.01971324306</v>
      </c>
      <c r="G360" s="134">
        <v>98883.998457843336</v>
      </c>
      <c r="H360" s="101"/>
      <c r="I360" s="136">
        <v>8.7720509668484343</v>
      </c>
      <c r="J360" s="134">
        <f t="shared" si="1"/>
        <v>146780.58414286913</v>
      </c>
      <c r="L360" s="137">
        <v>4475.18842520824</v>
      </c>
      <c r="M360" s="134">
        <v>4158.0353611041137</v>
      </c>
      <c r="N360" s="138">
        <v>3172.2954691689233</v>
      </c>
      <c r="P360" s="14"/>
      <c r="Q360" s="13"/>
      <c r="R360" s="13"/>
      <c r="T360" s="18"/>
      <c r="U360" s="18"/>
      <c r="V360" s="18"/>
    </row>
    <row r="361" spans="1:22" x14ac:dyDescent="0.2">
      <c r="A361" s="134" t="s">
        <v>26</v>
      </c>
      <c r="B361" s="134" t="s">
        <v>82</v>
      </c>
      <c r="C361" s="135">
        <v>40917</v>
      </c>
      <c r="D361" s="135">
        <v>40944</v>
      </c>
      <c r="E361" s="134">
        <v>135854.37692042324</v>
      </c>
      <c r="F361" s="134">
        <v>113236.05345370433</v>
      </c>
      <c r="G361" s="134">
        <v>98579.872681774403</v>
      </c>
      <c r="H361" s="101"/>
      <c r="I361" s="136">
        <v>8.7569309668484347</v>
      </c>
      <c r="J361" s="134">
        <f t="shared" si="1"/>
        <v>135863.1338513901</v>
      </c>
      <c r="L361" s="137">
        <v>4479.3182959458645</v>
      </c>
      <c r="M361" s="134">
        <v>4162.4321170040675</v>
      </c>
      <c r="N361" s="138">
        <v>3175.1362534244499</v>
      </c>
      <c r="P361" s="42"/>
      <c r="Q361" s="42"/>
      <c r="R361" s="42"/>
      <c r="T361" s="18"/>
      <c r="U361" s="18"/>
      <c r="V361" s="18"/>
    </row>
    <row r="362" spans="1:22" x14ac:dyDescent="0.2">
      <c r="A362" s="134" t="s">
        <v>26</v>
      </c>
      <c r="B362" s="134" t="s">
        <v>83</v>
      </c>
      <c r="C362" s="135">
        <v>40945</v>
      </c>
      <c r="D362" s="135">
        <v>40958</v>
      </c>
      <c r="E362" s="134">
        <v>134563.77953371924</v>
      </c>
      <c r="F362" s="134">
        <v>113236.05345370433</v>
      </c>
      <c r="G362" s="134">
        <v>98579.872681774403</v>
      </c>
      <c r="H362" s="101"/>
      <c r="I362" s="136">
        <v>8.7569309668484347</v>
      </c>
      <c r="J362" s="134">
        <f t="shared" si="1"/>
        <v>134572.5364646861</v>
      </c>
      <c r="L362" s="137">
        <v>4479.3182959458645</v>
      </c>
      <c r="M362" s="134">
        <v>4162.4321170040675</v>
      </c>
      <c r="N362" s="138">
        <v>3175.1362534244499</v>
      </c>
      <c r="P362" s="42"/>
      <c r="Q362" s="42"/>
      <c r="R362" s="42"/>
      <c r="T362" s="18"/>
      <c r="U362" s="18"/>
      <c r="V362" s="18"/>
    </row>
    <row r="363" spans="1:22" x14ac:dyDescent="0.2">
      <c r="A363" s="134" t="s">
        <v>26</v>
      </c>
      <c r="B363" s="134" t="s">
        <v>82</v>
      </c>
      <c r="C363" s="135">
        <v>40959</v>
      </c>
      <c r="D363" s="135">
        <v>40965</v>
      </c>
      <c r="E363" s="134">
        <v>135854.37692042324</v>
      </c>
      <c r="F363" s="134">
        <v>113236.05345370433</v>
      </c>
      <c r="G363" s="134">
        <v>98579.872681774403</v>
      </c>
      <c r="H363" s="101"/>
      <c r="I363" s="136">
        <v>8.7569309668484347</v>
      </c>
      <c r="J363" s="134">
        <f t="shared" si="1"/>
        <v>135863.1338513901</v>
      </c>
      <c r="L363" s="137">
        <v>4479.3182959458645</v>
      </c>
      <c r="M363" s="134">
        <v>4162.4321170040675</v>
      </c>
      <c r="N363" s="138">
        <v>3175.1362534244499</v>
      </c>
      <c r="P363" s="42"/>
      <c r="Q363" s="42"/>
      <c r="R363" s="42"/>
      <c r="T363" s="18"/>
      <c r="U363" s="18"/>
      <c r="V363" s="18"/>
    </row>
    <row r="364" spans="1:22" x14ac:dyDescent="0.2">
      <c r="A364" s="134" t="s">
        <v>26</v>
      </c>
      <c r="B364" s="134" t="s">
        <v>65</v>
      </c>
      <c r="C364" s="135">
        <v>40966</v>
      </c>
      <c r="D364" s="135">
        <v>40999</v>
      </c>
      <c r="E364" s="134">
        <v>144353.50510967112</v>
      </c>
      <c r="F364" s="134">
        <v>113264.73195838665</v>
      </c>
      <c r="G364" s="134">
        <v>94944.027192964117</v>
      </c>
      <c r="H364" s="101"/>
      <c r="I364" s="136">
        <v>8.7569309668484347</v>
      </c>
      <c r="J364" s="134">
        <f t="shared" si="1"/>
        <v>144362.26204063799</v>
      </c>
      <c r="L364" s="137">
        <v>4435.6357851954963</v>
      </c>
      <c r="M364" s="134">
        <v>4019.5805737722012</v>
      </c>
      <c r="N364" s="138">
        <v>3124.6538767178122</v>
      </c>
      <c r="P364" s="42"/>
      <c r="Q364" s="42"/>
      <c r="R364" s="42"/>
      <c r="T364" s="18"/>
      <c r="U364" s="18"/>
      <c r="V364" s="18"/>
    </row>
    <row r="365" spans="1:22" x14ac:dyDescent="0.2">
      <c r="A365" s="134" t="s">
        <v>26</v>
      </c>
      <c r="B365" s="134" t="s">
        <v>84</v>
      </c>
      <c r="C365" s="135">
        <v>41000</v>
      </c>
      <c r="D365" s="135">
        <v>41029</v>
      </c>
      <c r="E365" s="134">
        <v>144353.50510967112</v>
      </c>
      <c r="F365" s="134">
        <v>113264.73195838665</v>
      </c>
      <c r="G365" s="134">
        <v>94944.027192964117</v>
      </c>
      <c r="H365" s="101"/>
      <c r="I365" s="136">
        <v>8.7569309668484347</v>
      </c>
      <c r="J365" s="134">
        <f t="shared" si="1"/>
        <v>144362.26204063799</v>
      </c>
      <c r="L365" s="137">
        <v>4435.6357851954963</v>
      </c>
      <c r="M365" s="134">
        <v>4019.5805737722012</v>
      </c>
      <c r="N365" s="138">
        <v>3124.6538767178122</v>
      </c>
      <c r="O365" s="42"/>
      <c r="P365" s="42"/>
      <c r="Q365" s="42"/>
      <c r="R365" s="42"/>
      <c r="T365" s="18"/>
      <c r="U365" s="18"/>
      <c r="V365" s="18"/>
    </row>
    <row r="366" spans="1:22" x14ac:dyDescent="0.2">
      <c r="A366" s="134" t="s">
        <v>2</v>
      </c>
      <c r="B366" s="134" t="s">
        <v>85</v>
      </c>
      <c r="C366" s="135">
        <v>41030</v>
      </c>
      <c r="D366" s="135">
        <v>41061</v>
      </c>
      <c r="E366" s="134">
        <v>153090.82980415839</v>
      </c>
      <c r="F366" s="134">
        <v>121252.4536467103</v>
      </c>
      <c r="G366" s="134">
        <v>101143.88569579077</v>
      </c>
      <c r="I366" s="136">
        <v>8.7569309668484347</v>
      </c>
      <c r="J366" s="134">
        <f t="shared" si="1"/>
        <v>153099.58673512525</v>
      </c>
      <c r="L366" s="137"/>
      <c r="M366" s="134"/>
      <c r="N366" s="138"/>
      <c r="P366" s="42"/>
      <c r="Q366" s="42"/>
      <c r="R366" s="42"/>
      <c r="T366" s="18"/>
      <c r="U366" s="18"/>
      <c r="V366" s="18"/>
    </row>
    <row r="367" spans="1:22" x14ac:dyDescent="0.2">
      <c r="A367" s="134" t="s">
        <v>2</v>
      </c>
      <c r="B367" s="134" t="s">
        <v>86</v>
      </c>
      <c r="C367" s="135">
        <v>41062</v>
      </c>
      <c r="D367" s="135">
        <v>41090</v>
      </c>
      <c r="E367" s="134">
        <v>153526.18360485267</v>
      </c>
      <c r="F367" s="134">
        <v>121571.15107711537</v>
      </c>
      <c r="G367" s="134">
        <v>101406.60947345918</v>
      </c>
      <c r="H367" s="101"/>
      <c r="I367" s="136">
        <v>8.7569309668484294</v>
      </c>
      <c r="J367" s="134">
        <f t="shared" si="1"/>
        <v>153534.94053581954</v>
      </c>
      <c r="L367" s="137"/>
      <c r="M367" s="134"/>
      <c r="N367" s="138"/>
      <c r="P367" s="42"/>
      <c r="Q367" s="42"/>
      <c r="R367" s="42"/>
      <c r="T367" s="18"/>
      <c r="U367" s="18"/>
      <c r="V367" s="18"/>
    </row>
    <row r="368" spans="1:22" x14ac:dyDescent="0.2">
      <c r="A368" s="134" t="s">
        <v>87</v>
      </c>
      <c r="B368" s="134" t="s">
        <v>77</v>
      </c>
      <c r="C368" s="135">
        <v>41091</v>
      </c>
      <c r="D368" s="135">
        <v>41152</v>
      </c>
      <c r="E368" s="134">
        <v>161299.1047569318</v>
      </c>
      <c r="F368" s="134">
        <v>127198.50325873375</v>
      </c>
      <c r="G368" s="134">
        <v>105940.46441359565</v>
      </c>
      <c r="H368" s="317"/>
      <c r="I368" s="136"/>
      <c r="J368" s="134">
        <f t="shared" si="1"/>
        <v>161299.1047569318</v>
      </c>
      <c r="L368" s="137"/>
      <c r="M368" s="134"/>
      <c r="N368" s="138"/>
      <c r="P368" s="42"/>
      <c r="Q368" s="42"/>
      <c r="R368" s="42"/>
      <c r="T368" s="18"/>
      <c r="U368" s="18"/>
      <c r="V368" s="18"/>
    </row>
    <row r="369" spans="1:22" x14ac:dyDescent="0.2">
      <c r="A369" s="134" t="s">
        <v>87</v>
      </c>
      <c r="B369" s="171" t="s">
        <v>213</v>
      </c>
      <c r="C369" s="135">
        <v>41153</v>
      </c>
      <c r="D369" s="135">
        <v>41187</v>
      </c>
      <c r="E369" s="134">
        <v>160690.8030925676</v>
      </c>
      <c r="F369" s="134">
        <v>127198.50325873375</v>
      </c>
      <c r="G369" s="134">
        <v>105940.46441359565</v>
      </c>
      <c r="H369" s="317"/>
      <c r="I369" s="136"/>
      <c r="J369" s="134">
        <f t="shared" si="1"/>
        <v>160690.8030925676</v>
      </c>
      <c r="L369" s="137"/>
      <c r="M369" s="134"/>
      <c r="N369" s="138"/>
      <c r="P369" s="42"/>
      <c r="Q369" s="42"/>
      <c r="R369" s="42"/>
      <c r="T369" s="18"/>
      <c r="U369" s="18"/>
      <c r="V369" s="18"/>
    </row>
    <row r="370" spans="1:22" x14ac:dyDescent="0.2">
      <c r="A370" s="134" t="s">
        <v>87</v>
      </c>
      <c r="B370" s="171" t="s">
        <v>214</v>
      </c>
      <c r="C370" s="135">
        <v>41188</v>
      </c>
      <c r="D370" s="135">
        <v>41224</v>
      </c>
      <c r="E370" s="134">
        <v>160714.06142481678</v>
      </c>
      <c r="F370" s="134">
        <v>127198.50325873375</v>
      </c>
      <c r="G370" s="134">
        <v>105940.46441359565</v>
      </c>
      <c r="H370" s="317"/>
      <c r="I370" s="136"/>
      <c r="J370" s="134">
        <f t="shared" si="1"/>
        <v>160714.06142481678</v>
      </c>
      <c r="L370" s="137"/>
      <c r="M370" s="134"/>
      <c r="N370" s="138"/>
      <c r="P370" s="42"/>
      <c r="Q370" s="42"/>
      <c r="R370" s="42"/>
      <c r="T370" s="18"/>
      <c r="U370" s="18"/>
      <c r="V370" s="18"/>
    </row>
    <row r="371" spans="1:22" x14ac:dyDescent="0.2">
      <c r="A371" s="134" t="s">
        <v>87</v>
      </c>
      <c r="B371" s="171" t="s">
        <v>216</v>
      </c>
      <c r="C371" s="135">
        <v>41225</v>
      </c>
      <c r="D371" s="135">
        <v>41274</v>
      </c>
      <c r="E371" s="134">
        <v>160737.28913683238</v>
      </c>
      <c r="F371" s="134">
        <v>127220.34603726496</v>
      </c>
      <c r="G371" s="134">
        <v>105958.45789620896</v>
      </c>
      <c r="H371" s="317"/>
      <c r="I371" s="136"/>
      <c r="J371" s="134">
        <f t="shared" si="1"/>
        <v>160737.28913683238</v>
      </c>
      <c r="L371" s="137"/>
      <c r="M371" s="134"/>
      <c r="N371" s="138"/>
      <c r="P371" s="42"/>
      <c r="Q371" s="42"/>
      <c r="R371" s="42"/>
      <c r="T371" s="18"/>
      <c r="U371" s="18"/>
      <c r="V371" s="18"/>
    </row>
    <row r="372" spans="1:22" x14ac:dyDescent="0.2">
      <c r="A372" s="139" t="s">
        <v>27</v>
      </c>
      <c r="B372" s="139" t="s">
        <v>64</v>
      </c>
      <c r="C372" s="140">
        <v>40909</v>
      </c>
      <c r="D372" s="140">
        <v>40916</v>
      </c>
      <c r="E372" s="139">
        <v>229755.37000000002</v>
      </c>
      <c r="F372" s="139">
        <v>159024.76999999999</v>
      </c>
      <c r="G372" s="139">
        <v>132841.25000000003</v>
      </c>
      <c r="H372" s="101"/>
      <c r="I372" s="141">
        <v>94.345116299999987</v>
      </c>
      <c r="J372" s="139">
        <f t="shared" si="1"/>
        <v>229849.71511630004</v>
      </c>
      <c r="L372" s="142">
        <v>7470.1577777777802</v>
      </c>
      <c r="M372" s="139">
        <v>6609.8477777777807</v>
      </c>
      <c r="N372" s="143">
        <v>5652.998888888892</v>
      </c>
      <c r="O372" s="46"/>
      <c r="P372" s="14"/>
      <c r="Q372" s="13"/>
      <c r="R372" s="13"/>
      <c r="T372" s="18"/>
      <c r="U372" s="18"/>
      <c r="V372" s="18"/>
    </row>
    <row r="373" spans="1:22" x14ac:dyDescent="0.2">
      <c r="A373" s="139" t="s">
        <v>27</v>
      </c>
      <c r="B373" s="144" t="s">
        <v>70</v>
      </c>
      <c r="C373" s="140">
        <v>40917</v>
      </c>
      <c r="D373" s="140">
        <v>40944</v>
      </c>
      <c r="E373" s="139">
        <v>208978.36999999997</v>
      </c>
      <c r="F373" s="139">
        <v>152609.85999999999</v>
      </c>
      <c r="G373" s="139">
        <v>131946.36000000002</v>
      </c>
      <c r="H373" s="101"/>
      <c r="I373" s="141">
        <v>95.914516299999988</v>
      </c>
      <c r="J373" s="139">
        <f t="shared" si="1"/>
        <v>209074.28451629996</v>
      </c>
      <c r="L373" s="142">
        <v>7544.2677777777808</v>
      </c>
      <c r="M373" s="139">
        <v>6677.2577777777815</v>
      </c>
      <c r="N373" s="143">
        <v>5717.3988888888898</v>
      </c>
      <c r="O373" s="46"/>
      <c r="P373" s="14"/>
      <c r="Q373" s="13"/>
      <c r="R373" s="13"/>
      <c r="T373" s="18"/>
      <c r="U373" s="18"/>
      <c r="V373" s="18"/>
    </row>
    <row r="374" spans="1:22" x14ac:dyDescent="0.2">
      <c r="A374" s="139" t="s">
        <v>27</v>
      </c>
      <c r="B374" s="144" t="s">
        <v>83</v>
      </c>
      <c r="C374" s="140">
        <v>40945</v>
      </c>
      <c r="D374" s="140">
        <v>40958</v>
      </c>
      <c r="E374" s="139">
        <v>195574.07</v>
      </c>
      <c r="F374" s="139">
        <v>136480.65</v>
      </c>
      <c r="G374" s="139">
        <v>114236.33000000002</v>
      </c>
      <c r="H374" s="101"/>
      <c r="I374" s="141">
        <v>95.914516299999988</v>
      </c>
      <c r="J374" s="139">
        <f t="shared" si="1"/>
        <v>195669.9845163</v>
      </c>
      <c r="L374" s="142">
        <v>7496.7000000000035</v>
      </c>
      <c r="M374" s="139">
        <v>6807.9577777777813</v>
      </c>
      <c r="N374" s="143">
        <v>5684.2977777777787</v>
      </c>
      <c r="O374" s="46"/>
      <c r="P374" s="14"/>
      <c r="Q374" s="13"/>
      <c r="R374" s="13"/>
      <c r="T374" s="18"/>
      <c r="U374" s="18"/>
      <c r="V374" s="18"/>
    </row>
    <row r="375" spans="1:22" x14ac:dyDescent="0.2">
      <c r="A375" s="139" t="s">
        <v>27</v>
      </c>
      <c r="B375" s="139" t="s">
        <v>70</v>
      </c>
      <c r="C375" s="140">
        <v>40959</v>
      </c>
      <c r="D375" s="140">
        <v>40965</v>
      </c>
      <c r="E375" s="139">
        <v>208978.36999999997</v>
      </c>
      <c r="F375" s="139">
        <v>152609.85999999999</v>
      </c>
      <c r="G375" s="139">
        <v>131946.36000000002</v>
      </c>
      <c r="H375" s="101"/>
      <c r="I375" s="141">
        <v>95.914516299999988</v>
      </c>
      <c r="J375" s="139">
        <f t="shared" si="1"/>
        <v>209074.28451629996</v>
      </c>
      <c r="L375" s="142">
        <v>7544.2677777777808</v>
      </c>
      <c r="M375" s="139">
        <v>6677.2577777777815</v>
      </c>
      <c r="N375" s="143">
        <v>5717.3988888888898</v>
      </c>
      <c r="O375" s="46"/>
      <c r="P375" s="14"/>
      <c r="Q375" s="13"/>
      <c r="R375" s="13"/>
      <c r="T375" s="18"/>
      <c r="U375" s="18"/>
      <c r="V375" s="18"/>
    </row>
    <row r="376" spans="1:22" x14ac:dyDescent="0.2">
      <c r="A376" s="139" t="s">
        <v>27</v>
      </c>
      <c r="B376" s="144" t="s">
        <v>65</v>
      </c>
      <c r="C376" s="140">
        <v>40966</v>
      </c>
      <c r="D376" s="140">
        <v>40999</v>
      </c>
      <c r="E376" s="139">
        <v>229190.59200000006</v>
      </c>
      <c r="F376" s="139">
        <v>158245.16</v>
      </c>
      <c r="G376" s="139">
        <v>133429.53110797732</v>
      </c>
      <c r="H376" s="101"/>
      <c r="I376" s="141">
        <v>95.241357999999991</v>
      </c>
      <c r="J376" s="139">
        <f t="shared" si="1"/>
        <v>229285.83335800006</v>
      </c>
      <c r="L376" s="142">
        <v>7519.4677777777806</v>
      </c>
      <c r="M376" s="139">
        <v>6677.2577777777815</v>
      </c>
      <c r="N376" s="143">
        <v>5731.9277777777788</v>
      </c>
      <c r="O376" s="46"/>
      <c r="P376" s="14"/>
      <c r="Q376" s="13"/>
      <c r="R376" s="13"/>
      <c r="T376" s="18"/>
      <c r="U376" s="18"/>
      <c r="V376" s="18"/>
    </row>
    <row r="377" spans="1:22" x14ac:dyDescent="0.2">
      <c r="A377" s="139" t="s">
        <v>88</v>
      </c>
      <c r="B377" s="144" t="s">
        <v>89</v>
      </c>
      <c r="C377" s="140">
        <v>41000</v>
      </c>
      <c r="D377" s="140">
        <v>41060</v>
      </c>
      <c r="E377" s="139">
        <v>229190.59200000006</v>
      </c>
      <c r="F377" s="139">
        <v>158245.16</v>
      </c>
      <c r="G377" s="139">
        <v>133429.53110797732</v>
      </c>
      <c r="H377" s="101"/>
      <c r="I377" s="141">
        <v>95.241357999999991</v>
      </c>
      <c r="J377" s="139">
        <f t="shared" si="1"/>
        <v>229285.83335800006</v>
      </c>
      <c r="L377" s="142"/>
      <c r="M377" s="139"/>
      <c r="N377" s="143"/>
      <c r="O377" s="46"/>
      <c r="P377" s="14"/>
      <c r="Q377" s="13"/>
      <c r="R377" s="13"/>
      <c r="T377" s="18"/>
      <c r="U377" s="18"/>
      <c r="V377" s="18"/>
    </row>
    <row r="378" spans="1:22" x14ac:dyDescent="0.2">
      <c r="A378" s="139" t="s">
        <v>88</v>
      </c>
      <c r="B378" s="144" t="s">
        <v>76</v>
      </c>
      <c r="C378" s="140">
        <v>41061</v>
      </c>
      <c r="D378" s="140">
        <v>41090</v>
      </c>
      <c r="E378" s="139">
        <v>243235.27390029229</v>
      </c>
      <c r="F378" s="139">
        <v>171606.54775399054</v>
      </c>
      <c r="G378" s="139">
        <v>145732.93939676104</v>
      </c>
      <c r="H378" s="101"/>
      <c r="I378" s="141">
        <v>95.241358000000005</v>
      </c>
      <c r="J378" s="139">
        <f t="shared" si="1"/>
        <v>243330.51525829229</v>
      </c>
      <c r="L378" s="142"/>
      <c r="M378" s="139"/>
      <c r="N378" s="143"/>
      <c r="O378" s="46"/>
      <c r="P378" s="14"/>
      <c r="Q378" s="13"/>
      <c r="R378" s="13"/>
      <c r="T378" s="18"/>
      <c r="U378" s="18"/>
      <c r="V378" s="18"/>
    </row>
    <row r="379" spans="1:22" x14ac:dyDescent="0.2">
      <c r="A379" s="139" t="s">
        <v>88</v>
      </c>
      <c r="B379" s="144" t="s">
        <v>77</v>
      </c>
      <c r="C379" s="140">
        <v>41091</v>
      </c>
      <c r="D379" s="140">
        <v>41131</v>
      </c>
      <c r="E379" s="139">
        <v>243357.61390029234</v>
      </c>
      <c r="F379" s="139">
        <v>171794.27775399055</v>
      </c>
      <c r="G379" s="139">
        <v>145895.57539830185</v>
      </c>
      <c r="H379" s="317"/>
      <c r="I379" s="141"/>
      <c r="J379" s="139">
        <f t="shared" si="1"/>
        <v>243357.61390029234</v>
      </c>
      <c r="L379" s="142"/>
      <c r="M379" s="139"/>
      <c r="N379" s="143"/>
      <c r="O379" s="46"/>
      <c r="P379" s="14"/>
      <c r="Q379" s="13"/>
      <c r="R379" s="13"/>
      <c r="T379" s="18"/>
      <c r="U379" s="18"/>
      <c r="V379" s="18"/>
    </row>
    <row r="380" spans="1:22" x14ac:dyDescent="0.2">
      <c r="A380" s="139" t="s">
        <v>88</v>
      </c>
      <c r="B380" s="144" t="s">
        <v>211</v>
      </c>
      <c r="C380" s="140">
        <v>41132</v>
      </c>
      <c r="D380" s="140">
        <v>41145</v>
      </c>
      <c r="E380" s="139">
        <v>254876.86749029235</v>
      </c>
      <c r="F380" s="139">
        <v>180532.33893399054</v>
      </c>
      <c r="G380" s="139">
        <v>154025.52203830186</v>
      </c>
      <c r="H380" s="317"/>
      <c r="I380" s="141"/>
      <c r="J380" s="139">
        <f t="shared" si="1"/>
        <v>254876.86749029235</v>
      </c>
      <c r="L380" s="142"/>
      <c r="M380" s="139"/>
      <c r="N380" s="143"/>
      <c r="O380" s="46"/>
      <c r="P380" s="14"/>
      <c r="Q380" s="13"/>
      <c r="R380" s="13"/>
      <c r="T380" s="18"/>
      <c r="U380" s="18"/>
      <c r="V380" s="18"/>
    </row>
    <row r="381" spans="1:22" x14ac:dyDescent="0.2">
      <c r="A381" s="139" t="s">
        <v>88</v>
      </c>
      <c r="B381" s="144" t="s">
        <v>212</v>
      </c>
      <c r="C381" s="140">
        <v>41146</v>
      </c>
      <c r="D381" s="140">
        <v>41152</v>
      </c>
      <c r="E381" s="139">
        <v>270187.46115300537</v>
      </c>
      <c r="F381" s="139">
        <v>194028.81286351662</v>
      </c>
      <c r="G381" s="139">
        <v>166034.94589768167</v>
      </c>
      <c r="H381" s="317"/>
      <c r="I381" s="141"/>
      <c r="J381" s="139">
        <f t="shared" si="1"/>
        <v>270187.46115300537</v>
      </c>
      <c r="L381" s="142"/>
      <c r="M381" s="139"/>
      <c r="N381" s="143"/>
      <c r="O381" s="46"/>
      <c r="P381" s="14"/>
      <c r="Q381" s="13"/>
      <c r="R381" s="13"/>
      <c r="T381" s="18"/>
      <c r="U381" s="18"/>
      <c r="V381" s="18"/>
    </row>
    <row r="382" spans="1:22" x14ac:dyDescent="0.2">
      <c r="A382" s="139" t="s">
        <v>88</v>
      </c>
      <c r="B382" s="144" t="s">
        <v>213</v>
      </c>
      <c r="C382" s="140">
        <v>41153</v>
      </c>
      <c r="D382" s="140">
        <v>41187</v>
      </c>
      <c r="E382" s="139">
        <v>294794.51915300533</v>
      </c>
      <c r="F382" s="139">
        <v>215156.29686351662</v>
      </c>
      <c r="G382" s="139">
        <v>184147.03889768169</v>
      </c>
      <c r="H382" s="317"/>
      <c r="I382" s="141"/>
      <c r="J382" s="139">
        <f t="shared" si="1"/>
        <v>294794.51915300533</v>
      </c>
      <c r="L382" s="142"/>
      <c r="M382" s="139"/>
      <c r="N382" s="143"/>
      <c r="O382" s="46"/>
      <c r="P382" s="14"/>
      <c r="Q382" s="13"/>
      <c r="R382" s="13"/>
      <c r="T382" s="18"/>
      <c r="U382" s="18"/>
      <c r="V382" s="18"/>
    </row>
    <row r="383" spans="1:22" x14ac:dyDescent="0.2">
      <c r="A383" s="139" t="s">
        <v>88</v>
      </c>
      <c r="B383" s="144" t="s">
        <v>214</v>
      </c>
      <c r="C383" s="140">
        <v>41188</v>
      </c>
      <c r="D383" s="140">
        <v>41274</v>
      </c>
      <c r="E383" s="139">
        <v>294001.73768395453</v>
      </c>
      <c r="F383" s="139">
        <v>215562.76686351665</v>
      </c>
      <c r="G383" s="139">
        <v>184560.14669816356</v>
      </c>
      <c r="H383" s="317"/>
      <c r="I383" s="141"/>
      <c r="J383" s="139">
        <f t="shared" si="1"/>
        <v>294001.73768395453</v>
      </c>
      <c r="L383" s="142"/>
      <c r="M383" s="139"/>
      <c r="N383" s="143"/>
      <c r="O383" s="46"/>
      <c r="P383" s="14"/>
      <c r="Q383" s="13"/>
      <c r="R383" s="13"/>
      <c r="T383" s="18"/>
      <c r="U383" s="18"/>
      <c r="V383" s="18"/>
    </row>
    <row r="384" spans="1:22" x14ac:dyDescent="0.2">
      <c r="A384" s="145" t="s">
        <v>28</v>
      </c>
      <c r="B384" s="145" t="s">
        <v>64</v>
      </c>
      <c r="C384" s="146">
        <v>40909</v>
      </c>
      <c r="D384" s="146">
        <v>40916</v>
      </c>
      <c r="E384" s="145">
        <v>117581.75411783808</v>
      </c>
      <c r="F384" s="145">
        <v>81288.121363493119</v>
      </c>
      <c r="G384" s="145">
        <v>72554.686399999991</v>
      </c>
      <c r="H384" s="101"/>
      <c r="I384" s="147"/>
      <c r="J384" s="145">
        <f t="shared" si="1"/>
        <v>117581.75411783808</v>
      </c>
      <c r="K384" s="101"/>
      <c r="L384" s="148">
        <v>3161.7510057153359</v>
      </c>
      <c r="M384" s="145">
        <v>3130.2053857153355</v>
      </c>
      <c r="N384" s="149">
        <v>2757.5323022222219</v>
      </c>
      <c r="O384" s="46"/>
      <c r="P384" s="14"/>
      <c r="Q384" s="13"/>
      <c r="R384" s="13"/>
      <c r="T384" s="18"/>
      <c r="U384" s="18"/>
      <c r="V384" s="18"/>
    </row>
    <row r="385" spans="1:22" x14ac:dyDescent="0.2">
      <c r="A385" s="145" t="s">
        <v>28</v>
      </c>
      <c r="B385" s="145" t="s">
        <v>70</v>
      </c>
      <c r="C385" s="146">
        <v>40917</v>
      </c>
      <c r="D385" s="146">
        <v>40944</v>
      </c>
      <c r="E385" s="145">
        <v>110981.07411783808</v>
      </c>
      <c r="F385" s="145">
        <v>76720.36136349311</v>
      </c>
      <c r="G385" s="145">
        <v>68613.616399999984</v>
      </c>
      <c r="H385" s="101"/>
      <c r="I385" s="147"/>
      <c r="J385" s="145">
        <f t="shared" si="1"/>
        <v>110981.07411783808</v>
      </c>
      <c r="K385" s="101"/>
      <c r="L385" s="148">
        <v>3053.2321168264471</v>
      </c>
      <c r="M385" s="145">
        <v>2954.8776079375575</v>
      </c>
      <c r="N385" s="149">
        <v>2516.9245244444446</v>
      </c>
      <c r="O385" s="46"/>
      <c r="P385" s="14"/>
      <c r="Q385" s="13"/>
      <c r="R385" s="13"/>
      <c r="T385" s="18"/>
      <c r="U385" s="18"/>
      <c r="V385" s="18"/>
    </row>
    <row r="386" spans="1:22" x14ac:dyDescent="0.2">
      <c r="A386" s="145" t="s">
        <v>28</v>
      </c>
      <c r="B386" s="145" t="s">
        <v>83</v>
      </c>
      <c r="C386" s="146">
        <v>40945</v>
      </c>
      <c r="D386" s="146">
        <v>40958</v>
      </c>
      <c r="E386" s="145">
        <v>105474.5941178381</v>
      </c>
      <c r="F386" s="145">
        <v>74573.261363493119</v>
      </c>
      <c r="G386" s="145">
        <v>66888.546399999992</v>
      </c>
      <c r="H386" s="101"/>
      <c r="I386" s="147"/>
      <c r="J386" s="145">
        <f t="shared" si="1"/>
        <v>105474.5941178381</v>
      </c>
      <c r="K386" s="101"/>
      <c r="L386" s="148">
        <v>3132.0432279375577</v>
      </c>
      <c r="M386" s="145">
        <v>2916.1776079375577</v>
      </c>
      <c r="N386" s="149">
        <v>2607.0545244444447</v>
      </c>
      <c r="O386" s="46"/>
      <c r="P386" s="14"/>
      <c r="Q386" s="13"/>
      <c r="R386" s="13"/>
      <c r="T386" s="18"/>
      <c r="U386" s="18"/>
      <c r="V386" s="18"/>
    </row>
    <row r="387" spans="1:22" x14ac:dyDescent="0.2">
      <c r="A387" s="145" t="s">
        <v>28</v>
      </c>
      <c r="B387" s="145" t="s">
        <v>70</v>
      </c>
      <c r="C387" s="146">
        <v>40959</v>
      </c>
      <c r="D387" s="146">
        <v>40965</v>
      </c>
      <c r="E387" s="145">
        <v>110981.07411783808</v>
      </c>
      <c r="F387" s="145">
        <v>76720.36136349311</v>
      </c>
      <c r="G387" s="145">
        <v>68613.616399999984</v>
      </c>
      <c r="H387" s="101"/>
      <c r="I387" s="147"/>
      <c r="J387" s="145">
        <f t="shared" si="1"/>
        <v>110981.07411783808</v>
      </c>
      <c r="K387" s="101"/>
      <c r="L387" s="148">
        <v>3053.2321168264471</v>
      </c>
      <c r="M387" s="145">
        <v>2954.8776079375575</v>
      </c>
      <c r="N387" s="149">
        <v>2516.9245244444446</v>
      </c>
      <c r="O387" s="46"/>
      <c r="P387" s="14"/>
      <c r="Q387" s="13"/>
      <c r="R387" s="13"/>
      <c r="T387" s="18"/>
      <c r="U387" s="18"/>
      <c r="V387" s="18"/>
    </row>
    <row r="388" spans="1:22" x14ac:dyDescent="0.2">
      <c r="A388" s="145" t="s">
        <v>28</v>
      </c>
      <c r="B388" s="145" t="s">
        <v>65</v>
      </c>
      <c r="C388" s="146">
        <v>40966</v>
      </c>
      <c r="D388" s="146">
        <v>40999</v>
      </c>
      <c r="E388" s="145">
        <v>115877.26783958463</v>
      </c>
      <c r="F388" s="145">
        <v>80327.645696986234</v>
      </c>
      <c r="G388" s="145">
        <v>71042.179413493111</v>
      </c>
      <c r="H388" s="101"/>
      <c r="I388" s="147"/>
      <c r="J388" s="145">
        <f t="shared" si="1"/>
        <v>115877.26783958463</v>
      </c>
      <c r="K388" s="101"/>
      <c r="L388" s="148">
        <v>3111.7853857153359</v>
      </c>
      <c r="M388" s="145">
        <v>3119.5753857153359</v>
      </c>
      <c r="N388" s="149">
        <v>2682.9634133333329</v>
      </c>
      <c r="O388" s="46"/>
      <c r="P388" s="14"/>
      <c r="Q388" s="13"/>
      <c r="R388" s="13"/>
      <c r="T388" s="18"/>
      <c r="U388" s="18"/>
      <c r="V388" s="18"/>
    </row>
    <row r="389" spans="1:22" x14ac:dyDescent="0.2">
      <c r="A389" s="145" t="s">
        <v>90</v>
      </c>
      <c r="B389" s="319" t="s">
        <v>89</v>
      </c>
      <c r="C389" s="320">
        <v>41000</v>
      </c>
      <c r="D389" s="320">
        <v>41075</v>
      </c>
      <c r="E389" s="145">
        <v>256677.3695655152</v>
      </c>
      <c r="F389" s="145">
        <v>199268.36601345814</v>
      </c>
      <c r="G389" s="145">
        <v>171000.72485601285</v>
      </c>
      <c r="H389" s="101"/>
      <c r="I389" s="147">
        <v>16.892000000000003</v>
      </c>
      <c r="J389" s="145">
        <f>+E389+I389</f>
        <v>256694.26156551519</v>
      </c>
      <c r="K389" s="101"/>
      <c r="L389" s="148"/>
      <c r="M389" s="145"/>
      <c r="N389" s="149"/>
      <c r="O389" s="46"/>
      <c r="P389" s="14"/>
      <c r="Q389" s="13"/>
      <c r="R389" s="13"/>
      <c r="T389" s="18"/>
      <c r="U389" s="18"/>
      <c r="V389" s="18"/>
    </row>
    <row r="390" spans="1:22" x14ac:dyDescent="0.2">
      <c r="A390" s="145" t="s">
        <v>90</v>
      </c>
      <c r="B390" s="319" t="s">
        <v>91</v>
      </c>
      <c r="C390" s="320">
        <v>41076</v>
      </c>
      <c r="D390" s="320">
        <v>41090</v>
      </c>
      <c r="E390" s="145">
        <v>256847.15956551521</v>
      </c>
      <c r="F390" s="145">
        <v>199138.64601345811</v>
      </c>
      <c r="G390" s="145">
        <v>170878.06485601288</v>
      </c>
      <c r="H390" s="317"/>
      <c r="I390" s="321">
        <v>16.891999999999999</v>
      </c>
      <c r="J390" s="145">
        <f>+E390+I390</f>
        <v>256864.0515655152</v>
      </c>
      <c r="K390" s="101"/>
      <c r="L390" s="148"/>
      <c r="M390" s="145"/>
      <c r="N390" s="149"/>
      <c r="O390" s="46"/>
      <c r="P390" s="14"/>
      <c r="Q390" s="13"/>
      <c r="R390" s="13"/>
      <c r="T390" s="18"/>
      <c r="U390" s="18"/>
      <c r="V390" s="18"/>
    </row>
    <row r="391" spans="1:22" x14ac:dyDescent="0.2">
      <c r="A391" s="145" t="s">
        <v>90</v>
      </c>
      <c r="B391" s="319" t="s">
        <v>77</v>
      </c>
      <c r="C391" s="320">
        <v>41091</v>
      </c>
      <c r="D391" s="320">
        <v>41111</v>
      </c>
      <c r="E391" s="145">
        <v>254699.73926281556</v>
      </c>
      <c r="F391" s="145">
        <v>198550.71670345817</v>
      </c>
      <c r="G391" s="145">
        <v>169112.47039601288</v>
      </c>
      <c r="H391" s="317"/>
      <c r="I391" s="321"/>
      <c r="J391" s="145">
        <f>+E391+I391</f>
        <v>254699.73926281556</v>
      </c>
      <c r="K391" s="101"/>
      <c r="L391" s="148"/>
      <c r="M391" s="145"/>
      <c r="N391" s="149"/>
      <c r="O391" s="46"/>
      <c r="P391" s="14"/>
      <c r="Q391" s="13"/>
      <c r="R391" s="13"/>
      <c r="T391" s="18"/>
      <c r="U391" s="18"/>
      <c r="V391" s="18"/>
    </row>
    <row r="392" spans="1:22" x14ac:dyDescent="0.2">
      <c r="A392" s="275" t="s">
        <v>90</v>
      </c>
      <c r="B392" s="275" t="s">
        <v>210</v>
      </c>
      <c r="C392" s="276">
        <v>41112</v>
      </c>
      <c r="D392" s="276">
        <v>41187</v>
      </c>
      <c r="E392" s="275">
        <v>254794.11926281557</v>
      </c>
      <c r="F392" s="275">
        <v>198629.49670345814</v>
      </c>
      <c r="G392" s="275">
        <v>169182.16039601289</v>
      </c>
      <c r="H392" s="317"/>
      <c r="I392" s="321"/>
      <c r="J392" s="145">
        <f>+E392+I392</f>
        <v>254794.11926281557</v>
      </c>
      <c r="K392" s="101"/>
      <c r="L392" s="148"/>
      <c r="M392" s="145"/>
      <c r="N392" s="149"/>
      <c r="O392" s="46"/>
      <c r="P392" s="14"/>
      <c r="Q392" s="13"/>
      <c r="R392" s="13"/>
      <c r="T392" s="18"/>
      <c r="U392" s="18"/>
      <c r="V392" s="18"/>
    </row>
    <row r="393" spans="1:22" x14ac:dyDescent="0.2">
      <c r="A393" s="145" t="s">
        <v>90</v>
      </c>
      <c r="B393" s="275" t="s">
        <v>214</v>
      </c>
      <c r="C393" s="276">
        <v>41188</v>
      </c>
      <c r="D393" s="276">
        <v>41274</v>
      </c>
      <c r="E393" s="275">
        <v>255823.09762719614</v>
      </c>
      <c r="F393" s="275">
        <v>198395.86944376933</v>
      </c>
      <c r="G393" s="275">
        <v>169159.35429225463</v>
      </c>
      <c r="H393" s="317"/>
      <c r="I393" s="321"/>
      <c r="J393" s="145"/>
      <c r="K393" s="101"/>
      <c r="L393" s="148"/>
      <c r="M393" s="145"/>
      <c r="N393" s="149"/>
      <c r="O393" s="46"/>
      <c r="P393" s="14"/>
      <c r="Q393" s="13"/>
      <c r="R393" s="13"/>
      <c r="T393" s="18"/>
      <c r="U393" s="18"/>
      <c r="V393" s="18"/>
    </row>
    <row r="394" spans="1:22" x14ac:dyDescent="0.2">
      <c r="A394" s="150" t="s">
        <v>29</v>
      </c>
      <c r="B394" s="150" t="s">
        <v>64</v>
      </c>
      <c r="C394" s="151">
        <v>40909</v>
      </c>
      <c r="D394" s="151">
        <v>40916</v>
      </c>
      <c r="E394" s="150">
        <v>233514.73794240016</v>
      </c>
      <c r="F394" s="150">
        <v>189891.75110301294</v>
      </c>
      <c r="G394" s="150">
        <v>158739.19911211319</v>
      </c>
      <c r="H394" s="101"/>
      <c r="I394" s="152">
        <v>8.1978999999999989</v>
      </c>
      <c r="J394" s="150">
        <f t="shared" si="1"/>
        <v>233522.93584240015</v>
      </c>
      <c r="L394" s="153">
        <v>8444.0453295991647</v>
      </c>
      <c r="M394" s="150">
        <v>8061.7161406254254</v>
      </c>
      <c r="N394" s="154">
        <v>7527.7826777703194</v>
      </c>
      <c r="O394" s="46"/>
      <c r="P394" s="14"/>
      <c r="Q394" s="13"/>
      <c r="R394" s="13"/>
      <c r="T394" s="18"/>
      <c r="U394" s="18"/>
      <c r="V394" s="18"/>
    </row>
    <row r="395" spans="1:22" x14ac:dyDescent="0.2">
      <c r="A395" s="150" t="s">
        <v>29</v>
      </c>
      <c r="B395" s="150" t="s">
        <v>70</v>
      </c>
      <c r="C395" s="151">
        <v>40917</v>
      </c>
      <c r="D395" s="151">
        <v>40944</v>
      </c>
      <c r="E395" s="150">
        <v>203359.99751954922</v>
      </c>
      <c r="F395" s="150">
        <v>170281.41711268981</v>
      </c>
      <c r="G395" s="150">
        <v>149059.61454077603</v>
      </c>
      <c r="H395" s="101"/>
      <c r="I395" s="152">
        <v>8.1978999999999989</v>
      </c>
      <c r="J395" s="150">
        <f t="shared" si="1"/>
        <v>203368.19541954921</v>
      </c>
      <c r="L395" s="153">
        <v>7898.5881149955148</v>
      </c>
      <c r="M395" s="150">
        <v>7585.5756914544709</v>
      </c>
      <c r="N395" s="154">
        <v>7264.5841608026249</v>
      </c>
      <c r="O395" s="46"/>
      <c r="P395" s="14"/>
      <c r="Q395" s="13"/>
      <c r="R395" s="13"/>
      <c r="T395" s="18"/>
      <c r="U395" s="18"/>
      <c r="V395" s="18"/>
    </row>
    <row r="396" spans="1:22" x14ac:dyDescent="0.2">
      <c r="A396" s="150" t="s">
        <v>29</v>
      </c>
      <c r="B396" s="150" t="s">
        <v>83</v>
      </c>
      <c r="C396" s="151">
        <v>40945</v>
      </c>
      <c r="D396" s="151">
        <v>40958</v>
      </c>
      <c r="E396" s="150">
        <v>195726.80277171891</v>
      </c>
      <c r="F396" s="150">
        <v>166950.36603108546</v>
      </c>
      <c r="G396" s="150">
        <v>149059.61454077603</v>
      </c>
      <c r="H396" s="101"/>
      <c r="I396" s="152">
        <v>8.1978999999999989</v>
      </c>
      <c r="J396" s="150">
        <f t="shared" si="1"/>
        <v>195735.00067171891</v>
      </c>
      <c r="L396" s="155">
        <v>7781.968276296564</v>
      </c>
      <c r="M396" s="150">
        <v>7585.5756914544709</v>
      </c>
      <c r="N396" s="156">
        <v>7264.5841608026249</v>
      </c>
      <c r="O396" s="46"/>
      <c r="P396" s="14"/>
      <c r="Q396" s="13"/>
      <c r="R396" s="13"/>
      <c r="T396" s="18"/>
      <c r="U396" s="18"/>
      <c r="V396" s="18"/>
    </row>
    <row r="397" spans="1:22" x14ac:dyDescent="0.2">
      <c r="A397" s="150" t="s">
        <v>29</v>
      </c>
      <c r="B397" s="150" t="s">
        <v>70</v>
      </c>
      <c r="C397" s="151">
        <v>40959</v>
      </c>
      <c r="D397" s="151">
        <v>40965</v>
      </c>
      <c r="E397" s="150">
        <v>203359.99751954922</v>
      </c>
      <c r="F397" s="150">
        <v>170281.41711268981</v>
      </c>
      <c r="G397" s="150">
        <v>149059.61454077603</v>
      </c>
      <c r="H397" s="101"/>
      <c r="I397" s="152">
        <v>8.1978999999999989</v>
      </c>
      <c r="J397" s="150">
        <f t="shared" si="1"/>
        <v>203368.19541954921</v>
      </c>
      <c r="L397" s="153">
        <v>7898.5881149955148</v>
      </c>
      <c r="M397" s="150">
        <v>7585.5756914544709</v>
      </c>
      <c r="N397" s="154">
        <v>7264.5841608026249</v>
      </c>
      <c r="O397" s="46"/>
      <c r="P397" s="14"/>
      <c r="Q397" s="13"/>
      <c r="R397" s="13"/>
      <c r="T397" s="18"/>
      <c r="U397" s="18"/>
      <c r="V397" s="18"/>
    </row>
    <row r="398" spans="1:22" x14ac:dyDescent="0.2">
      <c r="A398" s="150" t="s">
        <v>29</v>
      </c>
      <c r="B398" s="157" t="s">
        <v>65</v>
      </c>
      <c r="C398" s="151">
        <v>40966</v>
      </c>
      <c r="D398" s="151">
        <v>40999</v>
      </c>
      <c r="E398" s="150">
        <v>227791.05928087072</v>
      </c>
      <c r="F398" s="150">
        <v>185111.62230289183</v>
      </c>
      <c r="G398" s="150">
        <v>156053.75301429012</v>
      </c>
      <c r="H398" s="101"/>
      <c r="I398" s="152">
        <v>8.1978999999999989</v>
      </c>
      <c r="J398" s="150">
        <f t="shared" si="1"/>
        <v>227799.25718087071</v>
      </c>
      <c r="L398" s="153">
        <v>8109.5945196118992</v>
      </c>
      <c r="M398" s="150">
        <v>7906.975591366906</v>
      </c>
      <c r="N398" s="154">
        <v>7461.9902908225558</v>
      </c>
      <c r="O398" s="46"/>
      <c r="P398" s="14"/>
      <c r="Q398" s="13"/>
      <c r="R398" s="13"/>
      <c r="T398" s="18"/>
      <c r="U398" s="18"/>
      <c r="V398" s="18"/>
    </row>
    <row r="399" spans="1:22" x14ac:dyDescent="0.2">
      <c r="A399" s="157" t="s">
        <v>29</v>
      </c>
      <c r="B399" s="157" t="s">
        <v>84</v>
      </c>
      <c r="C399" s="151">
        <v>41000</v>
      </c>
      <c r="D399" s="151">
        <v>41090</v>
      </c>
      <c r="E399" s="150">
        <v>227788.68575058103</v>
      </c>
      <c r="F399" s="150">
        <v>185111.62230289183</v>
      </c>
      <c r="G399" s="150">
        <v>156053.75301429012</v>
      </c>
      <c r="H399" s="101"/>
      <c r="I399" s="152">
        <v>8.1978999999999989</v>
      </c>
      <c r="J399" s="150">
        <f t="shared" ref="J399:J421" si="2">+E399+I399</f>
        <v>227796.88365058103</v>
      </c>
      <c r="L399" s="155">
        <v>8109.5945196118992</v>
      </c>
      <c r="M399" s="150">
        <v>7906.975591366906</v>
      </c>
      <c r="N399" s="156">
        <v>7461.9902908225558</v>
      </c>
      <c r="O399" s="46"/>
      <c r="P399" s="14"/>
      <c r="Q399" s="13"/>
      <c r="R399" s="13"/>
      <c r="T399" s="18"/>
      <c r="U399" s="18"/>
      <c r="V399" s="18"/>
    </row>
    <row r="400" spans="1:22" x14ac:dyDescent="0.2">
      <c r="A400" s="157" t="s">
        <v>215</v>
      </c>
      <c r="B400" s="157" t="s">
        <v>85</v>
      </c>
      <c r="C400" s="151">
        <v>41030</v>
      </c>
      <c r="D400" s="151">
        <v>41061</v>
      </c>
      <c r="E400" s="150">
        <v>278860.94105609372</v>
      </c>
      <c r="F400" s="150">
        <v>230627.54061456816</v>
      </c>
      <c r="G400" s="150">
        <v>197323.45451146347</v>
      </c>
      <c r="I400" s="152">
        <v>8.1978999999999989</v>
      </c>
      <c r="J400" s="150">
        <f t="shared" si="2"/>
        <v>278869.13895609375</v>
      </c>
      <c r="L400" s="155"/>
      <c r="M400" s="150"/>
      <c r="N400" s="156"/>
      <c r="O400" s="46"/>
      <c r="P400" s="14"/>
      <c r="Q400" s="13"/>
      <c r="R400" s="13"/>
      <c r="T400" s="18"/>
      <c r="U400" s="18"/>
      <c r="V400" s="18"/>
    </row>
    <row r="401" spans="1:22" x14ac:dyDescent="0.2">
      <c r="A401" s="157" t="s">
        <v>215</v>
      </c>
      <c r="B401" s="157" t="s">
        <v>86</v>
      </c>
      <c r="C401" s="151">
        <v>41062</v>
      </c>
      <c r="D401" s="151">
        <v>41090</v>
      </c>
      <c r="E401" s="150">
        <v>276238.90824652812</v>
      </c>
      <c r="F401" s="150">
        <v>228669.58567556512</v>
      </c>
      <c r="G401" s="150">
        <v>191830.73118453624</v>
      </c>
      <c r="H401" s="101"/>
      <c r="I401" s="152">
        <v>8.2504500000000007</v>
      </c>
      <c r="J401" s="150">
        <f t="shared" si="2"/>
        <v>276247.15869652812</v>
      </c>
      <c r="L401" s="155"/>
      <c r="M401" s="150"/>
      <c r="N401" s="156"/>
      <c r="O401" s="46"/>
      <c r="P401" s="14"/>
      <c r="Q401" s="13"/>
      <c r="R401" s="13"/>
      <c r="T401" s="18"/>
      <c r="U401" s="18"/>
      <c r="V401" s="18"/>
    </row>
    <row r="402" spans="1:22" x14ac:dyDescent="0.2">
      <c r="A402" s="157" t="s">
        <v>215</v>
      </c>
      <c r="B402" s="157" t="s">
        <v>77</v>
      </c>
      <c r="C402" s="151">
        <v>41091</v>
      </c>
      <c r="D402" s="151">
        <v>41187</v>
      </c>
      <c r="E402" s="150">
        <v>272194.06824112509</v>
      </c>
      <c r="F402" s="150">
        <v>224042.05567556512</v>
      </c>
      <c r="G402" s="150">
        <v>188697.64814232721</v>
      </c>
      <c r="H402" s="101"/>
      <c r="I402" s="152"/>
      <c r="J402" s="150">
        <f t="shared" si="2"/>
        <v>272194.06824112509</v>
      </c>
      <c r="L402" s="155"/>
      <c r="M402" s="150"/>
      <c r="N402" s="156"/>
      <c r="O402" s="46"/>
      <c r="P402" s="14"/>
      <c r="Q402" s="13"/>
      <c r="R402" s="13"/>
      <c r="T402" s="18"/>
      <c r="U402" s="18"/>
      <c r="V402" s="18"/>
    </row>
    <row r="403" spans="1:22" x14ac:dyDescent="0.2">
      <c r="A403" s="157" t="s">
        <v>215</v>
      </c>
      <c r="B403" s="157" t="s">
        <v>214</v>
      </c>
      <c r="C403" s="151">
        <v>41188</v>
      </c>
      <c r="D403" s="151">
        <v>41224</v>
      </c>
      <c r="E403" s="150">
        <v>271923.92151243915</v>
      </c>
      <c r="F403" s="150">
        <v>224103.16345786117</v>
      </c>
      <c r="G403" s="150">
        <v>189394.77679674188</v>
      </c>
      <c r="H403" s="101"/>
      <c r="I403" s="152"/>
      <c r="J403" s="150">
        <f t="shared" si="2"/>
        <v>271923.92151243915</v>
      </c>
      <c r="L403" s="155"/>
      <c r="M403" s="150"/>
      <c r="N403" s="156"/>
      <c r="O403" s="46"/>
      <c r="P403" s="14"/>
      <c r="Q403" s="13"/>
      <c r="R403" s="13"/>
      <c r="T403" s="18"/>
      <c r="U403" s="18"/>
      <c r="V403" s="18"/>
    </row>
    <row r="404" spans="1:22" x14ac:dyDescent="0.2">
      <c r="A404" s="157" t="s">
        <v>215</v>
      </c>
      <c r="B404" s="157" t="s">
        <v>216</v>
      </c>
      <c r="C404" s="151">
        <v>41225</v>
      </c>
      <c r="D404" s="151">
        <v>41274</v>
      </c>
      <c r="E404" s="150">
        <v>272014.38151243923</v>
      </c>
      <c r="F404" s="150">
        <v>224192.02345786116</v>
      </c>
      <c r="G404" s="150">
        <v>189478.74679674185</v>
      </c>
      <c r="H404" s="101"/>
      <c r="I404" s="152"/>
      <c r="J404" s="150">
        <f t="shared" si="2"/>
        <v>272014.38151243923</v>
      </c>
      <c r="L404" s="155"/>
      <c r="M404" s="150"/>
      <c r="N404" s="156"/>
      <c r="O404" s="46"/>
      <c r="P404" s="14"/>
      <c r="Q404" s="13"/>
      <c r="R404" s="13"/>
      <c r="T404" s="18"/>
      <c r="U404" s="18"/>
      <c r="V404" s="18"/>
    </row>
    <row r="405" spans="1:22" x14ac:dyDescent="0.2">
      <c r="A405" s="158" t="s">
        <v>30</v>
      </c>
      <c r="B405" s="158" t="s">
        <v>64</v>
      </c>
      <c r="C405" s="159">
        <v>40909</v>
      </c>
      <c r="D405" s="159">
        <v>40916</v>
      </c>
      <c r="E405" s="158">
        <v>135039.27963527781</v>
      </c>
      <c r="F405" s="158">
        <v>107405.22862459729</v>
      </c>
      <c r="G405" s="158">
        <v>81914.549664061982</v>
      </c>
      <c r="H405" s="101"/>
      <c r="I405" s="158"/>
      <c r="J405" s="158">
        <f t="shared" si="2"/>
        <v>135039.27963527781</v>
      </c>
      <c r="L405" s="160">
        <v>4136.9806173266752</v>
      </c>
      <c r="M405" s="158">
        <v>3199.6854007384854</v>
      </c>
      <c r="N405" s="161">
        <v>2641.6614624880658</v>
      </c>
      <c r="O405" s="46"/>
      <c r="P405" s="14"/>
      <c r="Q405" s="13"/>
      <c r="R405" s="13"/>
      <c r="T405" s="18"/>
      <c r="U405" s="18"/>
      <c r="V405" s="18"/>
    </row>
    <row r="406" spans="1:22" x14ac:dyDescent="0.2">
      <c r="A406" s="158" t="s">
        <v>30</v>
      </c>
      <c r="B406" s="158" t="s">
        <v>78</v>
      </c>
      <c r="C406" s="159">
        <v>40917</v>
      </c>
      <c r="D406" s="159">
        <v>40944</v>
      </c>
      <c r="E406" s="158">
        <v>127608.4398869525</v>
      </c>
      <c r="F406" s="158">
        <v>100973.75773552341</v>
      </c>
      <c r="G406" s="158">
        <v>77518.249948155863</v>
      </c>
      <c r="H406" s="101"/>
      <c r="I406" s="158"/>
      <c r="J406" s="158">
        <f t="shared" si="2"/>
        <v>127608.4398869525</v>
      </c>
      <c r="L406" s="160">
        <v>4106.026747512622</v>
      </c>
      <c r="M406" s="158">
        <v>3189.0287340718187</v>
      </c>
      <c r="N406" s="161">
        <v>2641.6614624880658</v>
      </c>
      <c r="O406" s="46"/>
      <c r="P406" s="14"/>
      <c r="Q406" s="13"/>
      <c r="R406" s="13"/>
      <c r="T406" s="18"/>
      <c r="U406" s="18"/>
      <c r="V406" s="18"/>
    </row>
    <row r="407" spans="1:22" x14ac:dyDescent="0.2">
      <c r="A407" s="158" t="s">
        <v>30</v>
      </c>
      <c r="B407" s="158" t="s">
        <v>79</v>
      </c>
      <c r="C407" s="159">
        <v>40945</v>
      </c>
      <c r="D407" s="159">
        <v>40958</v>
      </c>
      <c r="E407" s="158">
        <v>122493.37396904545</v>
      </c>
      <c r="F407" s="158">
        <v>92327.682921265034</v>
      </c>
      <c r="G407" s="158">
        <v>74812.056338044305</v>
      </c>
      <c r="H407" s="101"/>
      <c r="I407" s="158"/>
      <c r="J407" s="158">
        <f t="shared" si="2"/>
        <v>122493.37396904545</v>
      </c>
      <c r="L407" s="160">
        <v>3913.8754348655339</v>
      </c>
      <c r="M407" s="158">
        <v>2998.8931923070927</v>
      </c>
      <c r="N407" s="161">
        <v>2641.6614624880658</v>
      </c>
      <c r="O407" s="46"/>
      <c r="P407" s="14"/>
      <c r="Q407" s="13"/>
      <c r="R407" s="13"/>
      <c r="T407" s="18"/>
      <c r="U407" s="18"/>
      <c r="V407" s="18"/>
    </row>
    <row r="408" spans="1:22" x14ac:dyDescent="0.2">
      <c r="A408" s="158" t="s">
        <v>30</v>
      </c>
      <c r="B408" s="158" t="s">
        <v>78</v>
      </c>
      <c r="C408" s="159">
        <v>40959</v>
      </c>
      <c r="D408" s="159">
        <v>40965</v>
      </c>
      <c r="E408" s="158">
        <v>127608.4398869525</v>
      </c>
      <c r="F408" s="158">
        <v>100973.75773552341</v>
      </c>
      <c r="G408" s="158">
        <v>77518.249948155863</v>
      </c>
      <c r="H408" s="101"/>
      <c r="I408" s="158"/>
      <c r="J408" s="158">
        <f t="shared" si="2"/>
        <v>127608.4398869525</v>
      </c>
      <c r="L408" s="160">
        <v>4106.026747512622</v>
      </c>
      <c r="M408" s="158">
        <v>3189.0287340718187</v>
      </c>
      <c r="N408" s="161">
        <v>2641.6614624880658</v>
      </c>
      <c r="O408" s="46"/>
      <c r="P408" s="14"/>
      <c r="Q408" s="13"/>
      <c r="R408" s="13"/>
      <c r="T408" s="18"/>
      <c r="U408" s="18"/>
      <c r="V408" s="18"/>
    </row>
    <row r="409" spans="1:22" x14ac:dyDescent="0.2">
      <c r="A409" s="158" t="s">
        <v>30</v>
      </c>
      <c r="B409" s="158" t="s">
        <v>65</v>
      </c>
      <c r="C409" s="159">
        <v>40966</v>
      </c>
      <c r="D409" s="159">
        <v>40999</v>
      </c>
      <c r="E409" s="158">
        <v>132825.54835368131</v>
      </c>
      <c r="F409" s="158">
        <v>101550.46229744077</v>
      </c>
      <c r="G409" s="158">
        <v>77912.390635135453</v>
      </c>
      <c r="H409" s="101"/>
      <c r="I409" s="158"/>
      <c r="J409" s="158">
        <f t="shared" si="2"/>
        <v>132825.54835368131</v>
      </c>
      <c r="L409" s="160">
        <v>4062.2364088952831</v>
      </c>
      <c r="M409" s="158">
        <v>3117.3888283500746</v>
      </c>
      <c r="N409" s="161">
        <v>2641.6614624880658</v>
      </c>
      <c r="O409" s="46"/>
      <c r="P409" s="14"/>
      <c r="Q409" s="13"/>
      <c r="R409" s="13"/>
      <c r="T409" s="18"/>
      <c r="U409" s="18"/>
      <c r="V409" s="18"/>
    </row>
    <row r="410" spans="1:22" x14ac:dyDescent="0.2">
      <c r="A410" s="158" t="s">
        <v>92</v>
      </c>
      <c r="B410" s="158" t="s">
        <v>89</v>
      </c>
      <c r="C410" s="159">
        <v>41000</v>
      </c>
      <c r="D410" s="159">
        <v>41026</v>
      </c>
      <c r="E410" s="158">
        <v>199986.8458196813</v>
      </c>
      <c r="F410" s="158">
        <v>154796.14464144077</v>
      </c>
      <c r="G410" s="158">
        <v>125175.22130913546</v>
      </c>
      <c r="H410" s="101"/>
      <c r="I410" s="158"/>
      <c r="J410" s="158">
        <f t="shared" si="2"/>
        <v>199986.8458196813</v>
      </c>
      <c r="L410" s="160"/>
      <c r="M410" s="158"/>
      <c r="N410" s="161"/>
      <c r="O410" s="46"/>
      <c r="P410" s="14"/>
      <c r="Q410" s="13"/>
      <c r="R410" s="13"/>
      <c r="T410" s="18"/>
      <c r="U410" s="18"/>
      <c r="V410" s="18"/>
    </row>
    <row r="411" spans="1:22" x14ac:dyDescent="0.2">
      <c r="A411" s="158" t="s">
        <v>92</v>
      </c>
      <c r="B411" s="322" t="s">
        <v>93</v>
      </c>
      <c r="C411" s="323">
        <v>41027</v>
      </c>
      <c r="D411" s="323">
        <v>41075</v>
      </c>
      <c r="E411" s="158">
        <v>200432.81781968131</v>
      </c>
      <c r="F411" s="158">
        <v>155061.337041441</v>
      </c>
      <c r="G411" s="158">
        <v>125197.18570913546</v>
      </c>
      <c r="H411" s="101"/>
      <c r="I411" s="158"/>
      <c r="J411" s="158">
        <f t="shared" si="2"/>
        <v>200432.81781968131</v>
      </c>
      <c r="L411" s="160"/>
      <c r="M411" s="158"/>
      <c r="N411" s="161"/>
      <c r="O411" s="46"/>
      <c r="P411" s="14"/>
      <c r="Q411" s="13"/>
      <c r="R411" s="13"/>
      <c r="T411" s="18"/>
      <c r="U411" s="18"/>
      <c r="V411" s="18"/>
    </row>
    <row r="412" spans="1:22" x14ac:dyDescent="0.2">
      <c r="A412" s="158" t="s">
        <v>92</v>
      </c>
      <c r="B412" s="322" t="s">
        <v>91</v>
      </c>
      <c r="C412" s="323">
        <v>41076</v>
      </c>
      <c r="D412" s="323">
        <v>41090</v>
      </c>
      <c r="E412" s="158">
        <v>197399.53769707074</v>
      </c>
      <c r="F412" s="158">
        <v>152633.81100082869</v>
      </c>
      <c r="G412" s="158">
        <v>123189.77479937038</v>
      </c>
      <c r="H412" s="317"/>
      <c r="I412" s="158"/>
      <c r="J412" s="158">
        <f t="shared" si="2"/>
        <v>197399.53769707074</v>
      </c>
      <c r="L412" s="160"/>
      <c r="M412" s="158"/>
      <c r="N412" s="161"/>
      <c r="O412" s="46"/>
      <c r="P412" s="14"/>
      <c r="Q412" s="13"/>
      <c r="R412" s="13"/>
      <c r="T412" s="18"/>
      <c r="U412" s="18"/>
      <c r="V412" s="18"/>
    </row>
    <row r="413" spans="1:22" x14ac:dyDescent="0.2">
      <c r="A413" s="158" t="s">
        <v>92</v>
      </c>
      <c r="B413" s="322" t="s">
        <v>77</v>
      </c>
      <c r="C413" s="323">
        <v>41091</v>
      </c>
      <c r="D413" s="323">
        <v>41187</v>
      </c>
      <c r="E413" s="158">
        <v>198333.85404264112</v>
      </c>
      <c r="F413" s="158">
        <v>152381.82677244273</v>
      </c>
      <c r="G413" s="158">
        <v>119836.73043610559</v>
      </c>
      <c r="H413" s="317"/>
      <c r="I413" s="158"/>
      <c r="J413" s="158">
        <f t="shared" si="2"/>
        <v>198333.85404264112</v>
      </c>
      <c r="L413" s="160"/>
      <c r="M413" s="158"/>
      <c r="N413" s="161"/>
      <c r="O413" s="46"/>
      <c r="P413" s="14"/>
      <c r="Q413" s="13"/>
      <c r="R413" s="13"/>
      <c r="T413" s="18"/>
      <c r="U413" s="18"/>
      <c r="V413" s="18"/>
    </row>
    <row r="414" spans="1:22" x14ac:dyDescent="0.2">
      <c r="A414" s="158" t="s">
        <v>92</v>
      </c>
      <c r="B414" s="322" t="s">
        <v>214</v>
      </c>
      <c r="C414" s="323">
        <v>41188</v>
      </c>
      <c r="D414" s="323">
        <v>41274</v>
      </c>
      <c r="E414" s="158">
        <v>198072.04785237377</v>
      </c>
      <c r="F414" s="158">
        <v>153566.02310244273</v>
      </c>
      <c r="G414" s="158">
        <v>120938.72961062373</v>
      </c>
      <c r="H414" s="317"/>
      <c r="I414" s="158"/>
      <c r="J414" s="158">
        <f t="shared" si="2"/>
        <v>198072.04785237377</v>
      </c>
      <c r="L414" s="160"/>
      <c r="M414" s="158"/>
      <c r="N414" s="161"/>
      <c r="O414" s="46"/>
      <c r="P414" s="14"/>
      <c r="Q414" s="13"/>
      <c r="R414" s="13"/>
      <c r="T414" s="18"/>
      <c r="U414" s="18"/>
      <c r="V414" s="18"/>
    </row>
    <row r="415" spans="1:22" x14ac:dyDescent="0.2">
      <c r="A415" s="318" t="s">
        <v>3</v>
      </c>
      <c r="B415" s="318" t="s">
        <v>76</v>
      </c>
      <c r="C415" s="324">
        <v>41061</v>
      </c>
      <c r="D415" s="325">
        <v>41090</v>
      </c>
      <c r="E415" s="318">
        <v>140779.96346735558</v>
      </c>
      <c r="F415" s="318">
        <v>125850.54000000001</v>
      </c>
      <c r="G415" s="318">
        <v>108404.246</v>
      </c>
      <c r="H415" s="317"/>
      <c r="I415" s="326">
        <v>8.1466573275111607</v>
      </c>
      <c r="J415" s="318">
        <f t="shared" si="2"/>
        <v>140788.11012468309</v>
      </c>
      <c r="L415" s="327"/>
      <c r="M415" s="318"/>
      <c r="N415" s="328"/>
      <c r="O415" s="46"/>
      <c r="P415" s="14"/>
      <c r="Q415" s="13"/>
      <c r="R415" s="13"/>
      <c r="T415" s="18"/>
      <c r="U415" s="18"/>
      <c r="V415" s="18"/>
    </row>
    <row r="416" spans="1:22" x14ac:dyDescent="0.2">
      <c r="A416" s="318" t="s">
        <v>3</v>
      </c>
      <c r="B416" s="318" t="s">
        <v>77</v>
      </c>
      <c r="C416" s="324">
        <v>41091</v>
      </c>
      <c r="D416" s="325">
        <v>41187</v>
      </c>
      <c r="E416" s="318">
        <v>137888.89962036617</v>
      </c>
      <c r="F416" s="318">
        <v>122966.386</v>
      </c>
      <c r="G416" s="318">
        <v>103247.098</v>
      </c>
      <c r="H416" s="317"/>
      <c r="I416" s="326"/>
      <c r="J416" s="318">
        <f t="shared" si="2"/>
        <v>137888.89962036617</v>
      </c>
      <c r="L416" s="327"/>
      <c r="M416" s="318"/>
      <c r="N416" s="328"/>
      <c r="O416" s="46"/>
      <c r="P416" s="14"/>
      <c r="Q416" s="13"/>
      <c r="R416" s="13"/>
      <c r="T416" s="18"/>
      <c r="U416" s="18"/>
      <c r="V416" s="18"/>
    </row>
    <row r="417" spans="1:22" x14ac:dyDescent="0.2">
      <c r="A417" s="318" t="s">
        <v>3</v>
      </c>
      <c r="B417" s="318" t="s">
        <v>214</v>
      </c>
      <c r="C417" s="324">
        <v>41188</v>
      </c>
      <c r="D417" s="325">
        <v>41274</v>
      </c>
      <c r="E417" s="318">
        <v>139673.26974491047</v>
      </c>
      <c r="F417" s="318">
        <v>123906.65000000002</v>
      </c>
      <c r="G417" s="318">
        <v>104828.45999999999</v>
      </c>
      <c r="H417" s="317"/>
      <c r="I417" s="326"/>
      <c r="J417" s="318">
        <f t="shared" si="2"/>
        <v>139673.26974491047</v>
      </c>
      <c r="L417" s="327"/>
      <c r="M417" s="318"/>
      <c r="N417" s="328"/>
      <c r="O417" s="46"/>
      <c r="P417" s="14"/>
      <c r="Q417" s="13"/>
      <c r="R417" s="13"/>
      <c r="T417" s="18"/>
      <c r="U417" s="18"/>
      <c r="V417" s="18"/>
    </row>
    <row r="418" spans="1:22" x14ac:dyDescent="0.2">
      <c r="A418" s="316" t="s">
        <v>4</v>
      </c>
      <c r="B418" s="329" t="s">
        <v>76</v>
      </c>
      <c r="C418" s="330">
        <v>41061</v>
      </c>
      <c r="D418" s="330">
        <v>41075</v>
      </c>
      <c r="E418" s="316">
        <v>91634.449999999983</v>
      </c>
      <c r="F418" s="316">
        <v>82634.73</v>
      </c>
      <c r="G418" s="316">
        <v>67230.59</v>
      </c>
      <c r="H418" s="317"/>
      <c r="I418" s="316"/>
      <c r="J418" s="316">
        <f t="shared" si="2"/>
        <v>91634.449999999983</v>
      </c>
      <c r="L418" s="327"/>
      <c r="M418" s="318"/>
      <c r="N418" s="328"/>
      <c r="O418" s="46"/>
      <c r="P418" s="14"/>
      <c r="Q418" s="13"/>
      <c r="R418" s="13"/>
      <c r="T418" s="18"/>
      <c r="U418" s="18"/>
      <c r="V418" s="18"/>
    </row>
    <row r="419" spans="1:22" x14ac:dyDescent="0.2">
      <c r="A419" s="316" t="s">
        <v>4</v>
      </c>
      <c r="B419" s="329" t="s">
        <v>91</v>
      </c>
      <c r="C419" s="330">
        <v>41076</v>
      </c>
      <c r="D419" s="330">
        <v>41090</v>
      </c>
      <c r="E419" s="316">
        <v>91635.549999999988</v>
      </c>
      <c r="F419" s="316">
        <v>82563.62</v>
      </c>
      <c r="G419" s="316">
        <v>67153.39</v>
      </c>
      <c r="H419" s="317"/>
      <c r="I419" s="316"/>
      <c r="J419" s="316">
        <f t="shared" si="2"/>
        <v>91635.549999999988</v>
      </c>
      <c r="L419" s="331"/>
      <c r="M419" s="316"/>
      <c r="N419" s="332"/>
      <c r="O419" s="46"/>
      <c r="P419" s="14"/>
      <c r="Q419" s="13"/>
      <c r="R419" s="13"/>
      <c r="T419" s="18"/>
      <c r="U419" s="18"/>
      <c r="V419" s="18"/>
    </row>
    <row r="420" spans="1:22" x14ac:dyDescent="0.2">
      <c r="A420" s="316" t="s">
        <v>4</v>
      </c>
      <c r="B420" s="329" t="s">
        <v>77</v>
      </c>
      <c r="C420" s="330">
        <v>41091</v>
      </c>
      <c r="D420" s="330">
        <v>41187</v>
      </c>
      <c r="E420" s="316">
        <v>90832.929999999978</v>
      </c>
      <c r="F420" s="316">
        <v>76839.700000000012</v>
      </c>
      <c r="G420" s="316">
        <v>61485.350000000006</v>
      </c>
      <c r="H420" s="317"/>
      <c r="I420" s="316"/>
      <c r="J420" s="316">
        <f t="shared" si="2"/>
        <v>90832.929999999978</v>
      </c>
      <c r="L420" s="333"/>
      <c r="M420" s="333"/>
      <c r="N420" s="333"/>
      <c r="O420" s="46"/>
      <c r="P420" s="14"/>
      <c r="Q420" s="13"/>
      <c r="R420" s="13"/>
      <c r="T420" s="18"/>
      <c r="U420" s="18"/>
      <c r="V420" s="18"/>
    </row>
    <row r="421" spans="1:22" x14ac:dyDescent="0.2">
      <c r="A421" s="316" t="s">
        <v>4</v>
      </c>
      <c r="B421" s="329" t="s">
        <v>214</v>
      </c>
      <c r="C421" s="330">
        <v>41188</v>
      </c>
      <c r="D421" s="330">
        <v>41274</v>
      </c>
      <c r="E421" s="316">
        <v>91368.749999999956</v>
      </c>
      <c r="F421" s="316">
        <v>73135.000000000015</v>
      </c>
      <c r="G421" s="316">
        <v>60148.499999999985</v>
      </c>
      <c r="H421" s="317"/>
      <c r="I421" s="316"/>
      <c r="J421" s="316">
        <f t="shared" si="2"/>
        <v>91368.749999999956</v>
      </c>
      <c r="L421" s="333"/>
      <c r="M421" s="333"/>
      <c r="N421" s="333"/>
      <c r="O421" s="46"/>
      <c r="P421" s="14"/>
      <c r="Q421" s="13"/>
      <c r="R421" s="13"/>
      <c r="T421" s="18"/>
      <c r="U421" s="18"/>
      <c r="V421" s="18"/>
    </row>
    <row r="422" spans="1:22" s="15" customFormat="1" x14ac:dyDescent="0.2">
      <c r="A422" s="84"/>
      <c r="B422" s="84"/>
      <c r="C422" s="162"/>
      <c r="D422" s="162"/>
      <c r="E422" s="84"/>
      <c r="F422" s="84"/>
      <c r="G422" s="84"/>
      <c r="H422" s="163"/>
      <c r="I422" s="84"/>
      <c r="J422" s="84"/>
      <c r="K422" s="164"/>
      <c r="L422" s="84"/>
      <c r="M422" s="84"/>
      <c r="N422" s="84"/>
      <c r="O422" s="17"/>
      <c r="P422" s="14"/>
      <c r="Q422" s="13"/>
      <c r="R422" s="13"/>
      <c r="T422" s="18"/>
      <c r="U422" s="18"/>
      <c r="V422" s="18"/>
    </row>
    <row r="423" spans="1:22" s="15" customFormat="1" x14ac:dyDescent="0.2">
      <c r="A423" s="84"/>
      <c r="B423" s="84"/>
      <c r="C423" s="162"/>
      <c r="D423" s="162"/>
      <c r="E423" s="84"/>
      <c r="F423" s="84"/>
      <c r="G423" s="84"/>
      <c r="H423" s="163"/>
      <c r="I423" s="84"/>
      <c r="J423" s="84"/>
      <c r="K423" s="164"/>
      <c r="L423" s="84"/>
      <c r="M423" s="84"/>
      <c r="N423" s="84"/>
      <c r="O423" s="17"/>
      <c r="P423" s="14"/>
      <c r="Q423" s="13"/>
      <c r="R423" s="13"/>
      <c r="T423" s="18"/>
      <c r="U423" s="18"/>
      <c r="V423" s="18"/>
    </row>
    <row r="424" spans="1:22" s="15" customFormat="1" x14ac:dyDescent="0.2">
      <c r="A424" s="84"/>
      <c r="B424" s="84"/>
      <c r="C424" s="162"/>
      <c r="D424" s="162"/>
      <c r="E424" s="84"/>
      <c r="F424" s="84"/>
      <c r="G424" s="84"/>
      <c r="H424" s="163"/>
      <c r="I424" s="84"/>
      <c r="J424" s="84"/>
      <c r="K424" s="164"/>
      <c r="L424" s="84"/>
      <c r="M424" s="84"/>
      <c r="N424" s="84"/>
      <c r="O424" s="17"/>
      <c r="P424" s="14"/>
      <c r="Q424" s="13"/>
      <c r="R424" s="13"/>
      <c r="T424" s="18"/>
      <c r="U424" s="18"/>
      <c r="V424" s="18"/>
    </row>
    <row r="425" spans="1:22" ht="13.5" thickBot="1" x14ac:dyDescent="0.25">
      <c r="A425" s="272" t="s">
        <v>94</v>
      </c>
      <c r="B425" s="92"/>
      <c r="C425" s="92"/>
      <c r="D425" s="92"/>
      <c r="E425" s="210"/>
      <c r="F425" s="210"/>
      <c r="G425" s="210"/>
      <c r="L425" s="93"/>
      <c r="M425" s="93"/>
      <c r="N425" s="93"/>
      <c r="O425" s="13"/>
      <c r="P425" s="14"/>
      <c r="Q425" s="13"/>
      <c r="R425" s="13"/>
      <c r="T425" s="15"/>
      <c r="U425" s="15"/>
      <c r="V425" s="15"/>
    </row>
    <row r="426" spans="1:22" ht="26.25" customHeight="1" thickBot="1" x14ac:dyDescent="0.25">
      <c r="A426" s="94" t="s">
        <v>6</v>
      </c>
      <c r="B426" s="94" t="s">
        <v>53</v>
      </c>
      <c r="C426" s="94" t="s">
        <v>54</v>
      </c>
      <c r="D426" s="94" t="s">
        <v>55</v>
      </c>
      <c r="E426" s="95" t="s">
        <v>56</v>
      </c>
      <c r="F426" s="95" t="s">
        <v>57</v>
      </c>
      <c r="G426" s="95" t="s">
        <v>58</v>
      </c>
      <c r="I426" s="96" t="s">
        <v>59</v>
      </c>
      <c r="J426" s="96" t="s">
        <v>60</v>
      </c>
      <c r="L426" s="97" t="s">
        <v>61</v>
      </c>
      <c r="M426" s="98" t="s">
        <v>62</v>
      </c>
      <c r="N426" s="99" t="s">
        <v>63</v>
      </c>
      <c r="O426" s="15"/>
      <c r="P426" s="14"/>
      <c r="Q426" s="13"/>
      <c r="R426" s="13"/>
      <c r="T426" s="15"/>
      <c r="U426" s="15"/>
      <c r="V426" s="15"/>
    </row>
    <row r="427" spans="1:22" x14ac:dyDescent="0.2">
      <c r="A427" s="283" t="s">
        <v>18</v>
      </c>
      <c r="B427" s="165" t="s">
        <v>95</v>
      </c>
      <c r="C427" s="100">
        <v>40544</v>
      </c>
      <c r="D427" s="100">
        <v>40552</v>
      </c>
      <c r="E427" s="283">
        <v>64653.840000000018</v>
      </c>
      <c r="F427" s="283">
        <v>52580.630000000005</v>
      </c>
      <c r="G427" s="283">
        <v>39499.445</v>
      </c>
      <c r="I427" s="102">
        <v>38.283000000000001</v>
      </c>
      <c r="J427" s="283">
        <f>+E427+I427</f>
        <v>64692.123000000021</v>
      </c>
      <c r="L427" s="106">
        <v>635.86000000000058</v>
      </c>
      <c r="M427" s="107">
        <v>824.06999999998516</v>
      </c>
      <c r="N427" s="108">
        <v>857.49000000000524</v>
      </c>
      <c r="O427" s="17"/>
      <c r="P427" s="14"/>
      <c r="Q427" s="13"/>
      <c r="R427" s="13"/>
      <c r="T427" s="18"/>
      <c r="U427" s="18"/>
      <c r="V427" s="18"/>
    </row>
    <row r="428" spans="1:22" x14ac:dyDescent="0.2">
      <c r="A428" s="283" t="s">
        <v>18</v>
      </c>
      <c r="B428" s="165" t="s">
        <v>96</v>
      </c>
      <c r="C428" s="100">
        <v>40553</v>
      </c>
      <c r="D428" s="100">
        <v>40601</v>
      </c>
      <c r="E428" s="283">
        <v>61417.75250000001</v>
      </c>
      <c r="F428" s="283">
        <v>50822.820000000007</v>
      </c>
      <c r="G428" s="283">
        <v>39048.095000000001</v>
      </c>
      <c r="I428" s="102">
        <v>38.283000000000001</v>
      </c>
      <c r="J428" s="283">
        <f>+E428+I428</f>
        <v>61456.035500000013</v>
      </c>
      <c r="L428" s="106">
        <v>635.86000000000058</v>
      </c>
      <c r="M428" s="107">
        <v>824.06999999999243</v>
      </c>
      <c r="N428" s="108">
        <v>857.49000000000524</v>
      </c>
      <c r="O428" s="17"/>
      <c r="P428" s="14"/>
      <c r="Q428" s="13"/>
      <c r="R428" s="13"/>
      <c r="T428" s="18"/>
      <c r="U428" s="18"/>
      <c r="V428" s="18"/>
    </row>
    <row r="429" spans="1:22" x14ac:dyDescent="0.2">
      <c r="A429" s="283" t="s">
        <v>18</v>
      </c>
      <c r="B429" s="283" t="s">
        <v>97</v>
      </c>
      <c r="C429" s="100">
        <v>40602</v>
      </c>
      <c r="D429" s="100">
        <v>40724</v>
      </c>
      <c r="E429" s="283">
        <v>64981.655756503438</v>
      </c>
      <c r="F429" s="283">
        <v>52901.514489400848</v>
      </c>
      <c r="G429" s="283">
        <v>39764.933235009419</v>
      </c>
      <c r="H429" s="101"/>
      <c r="I429" s="102">
        <v>38.283000000000001</v>
      </c>
      <c r="J429" s="283">
        <f>+E429+I429</f>
        <v>65019.938756503441</v>
      </c>
      <c r="L429" s="106">
        <v>635.86000000000058</v>
      </c>
      <c r="M429" s="107">
        <v>824.06999999998516</v>
      </c>
      <c r="N429" s="108">
        <v>857.49000000000524</v>
      </c>
      <c r="O429" s="17"/>
      <c r="P429" s="14"/>
      <c r="Q429" s="13"/>
      <c r="R429" s="13"/>
      <c r="T429" s="18"/>
      <c r="U429" s="18"/>
      <c r="V429" s="18"/>
    </row>
    <row r="430" spans="1:22" x14ac:dyDescent="0.2">
      <c r="A430" s="283" t="s">
        <v>18</v>
      </c>
      <c r="B430" s="283" t="s">
        <v>98</v>
      </c>
      <c r="C430" s="100">
        <v>40725</v>
      </c>
      <c r="D430" s="100">
        <v>40837</v>
      </c>
      <c r="E430" s="283">
        <v>61384.956954532274</v>
      </c>
      <c r="F430" s="283">
        <v>52676.114489400825</v>
      </c>
      <c r="G430" s="283">
        <v>39194.310055724141</v>
      </c>
      <c r="H430" s="101"/>
      <c r="I430" s="102">
        <v>8.0916573275111627</v>
      </c>
      <c r="J430" s="283">
        <f>+E430+I430</f>
        <v>61393.048611859784</v>
      </c>
      <c r="L430" s="106">
        <v>655.36013204120104</v>
      </c>
      <c r="M430" s="107">
        <v>852.78013204120111</v>
      </c>
      <c r="N430" s="108">
        <v>887.47013204120117</v>
      </c>
      <c r="O430" s="17"/>
      <c r="P430" s="14"/>
      <c r="Q430" s="13"/>
      <c r="R430" s="13"/>
      <c r="T430" s="18"/>
      <c r="U430" s="18"/>
      <c r="V430" s="18"/>
    </row>
    <row r="431" spans="1:22" x14ac:dyDescent="0.2">
      <c r="A431" s="283" t="s">
        <v>18</v>
      </c>
      <c r="B431" s="283" t="s">
        <v>99</v>
      </c>
      <c r="C431" s="100">
        <v>40838</v>
      </c>
      <c r="D431" s="100">
        <v>40908</v>
      </c>
      <c r="E431" s="283">
        <v>61384.956954532274</v>
      </c>
      <c r="F431" s="283">
        <v>52676.114489400825</v>
      </c>
      <c r="G431" s="283">
        <v>39194.310055724141</v>
      </c>
      <c r="H431" s="101"/>
      <c r="I431" s="102">
        <v>8.0916573275111627</v>
      </c>
      <c r="J431" s="283">
        <f>+E431+I431</f>
        <v>61393.048611859784</v>
      </c>
      <c r="L431" s="106">
        <v>655.36013204120104</v>
      </c>
      <c r="M431" s="107">
        <v>852.78013204120111</v>
      </c>
      <c r="N431" s="108">
        <v>887.47013204120117</v>
      </c>
      <c r="O431" s="17"/>
      <c r="P431" s="14"/>
      <c r="Q431" s="13"/>
      <c r="R431" s="13"/>
      <c r="T431" s="18"/>
      <c r="U431" s="18"/>
      <c r="V431" s="18"/>
    </row>
    <row r="432" spans="1:22" x14ac:dyDescent="0.2">
      <c r="A432" s="109" t="s">
        <v>19</v>
      </c>
      <c r="B432" s="109" t="s">
        <v>95</v>
      </c>
      <c r="C432" s="110">
        <v>40544</v>
      </c>
      <c r="D432" s="110">
        <v>40552</v>
      </c>
      <c r="E432" s="109">
        <v>60245.999999999993</v>
      </c>
      <c r="F432" s="109">
        <v>53422.610000000008</v>
      </c>
      <c r="G432" s="109">
        <v>47422.84</v>
      </c>
      <c r="I432" s="109"/>
      <c r="J432" s="109">
        <f t="shared" ref="J432:J441" si="3">+E432+I432</f>
        <v>60245.999999999993</v>
      </c>
      <c r="L432" s="111">
        <v>2345.5999999999995</v>
      </c>
      <c r="M432" s="109">
        <v>2253.2499999999995</v>
      </c>
      <c r="N432" s="112">
        <v>1771.95</v>
      </c>
      <c r="O432" s="17"/>
      <c r="P432" s="14"/>
      <c r="Q432" s="13"/>
      <c r="R432" s="13"/>
      <c r="T432" s="18"/>
      <c r="U432" s="18"/>
      <c r="V432" s="18"/>
    </row>
    <row r="433" spans="1:22" x14ac:dyDescent="0.2">
      <c r="A433" s="109" t="s">
        <v>19</v>
      </c>
      <c r="B433" s="109" t="s">
        <v>96</v>
      </c>
      <c r="C433" s="110">
        <v>40553</v>
      </c>
      <c r="D433" s="110">
        <v>40601</v>
      </c>
      <c r="E433" s="109">
        <v>59770.919999999991</v>
      </c>
      <c r="F433" s="109">
        <v>53422.610000000008</v>
      </c>
      <c r="G433" s="109">
        <v>47422.84</v>
      </c>
      <c r="I433" s="109"/>
      <c r="J433" s="109">
        <f t="shared" si="3"/>
        <v>59770.919999999991</v>
      </c>
      <c r="L433" s="111">
        <v>2345.5999999999995</v>
      </c>
      <c r="M433" s="109">
        <v>2253.2499999999995</v>
      </c>
      <c r="N433" s="112">
        <v>1771.95</v>
      </c>
      <c r="O433" s="17"/>
      <c r="P433" s="14"/>
      <c r="Q433" s="13"/>
      <c r="R433" s="13"/>
      <c r="T433" s="18"/>
      <c r="U433" s="18"/>
      <c r="V433" s="18"/>
    </row>
    <row r="434" spans="1:22" x14ac:dyDescent="0.2">
      <c r="A434" s="109" t="s">
        <v>19</v>
      </c>
      <c r="B434" s="109" t="s">
        <v>95</v>
      </c>
      <c r="C434" s="110">
        <v>40602</v>
      </c>
      <c r="D434" s="110">
        <v>40724</v>
      </c>
      <c r="E434" s="109">
        <v>60245.999999999993</v>
      </c>
      <c r="F434" s="109">
        <v>53422.610000000008</v>
      </c>
      <c r="G434" s="109">
        <v>47422.84</v>
      </c>
      <c r="H434" s="101"/>
      <c r="I434" s="109"/>
      <c r="J434" s="109">
        <f t="shared" si="3"/>
        <v>60245.999999999993</v>
      </c>
      <c r="L434" s="111">
        <v>2345.5999999999995</v>
      </c>
      <c r="M434" s="109">
        <v>2253.2499999999995</v>
      </c>
      <c r="N434" s="112">
        <v>1771.95</v>
      </c>
      <c r="O434" s="17"/>
      <c r="P434" s="14"/>
      <c r="Q434" s="13"/>
      <c r="R434" s="13"/>
      <c r="T434" s="18"/>
      <c r="U434" s="18"/>
      <c r="V434" s="18"/>
    </row>
    <row r="435" spans="1:22" x14ac:dyDescent="0.2">
      <c r="A435" s="109" t="s">
        <v>19</v>
      </c>
      <c r="B435" s="109" t="s">
        <v>98</v>
      </c>
      <c r="C435" s="110">
        <v>40725</v>
      </c>
      <c r="D435" s="110">
        <v>40837</v>
      </c>
      <c r="E435" s="109">
        <v>59743.71</v>
      </c>
      <c r="F435" s="109">
        <v>53396.030000000006</v>
      </c>
      <c r="G435" s="109">
        <v>47393.37000000001</v>
      </c>
      <c r="H435" s="101"/>
      <c r="I435" s="109"/>
      <c r="J435" s="109">
        <v>59743.71</v>
      </c>
      <c r="L435" s="111">
        <v>2346.1</v>
      </c>
      <c r="M435" s="109">
        <v>2253.75</v>
      </c>
      <c r="N435" s="112">
        <v>1772.3000000000002</v>
      </c>
      <c r="O435" s="17"/>
      <c r="P435" s="14"/>
      <c r="Q435" s="13"/>
      <c r="R435" s="13"/>
      <c r="T435" s="18"/>
      <c r="U435" s="18"/>
      <c r="V435" s="18"/>
    </row>
    <row r="436" spans="1:22" x14ac:dyDescent="0.2">
      <c r="A436" s="109" t="s">
        <v>19</v>
      </c>
      <c r="B436" s="166" t="s">
        <v>99</v>
      </c>
      <c r="C436" s="110">
        <v>40838</v>
      </c>
      <c r="D436" s="110">
        <v>40908</v>
      </c>
      <c r="E436" s="109">
        <v>59743.71</v>
      </c>
      <c r="F436" s="109">
        <v>53396.030000000006</v>
      </c>
      <c r="G436" s="109">
        <v>47393.37000000001</v>
      </c>
      <c r="H436" s="101"/>
      <c r="I436" s="109"/>
      <c r="J436" s="109">
        <v>59743.71</v>
      </c>
      <c r="L436" s="111">
        <v>2346.1</v>
      </c>
      <c r="M436" s="109">
        <v>2253.75</v>
      </c>
      <c r="N436" s="112">
        <v>1772.3000000000002</v>
      </c>
      <c r="O436" s="17"/>
      <c r="P436" s="14"/>
      <c r="Q436" s="13"/>
      <c r="R436" s="13"/>
      <c r="T436" s="18"/>
      <c r="U436" s="18"/>
      <c r="V436" s="18"/>
    </row>
    <row r="437" spans="1:22" x14ac:dyDescent="0.2">
      <c r="A437" s="113" t="s">
        <v>20</v>
      </c>
      <c r="B437" s="113" t="s">
        <v>95</v>
      </c>
      <c r="C437" s="114">
        <v>40544</v>
      </c>
      <c r="D437" s="114">
        <v>40552</v>
      </c>
      <c r="E437" s="113">
        <v>49304.720000000008</v>
      </c>
      <c r="F437" s="113">
        <v>44433.93</v>
      </c>
      <c r="G437" s="113">
        <v>38600.290000000008</v>
      </c>
      <c r="I437" s="115">
        <v>18.930120000000002</v>
      </c>
      <c r="J437" s="113">
        <f t="shared" si="3"/>
        <v>49323.650120000006</v>
      </c>
      <c r="L437" s="116">
        <v>1682.99</v>
      </c>
      <c r="M437" s="113">
        <v>1603.4899999999998</v>
      </c>
      <c r="N437" s="117">
        <v>1521.2299999999996</v>
      </c>
      <c r="O437" s="17"/>
      <c r="P437" s="14"/>
      <c r="Q437" s="13"/>
      <c r="R437" s="13"/>
      <c r="T437" s="18"/>
      <c r="U437" s="18"/>
      <c r="V437" s="18"/>
    </row>
    <row r="438" spans="1:22" x14ac:dyDescent="0.2">
      <c r="A438" s="113" t="s">
        <v>20</v>
      </c>
      <c r="B438" s="113" t="s">
        <v>96</v>
      </c>
      <c r="C438" s="114">
        <v>40553</v>
      </c>
      <c r="D438" s="114">
        <v>40601</v>
      </c>
      <c r="E438" s="113">
        <v>49001.640000000007</v>
      </c>
      <c r="F438" s="113">
        <v>44433.93</v>
      </c>
      <c r="G438" s="113">
        <v>38600.290000000008</v>
      </c>
      <c r="I438" s="115">
        <v>18.930120000000002</v>
      </c>
      <c r="J438" s="113">
        <f t="shared" si="3"/>
        <v>49020.570120000004</v>
      </c>
      <c r="L438" s="116">
        <v>1682.99</v>
      </c>
      <c r="M438" s="113">
        <v>1603.4899999999998</v>
      </c>
      <c r="N438" s="117">
        <v>1521.2299999999996</v>
      </c>
      <c r="O438" s="17"/>
      <c r="P438" s="14"/>
      <c r="Q438" s="13"/>
      <c r="R438" s="13"/>
      <c r="T438" s="18"/>
      <c r="U438" s="18"/>
      <c r="V438" s="18"/>
    </row>
    <row r="439" spans="1:22" x14ac:dyDescent="0.2">
      <c r="A439" s="113" t="s">
        <v>20</v>
      </c>
      <c r="B439" s="113" t="s">
        <v>95</v>
      </c>
      <c r="C439" s="114">
        <v>40602</v>
      </c>
      <c r="D439" s="114">
        <v>40724</v>
      </c>
      <c r="E439" s="113">
        <v>49304.720000000008</v>
      </c>
      <c r="F439" s="113">
        <v>44433.93</v>
      </c>
      <c r="G439" s="113">
        <v>38600.290000000008</v>
      </c>
      <c r="H439" s="101"/>
      <c r="I439" s="115">
        <v>18.930120000000002</v>
      </c>
      <c r="J439" s="113">
        <f t="shared" si="3"/>
        <v>49323.650120000006</v>
      </c>
      <c r="L439" s="116">
        <v>1682.99</v>
      </c>
      <c r="M439" s="113">
        <v>1603.4899999999998</v>
      </c>
      <c r="N439" s="117">
        <v>1521.2299999999996</v>
      </c>
      <c r="O439" s="17"/>
      <c r="P439" s="14"/>
      <c r="Q439" s="13"/>
      <c r="R439" s="13"/>
      <c r="T439" s="18"/>
      <c r="U439" s="18"/>
      <c r="V439" s="18"/>
    </row>
    <row r="440" spans="1:22" x14ac:dyDescent="0.2">
      <c r="A440" s="113" t="s">
        <v>20</v>
      </c>
      <c r="B440" s="113" t="s">
        <v>98</v>
      </c>
      <c r="C440" s="114">
        <v>40725</v>
      </c>
      <c r="D440" s="114">
        <v>40760</v>
      </c>
      <c r="E440" s="113">
        <v>51747.040000000023</v>
      </c>
      <c r="F440" s="113">
        <v>45675.94</v>
      </c>
      <c r="G440" s="113">
        <v>39772.97</v>
      </c>
      <c r="H440" s="101"/>
      <c r="I440" s="115">
        <v>16.892000000000003</v>
      </c>
      <c r="J440" s="113">
        <f t="shared" si="3"/>
        <v>51763.932000000023</v>
      </c>
      <c r="L440" s="116">
        <v>1778.3994444444447</v>
      </c>
      <c r="M440" s="113">
        <v>1789.1200000000003</v>
      </c>
      <c r="N440" s="117">
        <v>1611.9399999999998</v>
      </c>
      <c r="O440" s="17"/>
      <c r="P440" s="14"/>
      <c r="Q440" s="13"/>
      <c r="R440" s="13"/>
      <c r="T440" s="18"/>
      <c r="U440" s="18"/>
      <c r="V440" s="18"/>
    </row>
    <row r="441" spans="1:22" x14ac:dyDescent="0.2">
      <c r="A441" s="113" t="s">
        <v>20</v>
      </c>
      <c r="B441" s="113" t="s">
        <v>99</v>
      </c>
      <c r="C441" s="114">
        <v>40761</v>
      </c>
      <c r="D441" s="114">
        <v>40838</v>
      </c>
      <c r="E441" s="113">
        <v>51975.99000000002</v>
      </c>
      <c r="F441" s="113">
        <v>45894.899999999994</v>
      </c>
      <c r="G441" s="113">
        <v>39973.53</v>
      </c>
      <c r="H441" s="101"/>
      <c r="I441" s="115">
        <v>16.892000000000003</v>
      </c>
      <c r="J441" s="113">
        <f t="shared" si="3"/>
        <v>51992.88200000002</v>
      </c>
      <c r="L441" s="116">
        <v>1780.2394444444446</v>
      </c>
      <c r="M441" s="113">
        <v>1792.8000000000004</v>
      </c>
      <c r="N441" s="117">
        <v>1613.7799999999997</v>
      </c>
      <c r="O441" s="17"/>
      <c r="P441" s="14"/>
      <c r="Q441" s="13"/>
      <c r="R441" s="13"/>
      <c r="T441" s="18"/>
      <c r="U441" s="18"/>
      <c r="V441" s="18"/>
    </row>
    <row r="442" spans="1:22" x14ac:dyDescent="0.2">
      <c r="A442" s="113" t="s">
        <v>20</v>
      </c>
      <c r="B442" s="113" t="s">
        <v>100</v>
      </c>
      <c r="C442" s="114">
        <v>40839</v>
      </c>
      <c r="D442" s="114">
        <v>40908</v>
      </c>
      <c r="E442" s="113">
        <v>51975.99000000002</v>
      </c>
      <c r="F442" s="113">
        <v>45894.899999999994</v>
      </c>
      <c r="G442" s="113">
        <v>39973.53</v>
      </c>
      <c r="H442" s="101"/>
      <c r="I442" s="115">
        <v>16.892000000000003</v>
      </c>
      <c r="J442" s="113">
        <f>+E442+I442</f>
        <v>51992.88200000002</v>
      </c>
      <c r="L442" s="116">
        <v>1780.2394444444446</v>
      </c>
      <c r="M442" s="113">
        <v>1792.8000000000004</v>
      </c>
      <c r="N442" s="117">
        <v>1613.7799999999997</v>
      </c>
      <c r="O442" s="17"/>
      <c r="P442" s="14"/>
      <c r="Q442" s="13"/>
      <c r="R442" s="13"/>
      <c r="T442" s="18"/>
      <c r="U442" s="18"/>
      <c r="V442" s="18"/>
    </row>
    <row r="443" spans="1:22" x14ac:dyDescent="0.2">
      <c r="A443" s="284" t="s">
        <v>21</v>
      </c>
      <c r="B443" s="284" t="s">
        <v>95</v>
      </c>
      <c r="C443" s="118">
        <v>40544</v>
      </c>
      <c r="D443" s="118">
        <v>40552</v>
      </c>
      <c r="E443" s="284">
        <v>91218.079999999987</v>
      </c>
      <c r="F443" s="284">
        <v>83546.51999999999</v>
      </c>
      <c r="G443" s="284">
        <v>67862.020000000019</v>
      </c>
      <c r="I443" s="284"/>
      <c r="J443" s="284">
        <f t="shared" ref="J443:J506" si="4">+E443+I443</f>
        <v>91218.079999999987</v>
      </c>
      <c r="L443" s="119">
        <v>3069.4666666666676</v>
      </c>
      <c r="M443" s="284">
        <v>2751.8200000000015</v>
      </c>
      <c r="N443" s="120">
        <v>2066.6600000000008</v>
      </c>
      <c r="O443" s="17"/>
      <c r="P443" s="14"/>
      <c r="Q443" s="13"/>
      <c r="R443" s="13"/>
      <c r="T443" s="18"/>
      <c r="U443" s="18"/>
      <c r="V443" s="18"/>
    </row>
    <row r="444" spans="1:22" x14ac:dyDescent="0.2">
      <c r="A444" s="284" t="s">
        <v>21</v>
      </c>
      <c r="B444" s="167" t="s">
        <v>96</v>
      </c>
      <c r="C444" s="118">
        <v>40553</v>
      </c>
      <c r="D444" s="118">
        <v>40601</v>
      </c>
      <c r="E444" s="284">
        <v>88154.069999999992</v>
      </c>
      <c r="F444" s="284">
        <v>81985.52</v>
      </c>
      <c r="G444" s="284">
        <v>67862.020000000019</v>
      </c>
      <c r="I444" s="284"/>
      <c r="J444" s="284">
        <f t="shared" si="4"/>
        <v>88154.069999999992</v>
      </c>
      <c r="L444" s="119">
        <v>3069.4666666666676</v>
      </c>
      <c r="M444" s="284">
        <v>2751.8200000000015</v>
      </c>
      <c r="N444" s="120">
        <v>2066.6600000000008</v>
      </c>
      <c r="O444" s="17"/>
      <c r="P444" s="14"/>
      <c r="Q444" s="13"/>
      <c r="R444" s="13"/>
      <c r="T444" s="18"/>
      <c r="U444" s="18"/>
      <c r="V444" s="18"/>
    </row>
    <row r="445" spans="1:22" x14ac:dyDescent="0.2">
      <c r="A445" s="284" t="s">
        <v>21</v>
      </c>
      <c r="B445" s="284" t="s">
        <v>95</v>
      </c>
      <c r="C445" s="118">
        <v>40602</v>
      </c>
      <c r="D445" s="118">
        <v>40724</v>
      </c>
      <c r="E445" s="284">
        <v>91218.079999999987</v>
      </c>
      <c r="F445" s="284">
        <v>83546.51999999999</v>
      </c>
      <c r="G445" s="284">
        <v>67862.020000000019</v>
      </c>
      <c r="H445" s="101"/>
      <c r="I445" s="284"/>
      <c r="J445" s="284">
        <f t="shared" si="4"/>
        <v>91218.079999999987</v>
      </c>
      <c r="L445" s="119">
        <v>3069.4666666666676</v>
      </c>
      <c r="M445" s="284">
        <v>2751.8200000000015</v>
      </c>
      <c r="N445" s="120">
        <v>2066.6600000000008</v>
      </c>
      <c r="O445" s="17"/>
      <c r="P445" s="14"/>
      <c r="Q445" s="13"/>
      <c r="R445" s="13"/>
      <c r="T445" s="18"/>
      <c r="U445" s="18"/>
      <c r="V445" s="18"/>
    </row>
    <row r="446" spans="1:22" x14ac:dyDescent="0.2">
      <c r="A446" s="284" t="s">
        <v>21</v>
      </c>
      <c r="B446" s="284" t="s">
        <v>98</v>
      </c>
      <c r="C446" s="118">
        <v>40725</v>
      </c>
      <c r="D446" s="118">
        <v>40760</v>
      </c>
      <c r="E446" s="284">
        <v>91633.81</v>
      </c>
      <c r="F446" s="284">
        <v>82668.609999999986</v>
      </c>
      <c r="G446" s="284">
        <v>67254.090000000026</v>
      </c>
      <c r="H446" s="101"/>
      <c r="I446" s="284"/>
      <c r="J446" s="284">
        <f t="shared" si="4"/>
        <v>91633.81</v>
      </c>
      <c r="L446" s="119">
        <v>3005.7955555555563</v>
      </c>
      <c r="M446" s="284">
        <v>2841.1650000000009</v>
      </c>
      <c r="N446" s="120">
        <v>2191.9400000000005</v>
      </c>
      <c r="O446" s="17"/>
      <c r="P446" s="14"/>
      <c r="Q446" s="13"/>
      <c r="R446" s="13"/>
      <c r="T446" s="18"/>
      <c r="U446" s="18"/>
      <c r="V446" s="18"/>
    </row>
    <row r="447" spans="1:22" x14ac:dyDescent="0.2">
      <c r="A447" s="284" t="s">
        <v>21</v>
      </c>
      <c r="B447" s="284" t="s">
        <v>99</v>
      </c>
      <c r="C447" s="118">
        <v>40761</v>
      </c>
      <c r="D447" s="118">
        <v>40837</v>
      </c>
      <c r="E447" s="284">
        <v>91660.349999999991</v>
      </c>
      <c r="F447" s="284">
        <v>82668.609999999986</v>
      </c>
      <c r="G447" s="284">
        <v>67254.090000000026</v>
      </c>
      <c r="H447" s="101"/>
      <c r="I447" s="284"/>
      <c r="J447" s="284">
        <f t="shared" si="4"/>
        <v>91660.349999999991</v>
      </c>
      <c r="L447" s="119">
        <v>2936.4500000000003</v>
      </c>
      <c r="M447" s="284">
        <v>2841.1650000000009</v>
      </c>
      <c r="N447" s="120">
        <v>2191.9400000000005</v>
      </c>
      <c r="O447" s="17"/>
      <c r="P447" s="14"/>
      <c r="Q447" s="13"/>
      <c r="R447" s="13"/>
      <c r="T447" s="18"/>
      <c r="U447" s="18"/>
      <c r="V447" s="18"/>
    </row>
    <row r="448" spans="1:22" x14ac:dyDescent="0.2">
      <c r="A448" s="284" t="s">
        <v>21</v>
      </c>
      <c r="B448" s="284" t="s">
        <v>100</v>
      </c>
      <c r="C448" s="118">
        <v>40838</v>
      </c>
      <c r="D448" s="118">
        <v>40908</v>
      </c>
      <c r="E448" s="284">
        <v>91660.349999999991</v>
      </c>
      <c r="F448" s="284">
        <v>82668.609999999986</v>
      </c>
      <c r="G448" s="284">
        <v>67254.090000000026</v>
      </c>
      <c r="H448" s="101"/>
      <c r="I448" s="284"/>
      <c r="J448" s="284">
        <f t="shared" si="4"/>
        <v>91660.349999999991</v>
      </c>
      <c r="L448" s="119">
        <v>2936.4500000000003</v>
      </c>
      <c r="M448" s="284">
        <v>2841.1650000000009</v>
      </c>
      <c r="N448" s="120">
        <v>2191.9400000000005</v>
      </c>
      <c r="O448" s="17"/>
      <c r="P448" s="14"/>
      <c r="Q448" s="13"/>
      <c r="R448" s="13"/>
      <c r="T448" s="18"/>
      <c r="U448" s="18"/>
      <c r="V448" s="18"/>
    </row>
    <row r="449" spans="1:22" x14ac:dyDescent="0.2">
      <c r="A449" s="121" t="s">
        <v>22</v>
      </c>
      <c r="B449" s="168" t="s">
        <v>68</v>
      </c>
      <c r="C449" s="122">
        <v>40544</v>
      </c>
      <c r="D449" s="122">
        <v>40552</v>
      </c>
      <c r="E449" s="121">
        <v>66158.309500000003</v>
      </c>
      <c r="F449" s="121">
        <v>57505.472000000016</v>
      </c>
      <c r="G449" s="121">
        <v>50779.514000000003</v>
      </c>
      <c r="I449" s="121"/>
      <c r="J449" s="121">
        <f t="shared" si="4"/>
        <v>66158.309500000003</v>
      </c>
      <c r="L449" s="123">
        <v>2010.0061111111136</v>
      </c>
      <c r="M449" s="121">
        <v>2132.2250000000204</v>
      </c>
      <c r="N449" s="124">
        <v>1626.6620000000039</v>
      </c>
      <c r="P449" s="14"/>
      <c r="Q449" s="13"/>
      <c r="R449" s="13"/>
      <c r="T449" s="18"/>
      <c r="U449" s="18"/>
      <c r="V449" s="18"/>
    </row>
    <row r="450" spans="1:22" x14ac:dyDescent="0.2">
      <c r="A450" s="121" t="s">
        <v>22</v>
      </c>
      <c r="B450" s="168" t="s">
        <v>69</v>
      </c>
      <c r="C450" s="122">
        <v>40553</v>
      </c>
      <c r="D450" s="122">
        <v>40601</v>
      </c>
      <c r="E450" s="121">
        <v>63085.247500000005</v>
      </c>
      <c r="F450" s="121">
        <v>56234.807000000023</v>
      </c>
      <c r="G450" s="121">
        <v>49816.889000000003</v>
      </c>
      <c r="I450" s="121"/>
      <c r="J450" s="121">
        <f t="shared" si="4"/>
        <v>63085.247500000005</v>
      </c>
      <c r="L450" s="123">
        <v>1960.3861111111255</v>
      </c>
      <c r="M450" s="121">
        <v>2082.6050000000323</v>
      </c>
      <c r="N450" s="124">
        <v>1585.3119999999981</v>
      </c>
      <c r="P450" s="14"/>
      <c r="Q450" s="13"/>
      <c r="R450" s="13"/>
      <c r="T450" s="18"/>
      <c r="U450" s="18"/>
      <c r="V450" s="18"/>
    </row>
    <row r="451" spans="1:22" x14ac:dyDescent="0.2">
      <c r="A451" s="121" t="s">
        <v>22</v>
      </c>
      <c r="B451" s="168" t="s">
        <v>68</v>
      </c>
      <c r="C451" s="122">
        <v>40602</v>
      </c>
      <c r="D451" s="122">
        <v>40602</v>
      </c>
      <c r="E451" s="121">
        <v>66158.309500000003</v>
      </c>
      <c r="F451" s="121">
        <v>57505.472000000016</v>
      </c>
      <c r="G451" s="121">
        <v>50779.514000000003</v>
      </c>
      <c r="I451" s="121"/>
      <c r="J451" s="121">
        <f t="shared" si="4"/>
        <v>66158.309500000003</v>
      </c>
      <c r="L451" s="123">
        <v>2010.0061111111136</v>
      </c>
      <c r="M451" s="121">
        <v>2132.2250000000204</v>
      </c>
      <c r="N451" s="124">
        <v>1626.6620000000039</v>
      </c>
      <c r="P451" s="14"/>
      <c r="Q451" s="13"/>
      <c r="R451" s="13"/>
      <c r="T451" s="18"/>
      <c r="U451" s="18"/>
      <c r="V451" s="18"/>
    </row>
    <row r="452" spans="1:22" x14ac:dyDescent="0.2">
      <c r="A452" s="121" t="s">
        <v>22</v>
      </c>
      <c r="B452" s="121" t="s">
        <v>101</v>
      </c>
      <c r="C452" s="122">
        <v>40603</v>
      </c>
      <c r="D452" s="122">
        <v>40724</v>
      </c>
      <c r="E452" s="121">
        <v>66175.331999999995</v>
      </c>
      <c r="F452" s="121">
        <v>57489.950999999994</v>
      </c>
      <c r="G452" s="121">
        <v>50783.088999999993</v>
      </c>
      <c r="H452" s="101"/>
      <c r="I452" s="121"/>
      <c r="J452" s="121">
        <f t="shared" si="4"/>
        <v>66175.331999999995</v>
      </c>
      <c r="L452" s="123">
        <v>1939.3149999999998</v>
      </c>
      <c r="M452" s="121">
        <v>2124.3549999999996</v>
      </c>
      <c r="N452" s="124">
        <v>1618.5019999999997</v>
      </c>
      <c r="P452" s="14"/>
      <c r="Q452" s="13"/>
      <c r="R452" s="13"/>
      <c r="T452" s="18"/>
      <c r="U452" s="18"/>
      <c r="V452" s="18"/>
    </row>
    <row r="453" spans="1:22" x14ac:dyDescent="0.2">
      <c r="A453" s="121" t="s">
        <v>22</v>
      </c>
      <c r="B453" s="121" t="s">
        <v>102</v>
      </c>
      <c r="C453" s="122">
        <v>40725</v>
      </c>
      <c r="D453" s="122">
        <v>40837</v>
      </c>
      <c r="E453" s="121">
        <v>65518.03942999999</v>
      </c>
      <c r="F453" s="121">
        <v>56759.330059999993</v>
      </c>
      <c r="G453" s="121">
        <v>50588.189799999993</v>
      </c>
      <c r="H453" s="101"/>
      <c r="I453" s="121"/>
      <c r="J453" s="121">
        <f t="shared" si="4"/>
        <v>65518.03942999999</v>
      </c>
      <c r="L453" s="123">
        <v>2279.0194888888882</v>
      </c>
      <c r="M453" s="121">
        <v>2464.1194888888881</v>
      </c>
      <c r="N453" s="124">
        <v>1957.0153688888884</v>
      </c>
      <c r="P453" s="14"/>
      <c r="Q453" s="13"/>
      <c r="R453" s="13"/>
      <c r="T453" s="18"/>
      <c r="U453" s="18"/>
      <c r="V453" s="18"/>
    </row>
    <row r="454" spans="1:22" x14ac:dyDescent="0.2">
      <c r="A454" s="121" t="s">
        <v>22</v>
      </c>
      <c r="B454" s="121" t="s">
        <v>103</v>
      </c>
      <c r="C454" s="122">
        <v>40838</v>
      </c>
      <c r="D454" s="122">
        <v>40908</v>
      </c>
      <c r="E454" s="121">
        <v>65518.03942999999</v>
      </c>
      <c r="F454" s="121">
        <v>56759.330059999993</v>
      </c>
      <c r="G454" s="121">
        <v>50588.189799999993</v>
      </c>
      <c r="H454" s="101"/>
      <c r="I454" s="121"/>
      <c r="J454" s="121">
        <f t="shared" si="4"/>
        <v>65518.03942999999</v>
      </c>
      <c r="L454" s="123">
        <v>2279.0194888888882</v>
      </c>
      <c r="M454" s="121">
        <v>2464.1194888888881</v>
      </c>
      <c r="N454" s="124">
        <v>1957.0153688888884</v>
      </c>
      <c r="P454" s="14"/>
      <c r="Q454" s="13"/>
      <c r="R454" s="13"/>
      <c r="T454" s="18"/>
      <c r="U454" s="18"/>
      <c r="V454" s="18"/>
    </row>
    <row r="455" spans="1:22" x14ac:dyDescent="0.2">
      <c r="A455" s="314" t="s">
        <v>23</v>
      </c>
      <c r="B455" s="314" t="s">
        <v>95</v>
      </c>
      <c r="C455" s="125">
        <v>40544</v>
      </c>
      <c r="D455" s="125">
        <v>40552</v>
      </c>
      <c r="E455" s="314">
        <v>91228.58</v>
      </c>
      <c r="F455" s="314">
        <v>78744.64999999998</v>
      </c>
      <c r="G455" s="314">
        <v>66745.09</v>
      </c>
      <c r="H455" s="169"/>
      <c r="I455" s="314"/>
      <c r="J455" s="314">
        <f t="shared" si="4"/>
        <v>91228.58</v>
      </c>
      <c r="L455" s="126">
        <v>3203.1777777777775</v>
      </c>
      <c r="M455" s="314">
        <v>3220.7211111111119</v>
      </c>
      <c r="N455" s="127">
        <v>2401.9</v>
      </c>
      <c r="P455" s="14"/>
      <c r="Q455" s="13"/>
      <c r="R455" s="13"/>
      <c r="T455" s="18"/>
      <c r="U455" s="18"/>
      <c r="V455" s="18"/>
    </row>
    <row r="456" spans="1:22" x14ac:dyDescent="0.2">
      <c r="A456" s="314" t="s">
        <v>23</v>
      </c>
      <c r="B456" s="314" t="s">
        <v>96</v>
      </c>
      <c r="C456" s="125">
        <v>40553</v>
      </c>
      <c r="D456" s="125">
        <v>40576</v>
      </c>
      <c r="E456" s="314">
        <v>86130.38</v>
      </c>
      <c r="F456" s="314">
        <v>76575.589999999982</v>
      </c>
      <c r="G456" s="314">
        <v>65358.729999999989</v>
      </c>
      <c r="I456" s="314"/>
      <c r="J456" s="314">
        <f t="shared" si="4"/>
        <v>86130.38</v>
      </c>
      <c r="L456" s="126">
        <v>3203.1777777777775</v>
      </c>
      <c r="M456" s="314">
        <v>3220.7211111111119</v>
      </c>
      <c r="N456" s="127">
        <v>2401.9</v>
      </c>
      <c r="P456" s="14"/>
      <c r="Q456" s="13"/>
      <c r="R456" s="13"/>
      <c r="T456" s="18"/>
      <c r="U456" s="18"/>
      <c r="V456" s="18"/>
    </row>
    <row r="457" spans="1:22" x14ac:dyDescent="0.2">
      <c r="A457" s="314" t="s">
        <v>23</v>
      </c>
      <c r="B457" s="314" t="s">
        <v>104</v>
      </c>
      <c r="C457" s="125">
        <v>40577</v>
      </c>
      <c r="D457" s="125">
        <v>40601</v>
      </c>
      <c r="E457" s="314">
        <v>87313.383094863573</v>
      </c>
      <c r="F457" s="314">
        <v>76346.475335430951</v>
      </c>
      <c r="G457" s="314">
        <v>64161.482268344735</v>
      </c>
      <c r="H457" s="101"/>
      <c r="I457" s="314"/>
      <c r="J457" s="314">
        <f t="shared" si="4"/>
        <v>87313.383094863573</v>
      </c>
      <c r="L457" s="126">
        <v>3115.1297798753944</v>
      </c>
      <c r="M457" s="314">
        <v>3063.3031132087272</v>
      </c>
      <c r="N457" s="127">
        <v>2323.2056016780934</v>
      </c>
      <c r="P457" s="14"/>
      <c r="Q457" s="13"/>
      <c r="R457" s="13"/>
      <c r="T457" s="18"/>
      <c r="U457" s="18"/>
      <c r="V457" s="18"/>
    </row>
    <row r="458" spans="1:22" x14ac:dyDescent="0.2">
      <c r="A458" s="314" t="s">
        <v>23</v>
      </c>
      <c r="B458" s="314" t="s">
        <v>97</v>
      </c>
      <c r="C458" s="125">
        <v>40602</v>
      </c>
      <c r="D458" s="125">
        <v>40671</v>
      </c>
      <c r="E458" s="314">
        <v>92098.13867496785</v>
      </c>
      <c r="F458" s="314">
        <v>78079.425335430962</v>
      </c>
      <c r="G458" s="314">
        <v>65414.422268344737</v>
      </c>
      <c r="H458" s="101"/>
      <c r="I458" s="314"/>
      <c r="J458" s="314">
        <f t="shared" si="4"/>
        <v>92098.13867496785</v>
      </c>
      <c r="L458" s="126">
        <v>3115.1297798753944</v>
      </c>
      <c r="M458" s="314">
        <v>3063.3031132087272</v>
      </c>
      <c r="N458" s="127">
        <v>2323.2056016780934</v>
      </c>
      <c r="P458" s="14"/>
      <c r="Q458" s="13"/>
      <c r="R458" s="13"/>
      <c r="T458" s="18"/>
      <c r="U458" s="18"/>
      <c r="V458" s="18"/>
    </row>
    <row r="459" spans="1:22" x14ac:dyDescent="0.2">
      <c r="A459" s="314" t="s">
        <v>23</v>
      </c>
      <c r="B459" s="314" t="s">
        <v>105</v>
      </c>
      <c r="C459" s="125">
        <v>40672</v>
      </c>
      <c r="D459" s="125">
        <v>40691</v>
      </c>
      <c r="E459" s="314">
        <v>92211.184396646684</v>
      </c>
      <c r="F459" s="314">
        <v>78080.583851875097</v>
      </c>
      <c r="G459" s="314">
        <v>65414.893976680658</v>
      </c>
      <c r="H459" s="101"/>
      <c r="I459" s="314"/>
      <c r="J459" s="314">
        <f t="shared" si="4"/>
        <v>92211.184396646684</v>
      </c>
      <c r="L459" s="126">
        <v>3105.4279798476437</v>
      </c>
      <c r="M459" s="314">
        <v>3053.5831144896492</v>
      </c>
      <c r="N459" s="127">
        <v>2315.0896027028307</v>
      </c>
      <c r="P459" s="14"/>
      <c r="Q459" s="13"/>
      <c r="R459" s="13"/>
      <c r="T459" s="18"/>
      <c r="U459" s="18"/>
      <c r="V459" s="18"/>
    </row>
    <row r="460" spans="1:22" x14ac:dyDescent="0.2">
      <c r="A460" s="314" t="s">
        <v>23</v>
      </c>
      <c r="B460" s="314" t="s">
        <v>106</v>
      </c>
      <c r="C460" s="125">
        <v>40692</v>
      </c>
      <c r="D460" s="125">
        <v>40724</v>
      </c>
      <c r="E460" s="314">
        <v>92200.594396646658</v>
      </c>
      <c r="F460" s="314">
        <v>78099.183851875103</v>
      </c>
      <c r="G460" s="314">
        <v>65434.093976680648</v>
      </c>
      <c r="H460" s="101"/>
      <c r="I460" s="314"/>
      <c r="J460" s="314">
        <f t="shared" si="4"/>
        <v>92200.594396646658</v>
      </c>
      <c r="L460" s="126">
        <v>3106.0779798476437</v>
      </c>
      <c r="M460" s="314">
        <v>3054.2331144896502</v>
      </c>
      <c r="N460" s="127">
        <v>2316.4396027028311</v>
      </c>
      <c r="P460" s="14"/>
      <c r="Q460" s="13"/>
      <c r="R460" s="13"/>
      <c r="T460" s="18"/>
      <c r="U460" s="18"/>
      <c r="V460" s="18"/>
    </row>
    <row r="461" spans="1:22" x14ac:dyDescent="0.2">
      <c r="A461" s="314" t="s">
        <v>23</v>
      </c>
      <c r="B461" s="314" t="s">
        <v>98</v>
      </c>
      <c r="C461" s="125">
        <v>40725</v>
      </c>
      <c r="D461" s="125">
        <v>40838</v>
      </c>
      <c r="E461" s="314">
        <v>91254.338059354151</v>
      </c>
      <c r="F461" s="314">
        <v>78109.379057214828</v>
      </c>
      <c r="G461" s="314">
        <v>65442.589981130412</v>
      </c>
      <c r="H461" s="101"/>
      <c r="I461" s="314"/>
      <c r="J461" s="314">
        <f t="shared" si="4"/>
        <v>91254.338059354151</v>
      </c>
      <c r="L461" s="126">
        <v>3116.2731851873586</v>
      </c>
      <c r="M461" s="314">
        <v>3064.4283198293651</v>
      </c>
      <c r="N461" s="127">
        <v>2324.9356071525935</v>
      </c>
      <c r="P461" s="14"/>
      <c r="Q461" s="13"/>
      <c r="R461" s="13"/>
      <c r="T461" s="18"/>
      <c r="U461" s="18"/>
      <c r="V461" s="18"/>
    </row>
    <row r="462" spans="1:22" x14ac:dyDescent="0.2">
      <c r="A462" s="314" t="s">
        <v>23</v>
      </c>
      <c r="B462" s="314" t="s">
        <v>99</v>
      </c>
      <c r="C462" s="125">
        <v>40839</v>
      </c>
      <c r="D462" s="125">
        <v>40874</v>
      </c>
      <c r="E462" s="314">
        <v>91254.338059354151</v>
      </c>
      <c r="F462" s="314">
        <v>78109.379057214828</v>
      </c>
      <c r="G462" s="314">
        <v>65442.589981130412</v>
      </c>
      <c r="H462" s="101"/>
      <c r="I462" s="314"/>
      <c r="J462" s="314">
        <f t="shared" si="4"/>
        <v>91254.338059354151</v>
      </c>
      <c r="L462" s="126">
        <v>3116.2731851873586</v>
      </c>
      <c r="M462" s="314">
        <v>3064.4283198293651</v>
      </c>
      <c r="N462" s="127">
        <v>2324.9356071525935</v>
      </c>
      <c r="P462" s="14"/>
      <c r="Q462" s="13"/>
      <c r="R462" s="13"/>
      <c r="T462" s="18"/>
      <c r="U462" s="18"/>
      <c r="V462" s="18"/>
    </row>
    <row r="463" spans="1:22" x14ac:dyDescent="0.2">
      <c r="A463" s="314" t="s">
        <v>23</v>
      </c>
      <c r="B463" s="314" t="s">
        <v>100</v>
      </c>
      <c r="C463" s="125">
        <v>40875</v>
      </c>
      <c r="D463" s="125">
        <v>40908</v>
      </c>
      <c r="E463" s="314">
        <v>91012.035328547936</v>
      </c>
      <c r="F463" s="314">
        <v>78238.937521706597</v>
      </c>
      <c r="G463" s="314">
        <v>65542.204912545858</v>
      </c>
      <c r="H463" s="101"/>
      <c r="I463" s="314"/>
      <c r="J463" s="314">
        <f t="shared" si="4"/>
        <v>91012.035328547936</v>
      </c>
      <c r="L463" s="126">
        <v>3122.3694274569134</v>
      </c>
      <c r="M463" s="314">
        <v>3070.5045620989204</v>
      </c>
      <c r="N463" s="127">
        <v>2329.8283163458032</v>
      </c>
      <c r="P463" s="14"/>
      <c r="Q463" s="13"/>
      <c r="R463" s="13"/>
      <c r="T463" s="18"/>
      <c r="U463" s="18"/>
      <c r="V463" s="18"/>
    </row>
    <row r="464" spans="1:22" x14ac:dyDescent="0.2">
      <c r="A464" s="128" t="s">
        <v>24</v>
      </c>
      <c r="B464" s="128" t="s">
        <v>95</v>
      </c>
      <c r="C464" s="129">
        <v>40544</v>
      </c>
      <c r="D464" s="129">
        <v>40552</v>
      </c>
      <c r="E464" s="128">
        <v>70778.13</v>
      </c>
      <c r="F464" s="128">
        <v>59416.759999999995</v>
      </c>
      <c r="G464" s="128">
        <v>50823.930000000015</v>
      </c>
      <c r="I464" s="128"/>
      <c r="J464" s="128">
        <f t="shared" si="4"/>
        <v>70778.13</v>
      </c>
      <c r="L464" s="130">
        <v>2882.3766666666675</v>
      </c>
      <c r="M464" s="128">
        <v>2804.5466666666675</v>
      </c>
      <c r="N464" s="131">
        <v>2426.8466666666673</v>
      </c>
      <c r="P464" s="14"/>
      <c r="Q464" s="13"/>
      <c r="R464" s="13"/>
      <c r="T464" s="18"/>
      <c r="U464" s="18"/>
      <c r="V464" s="18"/>
    </row>
    <row r="465" spans="1:22" x14ac:dyDescent="0.2">
      <c r="A465" s="128" t="s">
        <v>24</v>
      </c>
      <c r="B465" s="128" t="s">
        <v>96</v>
      </c>
      <c r="C465" s="129">
        <v>40553</v>
      </c>
      <c r="D465" s="129">
        <v>40576</v>
      </c>
      <c r="E465" s="128">
        <v>69302.41</v>
      </c>
      <c r="F465" s="128">
        <v>59416.759999999995</v>
      </c>
      <c r="G465" s="128">
        <v>50823.930000000015</v>
      </c>
      <c r="I465" s="128"/>
      <c r="J465" s="128">
        <f t="shared" si="4"/>
        <v>69302.41</v>
      </c>
      <c r="L465" s="130">
        <v>2882.3766666666675</v>
      </c>
      <c r="M465" s="128">
        <v>2804.5466666666675</v>
      </c>
      <c r="N465" s="131">
        <v>2426.8466666666673</v>
      </c>
      <c r="P465" s="14"/>
      <c r="Q465" s="13"/>
      <c r="R465" s="13"/>
      <c r="T465" s="18"/>
      <c r="U465" s="18"/>
      <c r="V465" s="18"/>
    </row>
    <row r="466" spans="1:22" x14ac:dyDescent="0.2">
      <c r="A466" s="128" t="s">
        <v>24</v>
      </c>
      <c r="B466" s="128" t="s">
        <v>104</v>
      </c>
      <c r="C466" s="129">
        <v>40577</v>
      </c>
      <c r="D466" s="129">
        <v>40601</v>
      </c>
      <c r="E466" s="128">
        <v>69367.749836000003</v>
      </c>
      <c r="F466" s="128">
        <v>58435.601903999988</v>
      </c>
      <c r="G466" s="128">
        <v>49574.38747400001</v>
      </c>
      <c r="H466" s="101"/>
      <c r="I466" s="128"/>
      <c r="J466" s="128">
        <f t="shared" si="4"/>
        <v>69367.749836000003</v>
      </c>
      <c r="L466" s="130">
        <v>2881.1349006666674</v>
      </c>
      <c r="M466" s="128">
        <v>2730.8094666666675</v>
      </c>
      <c r="N466" s="131">
        <v>2353.3437146666661</v>
      </c>
      <c r="P466" s="14"/>
      <c r="Q466" s="13"/>
      <c r="R466" s="13"/>
      <c r="T466" s="18"/>
      <c r="U466" s="18"/>
      <c r="V466" s="18"/>
    </row>
    <row r="467" spans="1:22" x14ac:dyDescent="0.2">
      <c r="A467" s="128" t="s">
        <v>24</v>
      </c>
      <c r="B467" s="128" t="s">
        <v>97</v>
      </c>
      <c r="C467" s="129">
        <v>40602</v>
      </c>
      <c r="D467" s="129">
        <v>40671</v>
      </c>
      <c r="E467" s="128">
        <v>70830.190208000015</v>
      </c>
      <c r="F467" s="128">
        <v>58435.601903999988</v>
      </c>
      <c r="G467" s="128">
        <v>49574.38747400001</v>
      </c>
      <c r="H467" s="101"/>
      <c r="I467" s="128"/>
      <c r="J467" s="128">
        <f t="shared" si="4"/>
        <v>70830.190208000015</v>
      </c>
      <c r="L467" s="130">
        <v>2881.1349006666674</v>
      </c>
      <c r="M467" s="128">
        <v>2730.8094666666675</v>
      </c>
      <c r="N467" s="131">
        <v>2353.3437146666661</v>
      </c>
      <c r="P467" s="14"/>
      <c r="Q467" s="13"/>
      <c r="R467" s="13"/>
      <c r="T467" s="18"/>
      <c r="U467" s="18"/>
      <c r="V467" s="18"/>
    </row>
    <row r="468" spans="1:22" x14ac:dyDescent="0.2">
      <c r="A468" s="128" t="s">
        <v>24</v>
      </c>
      <c r="B468" s="128" t="s">
        <v>105</v>
      </c>
      <c r="C468" s="129">
        <v>40672</v>
      </c>
      <c r="D468" s="129">
        <v>40724</v>
      </c>
      <c r="E468" s="128">
        <v>70951.910208000016</v>
      </c>
      <c r="F468" s="128">
        <v>58468.081903999991</v>
      </c>
      <c r="G468" s="128">
        <v>49602.38747400001</v>
      </c>
      <c r="H468" s="101"/>
      <c r="I468" s="128"/>
      <c r="J468" s="128">
        <f t="shared" si="4"/>
        <v>70951.910208000016</v>
      </c>
      <c r="L468" s="130">
        <v>2882.3249006666674</v>
      </c>
      <c r="M468" s="128">
        <v>2731.9994666666676</v>
      </c>
      <c r="N468" s="131">
        <v>2354.4637146666664</v>
      </c>
      <c r="P468" s="14"/>
      <c r="Q468" s="13"/>
      <c r="R468" s="13"/>
      <c r="T468" s="18"/>
      <c r="U468" s="18"/>
      <c r="V468" s="18"/>
    </row>
    <row r="469" spans="1:22" x14ac:dyDescent="0.2">
      <c r="A469" s="128" t="s">
        <v>24</v>
      </c>
      <c r="B469" s="128" t="s">
        <v>98</v>
      </c>
      <c r="C469" s="129">
        <v>40725</v>
      </c>
      <c r="D469" s="129">
        <v>40760</v>
      </c>
      <c r="E469" s="128">
        <v>70440.729968000014</v>
      </c>
      <c r="F469" s="128">
        <v>58463.841903999994</v>
      </c>
      <c r="G469" s="128">
        <v>49598.827474000012</v>
      </c>
      <c r="H469" s="101"/>
      <c r="I469" s="128"/>
      <c r="J469" s="128">
        <f t="shared" si="4"/>
        <v>70440.729968000014</v>
      </c>
      <c r="L469" s="130">
        <v>2882.2049006666675</v>
      </c>
      <c r="M469" s="128">
        <v>2731.8794666666677</v>
      </c>
      <c r="N469" s="131">
        <v>2354.3837146666665</v>
      </c>
      <c r="P469" s="14"/>
      <c r="Q469" s="13"/>
      <c r="R469" s="13"/>
      <c r="T469" s="18"/>
      <c r="U469" s="18"/>
      <c r="V469" s="18"/>
    </row>
    <row r="470" spans="1:22" x14ac:dyDescent="0.2">
      <c r="A470" s="128" t="s">
        <v>24</v>
      </c>
      <c r="B470" s="128" t="s">
        <v>99</v>
      </c>
      <c r="C470" s="129">
        <v>40761</v>
      </c>
      <c r="D470" s="129">
        <v>40838</v>
      </c>
      <c r="E470" s="128">
        <v>70281.808082000018</v>
      </c>
      <c r="F470" s="128">
        <v>58324.786703999998</v>
      </c>
      <c r="G470" s="128">
        <v>49482.760674000012</v>
      </c>
      <c r="H470" s="101"/>
      <c r="I470" s="128"/>
      <c r="J470" s="128">
        <f t="shared" si="4"/>
        <v>70281.808082000018</v>
      </c>
      <c r="L470" s="130">
        <v>2875.1891673333339</v>
      </c>
      <c r="M470" s="128">
        <v>2725.5437333333339</v>
      </c>
      <c r="N470" s="131">
        <v>2349.4068613333325</v>
      </c>
      <c r="P470" s="14"/>
      <c r="Q470" s="13"/>
      <c r="R470" s="13"/>
      <c r="T470" s="18"/>
      <c r="U470" s="18"/>
      <c r="V470" s="18"/>
    </row>
    <row r="471" spans="1:22" x14ac:dyDescent="0.2">
      <c r="A471" s="128" t="s">
        <v>24</v>
      </c>
      <c r="B471" s="128" t="s">
        <v>100</v>
      </c>
      <c r="C471" s="129">
        <v>40839</v>
      </c>
      <c r="D471" s="129">
        <v>40908</v>
      </c>
      <c r="E471" s="128">
        <v>70281.808082000018</v>
      </c>
      <c r="F471" s="128">
        <v>58324.786703999998</v>
      </c>
      <c r="G471" s="128">
        <v>49482.760674000012</v>
      </c>
      <c r="H471" s="101"/>
      <c r="I471" s="128"/>
      <c r="J471" s="128">
        <f t="shared" si="4"/>
        <v>70281.808082000018</v>
      </c>
      <c r="L471" s="130">
        <v>2875.1891673333339</v>
      </c>
      <c r="M471" s="128">
        <v>2725.5437333333339</v>
      </c>
      <c r="N471" s="131">
        <v>2349.4068613333325</v>
      </c>
      <c r="P471" s="14"/>
      <c r="Q471" s="13"/>
      <c r="R471" s="13"/>
      <c r="T471" s="18"/>
      <c r="U471" s="18"/>
      <c r="V471" s="18"/>
    </row>
    <row r="472" spans="1:22" x14ac:dyDescent="0.2">
      <c r="A472" s="318" t="s">
        <v>25</v>
      </c>
      <c r="B472" s="318" t="s">
        <v>95</v>
      </c>
      <c r="C472" s="285">
        <v>40544</v>
      </c>
      <c r="D472" s="285">
        <v>40552</v>
      </c>
      <c r="E472" s="318">
        <v>120202.96598000001</v>
      </c>
      <c r="F472" s="318">
        <v>112929.01796</v>
      </c>
      <c r="G472" s="318">
        <v>103974.68478</v>
      </c>
      <c r="I472" s="318"/>
      <c r="J472" s="318">
        <f t="shared" si="4"/>
        <v>120202.96598000001</v>
      </c>
      <c r="L472" s="132">
        <v>4724.1397099999995</v>
      </c>
      <c r="M472" s="318">
        <v>4816.192619999998</v>
      </c>
      <c r="N472" s="133">
        <v>4055.2546000000002</v>
      </c>
      <c r="P472" s="14"/>
      <c r="Q472" s="13"/>
      <c r="R472" s="13"/>
      <c r="T472" s="18"/>
      <c r="U472" s="18"/>
      <c r="V472" s="18"/>
    </row>
    <row r="473" spans="1:22" x14ac:dyDescent="0.2">
      <c r="A473" s="318" t="s">
        <v>25</v>
      </c>
      <c r="B473" s="318" t="s">
        <v>96</v>
      </c>
      <c r="C473" s="285">
        <v>40553</v>
      </c>
      <c r="D473" s="285">
        <v>40573</v>
      </c>
      <c r="E473" s="318">
        <v>119847.48022999999</v>
      </c>
      <c r="F473" s="318">
        <v>112929.01796</v>
      </c>
      <c r="G473" s="318">
        <v>103974.68478</v>
      </c>
      <c r="I473" s="318"/>
      <c r="J473" s="318">
        <f t="shared" si="4"/>
        <v>119847.48022999999</v>
      </c>
      <c r="L473" s="132">
        <v>4700.2844899999991</v>
      </c>
      <c r="M473" s="318">
        <v>4816.192619999998</v>
      </c>
      <c r="N473" s="133">
        <v>4055.2546000000002</v>
      </c>
      <c r="P473" s="14"/>
      <c r="Q473" s="13"/>
      <c r="R473" s="13"/>
      <c r="T473" s="18"/>
      <c r="U473" s="18"/>
      <c r="V473" s="18"/>
    </row>
    <row r="474" spans="1:22" x14ac:dyDescent="0.2">
      <c r="A474" s="318" t="s">
        <v>25</v>
      </c>
      <c r="B474" s="170" t="s">
        <v>104</v>
      </c>
      <c r="C474" s="285">
        <v>40574</v>
      </c>
      <c r="D474" s="285">
        <v>40601</v>
      </c>
      <c r="E474" s="318">
        <v>119855.08317496224</v>
      </c>
      <c r="F474" s="318">
        <v>112935.88238529621</v>
      </c>
      <c r="G474" s="318">
        <v>103978.48524459882</v>
      </c>
      <c r="H474" s="101"/>
      <c r="I474" s="318"/>
      <c r="J474" s="318">
        <f t="shared" si="4"/>
        <v>119855.08317496224</v>
      </c>
      <c r="L474" s="132">
        <v>4701.6395966744376</v>
      </c>
      <c r="M474" s="318">
        <v>4818.0078238370643</v>
      </c>
      <c r="N474" s="133">
        <v>4056.7163737473384</v>
      </c>
      <c r="P474" s="14"/>
      <c r="Q474" s="13"/>
      <c r="R474" s="13"/>
      <c r="T474" s="18"/>
      <c r="U474" s="18"/>
      <c r="V474" s="18"/>
    </row>
    <row r="475" spans="1:22" x14ac:dyDescent="0.2">
      <c r="A475" s="318" t="s">
        <v>25</v>
      </c>
      <c r="B475" s="170" t="s">
        <v>97</v>
      </c>
      <c r="C475" s="285">
        <v>40602</v>
      </c>
      <c r="D475" s="285">
        <v>40724</v>
      </c>
      <c r="E475" s="318">
        <v>120210.76148197483</v>
      </c>
      <c r="F475" s="318">
        <v>112935.88238529621</v>
      </c>
      <c r="G475" s="318">
        <v>103978.48524459882</v>
      </c>
      <c r="I475" s="318"/>
      <c r="J475" s="318">
        <f t="shared" si="4"/>
        <v>120210.76148197483</v>
      </c>
      <c r="L475" s="132">
        <v>4716.1585966744378</v>
      </c>
      <c r="M475" s="318">
        <v>4818.0078238370643</v>
      </c>
      <c r="N475" s="133">
        <v>4056.7163737473384</v>
      </c>
      <c r="P475" s="14"/>
      <c r="Q475" s="13"/>
      <c r="R475" s="13"/>
      <c r="T475" s="18"/>
      <c r="U475" s="18"/>
      <c r="V475" s="18"/>
    </row>
    <row r="476" spans="1:22" x14ac:dyDescent="0.2">
      <c r="A476" s="170" t="s">
        <v>25</v>
      </c>
      <c r="B476" s="318" t="s">
        <v>98</v>
      </c>
      <c r="C476" s="285">
        <v>40725</v>
      </c>
      <c r="D476" s="285">
        <v>40837</v>
      </c>
      <c r="E476" s="318">
        <v>120320.26580197481</v>
      </c>
      <c r="F476" s="318">
        <v>112993.07201254173</v>
      </c>
      <c r="G476" s="318">
        <v>103983.06341735332</v>
      </c>
      <c r="H476" s="101"/>
      <c r="I476" s="318"/>
      <c r="J476" s="318">
        <f t="shared" si="4"/>
        <v>120320.26580197481</v>
      </c>
      <c r="L476" s="132">
        <v>4731.699596674438</v>
      </c>
      <c r="M476" s="318">
        <v>4823.8188238370649</v>
      </c>
      <c r="N476" s="133">
        <v>4063.2491737473388</v>
      </c>
      <c r="P476" s="14"/>
      <c r="Q476" s="13"/>
      <c r="R476" s="13"/>
      <c r="T476" s="18"/>
      <c r="U476" s="18"/>
      <c r="V476" s="18"/>
    </row>
    <row r="477" spans="1:22" x14ac:dyDescent="0.2">
      <c r="A477" s="170" t="s">
        <v>107</v>
      </c>
      <c r="B477" s="318" t="s">
        <v>99</v>
      </c>
      <c r="C477" s="285">
        <v>40838</v>
      </c>
      <c r="D477" s="285">
        <v>40908</v>
      </c>
      <c r="E477" s="318">
        <v>80748.843999999997</v>
      </c>
      <c r="F477" s="318">
        <v>74867.144000000015</v>
      </c>
      <c r="G477" s="318">
        <v>69499.066000000006</v>
      </c>
      <c r="H477" s="101"/>
      <c r="I477" s="318"/>
      <c r="J477" s="318">
        <f>+E477+I477</f>
        <v>80748.843999999997</v>
      </c>
      <c r="L477" s="318">
        <v>3242.0719999999992</v>
      </c>
      <c r="M477" s="318">
        <v>3198.3419999999987</v>
      </c>
      <c r="N477" s="318">
        <v>2957.8519999999999</v>
      </c>
      <c r="O477" s="17"/>
      <c r="P477" s="14"/>
      <c r="Q477" s="13"/>
      <c r="R477" s="13"/>
      <c r="T477" s="18"/>
      <c r="U477" s="18"/>
      <c r="V477" s="18"/>
    </row>
    <row r="478" spans="1:22" x14ac:dyDescent="0.2">
      <c r="A478" s="134" t="s">
        <v>26</v>
      </c>
      <c r="B478" s="171" t="s">
        <v>64</v>
      </c>
      <c r="C478" s="135">
        <v>40544</v>
      </c>
      <c r="D478" s="135">
        <v>40552</v>
      </c>
      <c r="E478" s="134">
        <v>148706.40887620734</v>
      </c>
      <c r="F478" s="134">
        <v>113997.24800598191</v>
      </c>
      <c r="G478" s="134">
        <v>93891.761658258096</v>
      </c>
      <c r="I478" s="136">
        <v>60.190756767939028</v>
      </c>
      <c r="J478" s="134">
        <f t="shared" si="4"/>
        <v>148766.59963297527</v>
      </c>
      <c r="L478" s="137">
        <v>4148.1352742324134</v>
      </c>
      <c r="M478" s="134">
        <v>3916.2640086577453</v>
      </c>
      <c r="N478" s="138">
        <v>2876.0455364406507</v>
      </c>
      <c r="P478" s="14"/>
      <c r="Q478" s="13"/>
      <c r="R478" s="13"/>
      <c r="T478" s="18"/>
      <c r="U478" s="18"/>
      <c r="V478" s="18"/>
    </row>
    <row r="479" spans="1:22" x14ac:dyDescent="0.2">
      <c r="A479" s="134" t="s">
        <v>26</v>
      </c>
      <c r="B479" s="171" t="s">
        <v>70</v>
      </c>
      <c r="C479" s="135">
        <v>40553</v>
      </c>
      <c r="D479" s="135">
        <v>40576</v>
      </c>
      <c r="E479" s="134">
        <v>136115.53840071792</v>
      </c>
      <c r="F479" s="134">
        <v>111130.14035952045</v>
      </c>
      <c r="G479" s="134">
        <v>93504.02489478403</v>
      </c>
      <c r="H479" s="101"/>
      <c r="I479" s="136">
        <v>60.190756767939028</v>
      </c>
      <c r="J479" s="134">
        <f t="shared" si="4"/>
        <v>136175.72915748585</v>
      </c>
      <c r="L479" s="137">
        <v>4148.1352742324134</v>
      </c>
      <c r="M479" s="134">
        <v>3916.2640086577453</v>
      </c>
      <c r="N479" s="138">
        <v>2876.0455364406507</v>
      </c>
      <c r="P479" s="14"/>
      <c r="Q479" s="13"/>
      <c r="R479" s="13"/>
      <c r="T479" s="18"/>
      <c r="U479" s="18"/>
      <c r="V479" s="18"/>
    </row>
    <row r="480" spans="1:22" x14ac:dyDescent="0.2">
      <c r="A480" s="134" t="s">
        <v>26</v>
      </c>
      <c r="B480" s="171" t="s">
        <v>83</v>
      </c>
      <c r="C480" s="135">
        <v>40577</v>
      </c>
      <c r="D480" s="135">
        <v>40580</v>
      </c>
      <c r="E480" s="134">
        <v>140265.08167926114</v>
      </c>
      <c r="F480" s="134">
        <v>115945.38761961245</v>
      </c>
      <c r="G480" s="134">
        <v>98271.887447590227</v>
      </c>
      <c r="I480" s="136">
        <v>60.190756767939028</v>
      </c>
      <c r="J480" s="134">
        <f t="shared" si="4"/>
        <v>140325.27243602907</v>
      </c>
      <c r="L480" s="137">
        <v>4367.4214242227226</v>
      </c>
      <c r="M480" s="134">
        <v>4214.8975482861679</v>
      </c>
      <c r="N480" s="138">
        <v>3161.5517441851484</v>
      </c>
      <c r="P480" s="14"/>
      <c r="Q480" s="13"/>
      <c r="R480" s="13"/>
      <c r="T480" s="18"/>
      <c r="U480" s="18"/>
      <c r="V480" s="18"/>
    </row>
    <row r="481" spans="1:22" x14ac:dyDescent="0.2">
      <c r="A481" s="134" t="s">
        <v>26</v>
      </c>
      <c r="B481" s="171" t="s">
        <v>108</v>
      </c>
      <c r="C481" s="135">
        <v>40581</v>
      </c>
      <c r="D481" s="135">
        <v>40594</v>
      </c>
      <c r="E481" s="134">
        <v>139522.85919745019</v>
      </c>
      <c r="F481" s="134">
        <v>115906.33112180111</v>
      </c>
      <c r="G481" s="134">
        <v>98159.447304716887</v>
      </c>
      <c r="I481" s="136">
        <v>60.190756767939028</v>
      </c>
      <c r="J481" s="134">
        <f t="shared" si="4"/>
        <v>139583.04995421812</v>
      </c>
      <c r="L481" s="137">
        <v>4333.8680269155502</v>
      </c>
      <c r="M481" s="134">
        <v>4232.2559917578747</v>
      </c>
      <c r="N481" s="138">
        <v>3112.4247441851485</v>
      </c>
      <c r="P481" s="14"/>
      <c r="Q481" s="13"/>
      <c r="R481" s="13"/>
      <c r="T481" s="18"/>
      <c r="U481" s="18"/>
      <c r="V481" s="18"/>
    </row>
    <row r="482" spans="1:22" x14ac:dyDescent="0.2">
      <c r="A482" s="134" t="s">
        <v>26</v>
      </c>
      <c r="B482" s="134" t="s">
        <v>83</v>
      </c>
      <c r="C482" s="135">
        <v>40595</v>
      </c>
      <c r="D482" s="135">
        <v>40601</v>
      </c>
      <c r="E482" s="134">
        <v>140265.08167926114</v>
      </c>
      <c r="F482" s="134">
        <v>115945.38761961245</v>
      </c>
      <c r="G482" s="134">
        <v>98271.887447590227</v>
      </c>
      <c r="I482" s="136">
        <v>60.190756767939028</v>
      </c>
      <c r="J482" s="134">
        <f>+E482+I482</f>
        <v>140325.27243602907</v>
      </c>
      <c r="L482" s="137">
        <v>4367.4214242227226</v>
      </c>
      <c r="M482" s="134">
        <v>4214.8975482861679</v>
      </c>
      <c r="N482" s="138">
        <v>3161.5517441851484</v>
      </c>
      <c r="P482" s="14"/>
      <c r="Q482" s="13"/>
      <c r="R482" s="13"/>
      <c r="T482" s="18"/>
      <c r="U482" s="18"/>
      <c r="V482" s="18"/>
    </row>
    <row r="483" spans="1:22" x14ac:dyDescent="0.2">
      <c r="A483" s="134" t="s">
        <v>26</v>
      </c>
      <c r="B483" s="134" t="s">
        <v>65</v>
      </c>
      <c r="C483" s="135">
        <v>40602</v>
      </c>
      <c r="D483" s="135">
        <v>40633</v>
      </c>
      <c r="E483" s="134">
        <v>145634.53477422148</v>
      </c>
      <c r="F483" s="134">
        <v>117358.46954976258</v>
      </c>
      <c r="G483" s="134">
        <v>98643.917790678854</v>
      </c>
      <c r="I483" s="136">
        <v>60.190756767939028</v>
      </c>
      <c r="J483" s="134">
        <f t="shared" si="4"/>
        <v>145694.72553098941</v>
      </c>
      <c r="L483" s="137">
        <v>4470.0491928053116</v>
      </c>
      <c r="M483" s="134">
        <v>4122.424726048408</v>
      </c>
      <c r="N483" s="138">
        <v>3144.5520046847823</v>
      </c>
      <c r="P483" s="14"/>
      <c r="Q483" s="13"/>
      <c r="R483" s="13"/>
      <c r="T483" s="18"/>
      <c r="U483" s="18"/>
      <c r="V483" s="18"/>
    </row>
    <row r="484" spans="1:22" x14ac:dyDescent="0.2">
      <c r="A484" s="134" t="s">
        <v>26</v>
      </c>
      <c r="B484" s="134" t="s">
        <v>109</v>
      </c>
      <c r="C484" s="135">
        <v>40634</v>
      </c>
      <c r="D484" s="135">
        <v>40671</v>
      </c>
      <c r="E484" s="134">
        <v>145614.39243694267</v>
      </c>
      <c r="F484" s="134">
        <v>117263.99319636758</v>
      </c>
      <c r="G484" s="134">
        <v>99069.59498948339</v>
      </c>
      <c r="H484" s="172"/>
      <c r="I484" s="136">
        <v>60.190756767939028</v>
      </c>
      <c r="J484" s="134">
        <f t="shared" si="4"/>
        <v>145674.5831937106</v>
      </c>
      <c r="L484" s="137">
        <v>4452.6666172697614</v>
      </c>
      <c r="M484" s="134">
        <v>4177.41144315171</v>
      </c>
      <c r="N484" s="138">
        <v>3239.549010199732</v>
      </c>
      <c r="P484" s="14"/>
      <c r="Q484" s="13"/>
      <c r="R484" s="13"/>
      <c r="T484" s="18"/>
      <c r="U484" s="18"/>
      <c r="V484" s="18"/>
    </row>
    <row r="485" spans="1:22" x14ac:dyDescent="0.2">
      <c r="A485" s="134" t="s">
        <v>26</v>
      </c>
      <c r="B485" s="134" t="s">
        <v>110</v>
      </c>
      <c r="C485" s="135">
        <v>40672</v>
      </c>
      <c r="D485" s="135">
        <v>40691</v>
      </c>
      <c r="E485" s="134">
        <v>145614.39243694267</v>
      </c>
      <c r="F485" s="134">
        <v>117263.99319636758</v>
      </c>
      <c r="G485" s="134">
        <v>98670.29581216388</v>
      </c>
      <c r="H485" s="172"/>
      <c r="I485" s="136">
        <v>60.190756767939028</v>
      </c>
      <c r="J485" s="134">
        <f t="shared" si="4"/>
        <v>145674.5831937106</v>
      </c>
      <c r="L485" s="137">
        <v>4452.6666172697614</v>
      </c>
      <c r="M485" s="134">
        <v>4177.41144315171</v>
      </c>
      <c r="N485" s="138">
        <v>3239.549010199732</v>
      </c>
      <c r="P485" s="14"/>
      <c r="Q485" s="13"/>
      <c r="R485" s="13"/>
      <c r="T485" s="18"/>
      <c r="U485" s="18"/>
      <c r="V485" s="18"/>
    </row>
    <row r="486" spans="1:22" x14ac:dyDescent="0.2">
      <c r="A486" s="134" t="s">
        <v>26</v>
      </c>
      <c r="B486" s="134" t="s">
        <v>111</v>
      </c>
      <c r="C486" s="135">
        <v>40692</v>
      </c>
      <c r="D486" s="135">
        <v>40724</v>
      </c>
      <c r="E486" s="134">
        <v>145614.39243694267</v>
      </c>
      <c r="F486" s="134">
        <v>117263.99319636758</v>
      </c>
      <c r="G486" s="134">
        <v>99082.135812163877</v>
      </c>
      <c r="H486" s="172"/>
      <c r="I486" s="136">
        <v>60.190756767939028</v>
      </c>
      <c r="J486" s="134">
        <f t="shared" si="4"/>
        <v>145674.5831937106</v>
      </c>
      <c r="L486" s="137">
        <v>4452.6666172697614</v>
      </c>
      <c r="M486" s="134">
        <v>4177.41144315171</v>
      </c>
      <c r="N486" s="138">
        <v>3239.549010199732</v>
      </c>
      <c r="P486" s="14"/>
      <c r="Q486" s="13"/>
      <c r="R486" s="13"/>
      <c r="T486" s="18"/>
      <c r="U486" s="18"/>
      <c r="V486" s="18"/>
    </row>
    <row r="487" spans="1:22" x14ac:dyDescent="0.2">
      <c r="A487" s="134" t="s">
        <v>26</v>
      </c>
      <c r="B487" s="134" t="s">
        <v>112</v>
      </c>
      <c r="C487" s="135">
        <v>40725</v>
      </c>
      <c r="D487" s="135">
        <v>40816</v>
      </c>
      <c r="E487" s="134">
        <v>145702.95872491167</v>
      </c>
      <c r="F487" s="134">
        <v>117269.43832821945</v>
      </c>
      <c r="G487" s="134">
        <v>99120.957833719876</v>
      </c>
      <c r="H487" s="101"/>
      <c r="I487" s="136">
        <v>60.190756767939028</v>
      </c>
      <c r="J487" s="134">
        <f t="shared" si="4"/>
        <v>145763.1494816796</v>
      </c>
      <c r="L487" s="137">
        <v>4453.2105875857769</v>
      </c>
      <c r="M487" s="134">
        <v>4177.6180487102174</v>
      </c>
      <c r="N487" s="138">
        <v>3239.7123921982716</v>
      </c>
      <c r="P487" s="42"/>
      <c r="Q487" s="42"/>
      <c r="R487" s="42"/>
      <c r="T487" s="18"/>
      <c r="U487" s="18"/>
      <c r="V487" s="18"/>
    </row>
    <row r="488" spans="1:22" x14ac:dyDescent="0.2">
      <c r="A488" s="134" t="s">
        <v>26</v>
      </c>
      <c r="B488" s="134" t="s">
        <v>113</v>
      </c>
      <c r="C488" s="135">
        <v>40817</v>
      </c>
      <c r="D488" s="135">
        <v>40860</v>
      </c>
      <c r="E488" s="134">
        <v>146279.76569805635</v>
      </c>
      <c r="F488" s="134">
        <v>116638.91705631523</v>
      </c>
      <c r="G488" s="134">
        <v>99143.812502029235</v>
      </c>
      <c r="H488" s="101"/>
      <c r="I488" s="136">
        <v>8.7720509668484343</v>
      </c>
      <c r="J488" s="134">
        <f t="shared" si="4"/>
        <v>146288.53774902321</v>
      </c>
      <c r="L488" s="137">
        <v>4531.666492481887</v>
      </c>
      <c r="M488" s="134">
        <v>4158.0353611041137</v>
      </c>
      <c r="N488" s="138">
        <v>3172.2954691689233</v>
      </c>
      <c r="P488" s="42"/>
      <c r="Q488" s="42"/>
      <c r="R488" s="42"/>
      <c r="T488" s="18"/>
      <c r="U488" s="18"/>
      <c r="V488" s="18"/>
    </row>
    <row r="489" spans="1:22" x14ac:dyDescent="0.2">
      <c r="A489" s="134" t="s">
        <v>26</v>
      </c>
      <c r="B489" s="134" t="s">
        <v>114</v>
      </c>
      <c r="C489" s="135">
        <v>40861</v>
      </c>
      <c r="D489" s="135">
        <v>40908</v>
      </c>
      <c r="E489" s="134">
        <v>146771.81209190228</v>
      </c>
      <c r="F489" s="134">
        <v>116866.01971324306</v>
      </c>
      <c r="G489" s="134">
        <v>98883.998457843336</v>
      </c>
      <c r="H489" s="101"/>
      <c r="I489" s="136">
        <v>8.7720509668484343</v>
      </c>
      <c r="J489" s="134">
        <f t="shared" si="4"/>
        <v>146780.58414286913</v>
      </c>
      <c r="L489" s="137">
        <v>4475.18842520824</v>
      </c>
      <c r="M489" s="134">
        <v>4158.0353611041137</v>
      </c>
      <c r="N489" s="138">
        <v>3172.2954691689233</v>
      </c>
      <c r="P489" s="42"/>
      <c r="Q489" s="42"/>
      <c r="R489" s="42"/>
      <c r="T489" s="18"/>
      <c r="U489" s="18"/>
      <c r="V489" s="18"/>
    </row>
    <row r="490" spans="1:22" x14ac:dyDescent="0.2">
      <c r="A490" s="139" t="s">
        <v>27</v>
      </c>
      <c r="B490" s="139" t="s">
        <v>64</v>
      </c>
      <c r="C490" s="140">
        <v>40544</v>
      </c>
      <c r="D490" s="140">
        <v>40552</v>
      </c>
      <c r="E490" s="139">
        <v>238031.94932000007</v>
      </c>
      <c r="F490" s="139">
        <v>167805.83704000007</v>
      </c>
      <c r="G490" s="139">
        <v>140939.34675999996</v>
      </c>
      <c r="H490" s="169"/>
      <c r="I490" s="141">
        <v>84.019427100000001</v>
      </c>
      <c r="J490" s="139">
        <f t="shared" si="4"/>
        <v>238115.96874710007</v>
      </c>
      <c r="L490" s="142">
        <v>8206.5806977777756</v>
      </c>
      <c r="M490" s="139">
        <v>7854.9632488888838</v>
      </c>
      <c r="N490" s="143">
        <v>7046.84292</v>
      </c>
      <c r="O490" s="46"/>
      <c r="P490" s="14"/>
      <c r="Q490" s="13"/>
      <c r="R490" s="13"/>
      <c r="T490" s="18"/>
      <c r="U490" s="18"/>
      <c r="V490" s="18"/>
    </row>
    <row r="491" spans="1:22" x14ac:dyDescent="0.2">
      <c r="A491" s="139" t="s">
        <v>27</v>
      </c>
      <c r="B491" s="139" t="s">
        <v>70</v>
      </c>
      <c r="C491" s="140">
        <v>40553</v>
      </c>
      <c r="D491" s="140">
        <v>40601</v>
      </c>
      <c r="E491" s="139">
        <v>220834.03000000009</v>
      </c>
      <c r="F491" s="139">
        <v>161748.69</v>
      </c>
      <c r="G491" s="139">
        <v>138170.62</v>
      </c>
      <c r="H491" s="173"/>
      <c r="I491" s="141">
        <v>84.019427100000001</v>
      </c>
      <c r="J491" s="139">
        <f t="shared" si="4"/>
        <v>220918.04942710008</v>
      </c>
      <c r="L491" s="142">
        <v>8259.1677777777768</v>
      </c>
      <c r="M491" s="139">
        <v>7859.5988888888851</v>
      </c>
      <c r="N491" s="143">
        <v>7100.99</v>
      </c>
      <c r="O491" s="46"/>
      <c r="P491" s="14"/>
      <c r="Q491" s="13"/>
      <c r="R491" s="13"/>
      <c r="T491" s="18"/>
      <c r="U491" s="18"/>
      <c r="V491" s="18"/>
    </row>
    <row r="492" spans="1:22" x14ac:dyDescent="0.2">
      <c r="A492" s="139" t="s">
        <v>27</v>
      </c>
      <c r="B492" s="144" t="s">
        <v>65</v>
      </c>
      <c r="C492" s="140">
        <v>40602</v>
      </c>
      <c r="D492" s="140">
        <v>40633</v>
      </c>
      <c r="E492" s="139">
        <v>234027.07000000004</v>
      </c>
      <c r="F492" s="139">
        <v>168844.04000000004</v>
      </c>
      <c r="G492" s="139">
        <v>141784.72999999998</v>
      </c>
      <c r="I492" s="141">
        <v>84.019427100000001</v>
      </c>
      <c r="J492" s="139">
        <f t="shared" si="4"/>
        <v>234111.08942710003</v>
      </c>
      <c r="L492" s="142">
        <v>8071.1055555555549</v>
      </c>
      <c r="M492" s="139">
        <v>7920.0066666666653</v>
      </c>
      <c r="N492" s="143">
        <v>7104.8577777777782</v>
      </c>
      <c r="O492" s="46"/>
      <c r="P492" s="14"/>
      <c r="Q492" s="13"/>
      <c r="R492" s="13"/>
      <c r="T492" s="18"/>
      <c r="U492" s="18"/>
      <c r="V492" s="18"/>
    </row>
    <row r="493" spans="1:22" x14ac:dyDescent="0.2">
      <c r="A493" s="139" t="s">
        <v>27</v>
      </c>
      <c r="B493" s="144" t="s">
        <v>109</v>
      </c>
      <c r="C493" s="140">
        <v>40634</v>
      </c>
      <c r="D493" s="140">
        <v>40724</v>
      </c>
      <c r="E493" s="139">
        <v>234027.07000000004</v>
      </c>
      <c r="F493" s="139">
        <v>167423.1</v>
      </c>
      <c r="G493" s="139">
        <v>141712.65999999997</v>
      </c>
      <c r="H493" s="174"/>
      <c r="I493" s="141">
        <v>84.019427100000001</v>
      </c>
      <c r="J493" s="139">
        <f t="shared" si="4"/>
        <v>234111.08942710003</v>
      </c>
      <c r="L493" s="142">
        <v>8071.1055555555549</v>
      </c>
      <c r="M493" s="139">
        <v>7920.0066666666653</v>
      </c>
      <c r="N493" s="143">
        <v>7112.51</v>
      </c>
      <c r="O493" s="46"/>
      <c r="P493" s="14"/>
      <c r="Q493" s="13"/>
      <c r="R493" s="13"/>
      <c r="T493" s="18"/>
      <c r="U493" s="18"/>
      <c r="V493" s="18"/>
    </row>
    <row r="494" spans="1:22" x14ac:dyDescent="0.2">
      <c r="A494" s="139" t="s">
        <v>27</v>
      </c>
      <c r="B494" s="144" t="s">
        <v>112</v>
      </c>
      <c r="C494" s="140">
        <v>40725</v>
      </c>
      <c r="D494" s="140">
        <v>40760</v>
      </c>
      <c r="E494" s="139">
        <v>233008.62000000002</v>
      </c>
      <c r="F494" s="139">
        <v>160410.08000000002</v>
      </c>
      <c r="G494" s="139">
        <v>134061.49000000002</v>
      </c>
      <c r="H494" s="175"/>
      <c r="I494" s="141">
        <v>83.67795910000001</v>
      </c>
      <c r="J494" s="139">
        <f t="shared" si="4"/>
        <v>233092.29795910002</v>
      </c>
      <c r="L494" s="142">
        <v>7925.7588888888895</v>
      </c>
      <c r="M494" s="139">
        <v>7191.7633333333351</v>
      </c>
      <c r="N494" s="143">
        <v>5985.6088888888917</v>
      </c>
      <c r="O494" s="46"/>
      <c r="P494" s="14"/>
      <c r="Q494" s="13"/>
      <c r="R494" s="13"/>
      <c r="T494" s="18"/>
      <c r="U494" s="18"/>
      <c r="V494" s="18"/>
    </row>
    <row r="495" spans="1:22" x14ac:dyDescent="0.2">
      <c r="A495" s="139" t="s">
        <v>27</v>
      </c>
      <c r="B495" s="144" t="s">
        <v>115</v>
      </c>
      <c r="C495" s="140">
        <v>40761</v>
      </c>
      <c r="D495" s="140">
        <v>40791</v>
      </c>
      <c r="E495" s="139">
        <v>233013.58000000002</v>
      </c>
      <c r="F495" s="139">
        <v>160410.08000000002</v>
      </c>
      <c r="G495" s="139">
        <v>134061.49000000002</v>
      </c>
      <c r="H495" s="101"/>
      <c r="I495" s="141">
        <v>83.67795910000001</v>
      </c>
      <c r="J495" s="139">
        <f t="shared" si="4"/>
        <v>233097.25795910001</v>
      </c>
      <c r="L495" s="142">
        <v>7925.7588888888895</v>
      </c>
      <c r="M495" s="139">
        <v>7191.7633333333351</v>
      </c>
      <c r="N495" s="143">
        <v>5984.7688888888915</v>
      </c>
      <c r="O495" s="46"/>
      <c r="P495" s="14"/>
      <c r="Q495" s="13"/>
      <c r="R495" s="13"/>
      <c r="T495" s="18"/>
      <c r="U495" s="18"/>
      <c r="V495" s="18"/>
    </row>
    <row r="496" spans="1:22" x14ac:dyDescent="0.2">
      <c r="A496" s="139" t="s">
        <v>27</v>
      </c>
      <c r="B496" s="139" t="s">
        <v>116</v>
      </c>
      <c r="C496" s="140">
        <v>40792</v>
      </c>
      <c r="D496" s="140">
        <v>40816</v>
      </c>
      <c r="E496" s="139">
        <v>233140.36000000004</v>
      </c>
      <c r="F496" s="139">
        <v>160521.81</v>
      </c>
      <c r="G496" s="139">
        <v>134220.82999999999</v>
      </c>
      <c r="H496" s="101"/>
      <c r="I496" s="141">
        <v>83.356357999999986</v>
      </c>
      <c r="J496" s="139">
        <f t="shared" si="4"/>
        <v>233223.71635800003</v>
      </c>
      <c r="L496" s="142">
        <v>7927.0355555555561</v>
      </c>
      <c r="M496" s="139">
        <v>7195.2066666666697</v>
      </c>
      <c r="N496" s="143">
        <v>5988.1822222222254</v>
      </c>
      <c r="O496" s="46"/>
      <c r="P496" s="14"/>
      <c r="Q496" s="13"/>
      <c r="R496" s="13"/>
      <c r="T496" s="18"/>
      <c r="U496" s="18"/>
      <c r="V496" s="18"/>
    </row>
    <row r="497" spans="1:22" x14ac:dyDescent="0.2">
      <c r="A497" s="139" t="s">
        <v>27</v>
      </c>
      <c r="B497" s="139" t="s">
        <v>113</v>
      </c>
      <c r="C497" s="140">
        <v>40817</v>
      </c>
      <c r="D497" s="140">
        <v>40908</v>
      </c>
      <c r="E497" s="139">
        <v>230362.37000000002</v>
      </c>
      <c r="F497" s="139">
        <v>159426.76999999999</v>
      </c>
      <c r="G497" s="139">
        <v>133183.25000000003</v>
      </c>
      <c r="H497" s="101"/>
      <c r="I497" s="141">
        <v>95.241357999999991</v>
      </c>
      <c r="J497" s="139">
        <f t="shared" si="4"/>
        <v>230457.61135800002</v>
      </c>
      <c r="L497" s="142">
        <v>7481.9355555555585</v>
      </c>
      <c r="M497" s="139">
        <v>6625.7366666666694</v>
      </c>
      <c r="N497" s="143">
        <v>5664.8877777777807</v>
      </c>
      <c r="O497" s="46"/>
      <c r="P497" s="14"/>
      <c r="Q497" s="13"/>
      <c r="R497" s="13"/>
      <c r="T497" s="18"/>
      <c r="U497" s="18"/>
      <c r="V497" s="18"/>
    </row>
    <row r="498" spans="1:22" x14ac:dyDescent="0.2">
      <c r="A498" s="145" t="s">
        <v>28</v>
      </c>
      <c r="B498" s="145" t="s">
        <v>64</v>
      </c>
      <c r="C498" s="146">
        <v>40544</v>
      </c>
      <c r="D498" s="146">
        <v>40552</v>
      </c>
      <c r="E498" s="145">
        <v>79273.24000000002</v>
      </c>
      <c r="F498" s="145">
        <v>46062.279999999992</v>
      </c>
      <c r="G498" s="145">
        <v>39644.889999999992</v>
      </c>
      <c r="H498" s="176"/>
      <c r="I498" s="145"/>
      <c r="J498" s="145">
        <f t="shared" si="4"/>
        <v>79273.24000000002</v>
      </c>
      <c r="L498" s="148">
        <v>1440.2777777777781</v>
      </c>
      <c r="M498" s="145">
        <v>1554.1222222222229</v>
      </c>
      <c r="N498" s="149">
        <v>1274.3222222222225</v>
      </c>
      <c r="O498" s="46"/>
      <c r="P498" s="14"/>
      <c r="Q498" s="13"/>
      <c r="R498" s="13"/>
      <c r="T498" s="18"/>
      <c r="U498" s="18"/>
      <c r="V498" s="18"/>
    </row>
    <row r="499" spans="1:22" x14ac:dyDescent="0.2">
      <c r="A499" s="145" t="s">
        <v>28</v>
      </c>
      <c r="B499" s="145" t="s">
        <v>70</v>
      </c>
      <c r="C499" s="146">
        <v>40553</v>
      </c>
      <c r="D499" s="146">
        <v>40601</v>
      </c>
      <c r="E499" s="145">
        <v>69793.719999999987</v>
      </c>
      <c r="F499" s="145">
        <v>44575.75</v>
      </c>
      <c r="G499" s="145">
        <v>38515.80999999999</v>
      </c>
      <c r="H499" s="172"/>
      <c r="I499" s="145"/>
      <c r="J499" s="145">
        <f t="shared" si="4"/>
        <v>69793.719999999987</v>
      </c>
      <c r="L499" s="148">
        <v>1436.0033333333336</v>
      </c>
      <c r="M499" s="145">
        <v>1554.1222222222229</v>
      </c>
      <c r="N499" s="149">
        <v>1274.3222222222225</v>
      </c>
      <c r="O499" s="46"/>
      <c r="P499" s="14"/>
      <c r="Q499" s="13"/>
      <c r="R499" s="13"/>
      <c r="T499" s="18"/>
      <c r="U499" s="18"/>
      <c r="V499" s="18"/>
    </row>
    <row r="500" spans="1:22" x14ac:dyDescent="0.2">
      <c r="A500" s="145" t="s">
        <v>28</v>
      </c>
      <c r="B500" s="145" t="s">
        <v>65</v>
      </c>
      <c r="C500" s="146">
        <v>40602</v>
      </c>
      <c r="D500" s="146">
        <v>40618</v>
      </c>
      <c r="E500" s="145">
        <v>79302.540000000008</v>
      </c>
      <c r="F500" s="145">
        <v>46062.279999999992</v>
      </c>
      <c r="G500" s="145">
        <v>39644.889999999992</v>
      </c>
      <c r="H500" s="172"/>
      <c r="I500" s="145"/>
      <c r="J500" s="145">
        <f t="shared" si="4"/>
        <v>79302.540000000008</v>
      </c>
      <c r="L500" s="148">
        <v>1441.2022222222224</v>
      </c>
      <c r="M500" s="145">
        <v>1554.1222222222229</v>
      </c>
      <c r="N500" s="149">
        <v>1274.3222222222225</v>
      </c>
      <c r="O500" s="46"/>
      <c r="P500" s="14"/>
      <c r="Q500" s="13"/>
      <c r="R500" s="13"/>
      <c r="T500" s="18"/>
      <c r="U500" s="18"/>
      <c r="V500" s="18"/>
    </row>
    <row r="501" spans="1:22" x14ac:dyDescent="0.2">
      <c r="A501" s="145" t="s">
        <v>28</v>
      </c>
      <c r="B501" s="145" t="s">
        <v>80</v>
      </c>
      <c r="C501" s="146">
        <v>40619</v>
      </c>
      <c r="D501" s="146">
        <v>40633</v>
      </c>
      <c r="E501" s="145">
        <v>79066.52</v>
      </c>
      <c r="F501" s="145">
        <v>46753.66</v>
      </c>
      <c r="G501" s="145">
        <v>40033.159999999996</v>
      </c>
      <c r="H501" s="172"/>
      <c r="I501" s="145"/>
      <c r="J501" s="145">
        <f t="shared" si="4"/>
        <v>79066.52</v>
      </c>
      <c r="L501" s="148">
        <v>1440.2777777777781</v>
      </c>
      <c r="M501" s="145">
        <v>1554.1222222222229</v>
      </c>
      <c r="N501" s="149">
        <v>1274.3222222222225</v>
      </c>
      <c r="O501" s="46"/>
      <c r="P501" s="14"/>
      <c r="Q501" s="13"/>
      <c r="R501" s="13"/>
      <c r="T501" s="18"/>
      <c r="U501" s="18"/>
      <c r="V501" s="18"/>
    </row>
    <row r="502" spans="1:22" x14ac:dyDescent="0.2">
      <c r="A502" s="145" t="s">
        <v>28</v>
      </c>
      <c r="B502" s="145" t="s">
        <v>109</v>
      </c>
      <c r="C502" s="146">
        <v>40634</v>
      </c>
      <c r="D502" s="146">
        <v>40724</v>
      </c>
      <c r="E502" s="145">
        <v>79059.19</v>
      </c>
      <c r="F502" s="145">
        <v>46750.970000000008</v>
      </c>
      <c r="G502" s="145">
        <v>40031.46</v>
      </c>
      <c r="H502" s="172"/>
      <c r="I502" s="145"/>
      <c r="J502" s="145">
        <f t="shared" si="4"/>
        <v>79059.19</v>
      </c>
      <c r="L502" s="148">
        <v>1441.5844444444447</v>
      </c>
      <c r="M502" s="145">
        <v>1554.0522222222228</v>
      </c>
      <c r="N502" s="149">
        <v>1274.2522222222226</v>
      </c>
      <c r="O502" s="46"/>
      <c r="P502" s="14"/>
      <c r="Q502" s="13"/>
      <c r="R502" s="13"/>
      <c r="T502" s="18"/>
      <c r="U502" s="18"/>
      <c r="V502" s="18"/>
    </row>
    <row r="503" spans="1:22" x14ac:dyDescent="0.2">
      <c r="A503" s="145" t="s">
        <v>28</v>
      </c>
      <c r="B503" s="145" t="s">
        <v>112</v>
      </c>
      <c r="C503" s="146">
        <v>40725</v>
      </c>
      <c r="D503" s="146">
        <v>40760</v>
      </c>
      <c r="E503" s="145">
        <v>78806.11</v>
      </c>
      <c r="F503" s="145">
        <v>47666.779999999992</v>
      </c>
      <c r="G503" s="145">
        <v>40776.380000000005</v>
      </c>
      <c r="H503" s="101"/>
      <c r="I503" s="145"/>
      <c r="J503" s="145">
        <f t="shared" si="4"/>
        <v>78806.11</v>
      </c>
      <c r="L503" s="148">
        <v>1594.8200000000004</v>
      </c>
      <c r="M503" s="145">
        <v>1529.6622222222227</v>
      </c>
      <c r="N503" s="149">
        <v>1256.1222222222225</v>
      </c>
      <c r="O503" s="46"/>
      <c r="P503" s="14"/>
      <c r="Q503" s="13"/>
      <c r="R503" s="13"/>
      <c r="T503" s="18"/>
      <c r="U503" s="18"/>
      <c r="V503" s="18"/>
    </row>
    <row r="504" spans="1:22" x14ac:dyDescent="0.2">
      <c r="A504" s="145" t="s">
        <v>28</v>
      </c>
      <c r="B504" s="145" t="s">
        <v>115</v>
      </c>
      <c r="C504" s="146">
        <v>40761</v>
      </c>
      <c r="D504" s="146">
        <v>40816</v>
      </c>
      <c r="E504" s="145">
        <v>80384.95</v>
      </c>
      <c r="F504" s="145">
        <v>49254.649999999994</v>
      </c>
      <c r="G504" s="145">
        <v>42207.170000000006</v>
      </c>
      <c r="H504" s="101"/>
      <c r="I504" s="145"/>
      <c r="J504" s="145">
        <f t="shared" si="4"/>
        <v>80384.95</v>
      </c>
      <c r="L504" s="148">
        <v>1621.0155555555559</v>
      </c>
      <c r="M504" s="145">
        <v>1585.5922222222223</v>
      </c>
      <c r="N504" s="149">
        <v>1299.8922222222222</v>
      </c>
      <c r="O504" s="46"/>
      <c r="P504" s="14"/>
      <c r="Q504" s="13"/>
      <c r="R504" s="13"/>
      <c r="T504" s="18"/>
      <c r="U504" s="18"/>
      <c r="V504" s="18"/>
    </row>
    <row r="505" spans="1:22" x14ac:dyDescent="0.2">
      <c r="A505" s="145" t="s">
        <v>28</v>
      </c>
      <c r="B505" s="145" t="s">
        <v>113</v>
      </c>
      <c r="C505" s="146">
        <v>40817</v>
      </c>
      <c r="D505" s="146">
        <v>40837</v>
      </c>
      <c r="E505" s="145">
        <v>80384.95</v>
      </c>
      <c r="F505" s="145">
        <v>49254.649999999994</v>
      </c>
      <c r="G505" s="145">
        <v>42207.170000000006</v>
      </c>
      <c r="H505" s="101"/>
      <c r="I505" s="145"/>
      <c r="J505" s="145">
        <f t="shared" si="4"/>
        <v>80384.95</v>
      </c>
      <c r="L505" s="148">
        <v>1621.0155555555559</v>
      </c>
      <c r="M505" s="145">
        <v>1585.5922222222223</v>
      </c>
      <c r="N505" s="149">
        <v>1299.8922222222222</v>
      </c>
      <c r="O505" s="46"/>
      <c r="P505" s="14"/>
      <c r="Q505" s="13"/>
      <c r="R505" s="13"/>
      <c r="T505" s="18"/>
      <c r="U505" s="18"/>
      <c r="V505" s="18"/>
    </row>
    <row r="506" spans="1:22" x14ac:dyDescent="0.2">
      <c r="A506" s="145" t="s">
        <v>28</v>
      </c>
      <c r="B506" s="145" t="s">
        <v>114</v>
      </c>
      <c r="C506" s="146">
        <v>40838</v>
      </c>
      <c r="D506" s="146">
        <v>40908</v>
      </c>
      <c r="E506" s="145">
        <v>117658.93007940291</v>
      </c>
      <c r="F506" s="145">
        <v>80792.186728005603</v>
      </c>
      <c r="G506" s="145">
        <v>72029.157397666335</v>
      </c>
      <c r="H506" s="101"/>
      <c r="I506" s="145"/>
      <c r="J506" s="145">
        <f t="shared" si="4"/>
        <v>117658.93007940291</v>
      </c>
      <c r="L506" s="148">
        <v>3169.8087404834378</v>
      </c>
      <c r="M506" s="145">
        <v>3191.2203474360686</v>
      </c>
      <c r="N506" s="149">
        <v>2774.9714314380608</v>
      </c>
      <c r="O506" s="46"/>
      <c r="P506" s="14"/>
      <c r="Q506" s="13"/>
      <c r="R506" s="13"/>
      <c r="T506" s="18"/>
      <c r="U506" s="18"/>
      <c r="V506" s="18"/>
    </row>
    <row r="507" spans="1:22" x14ac:dyDescent="0.2">
      <c r="A507" s="150" t="s">
        <v>29</v>
      </c>
      <c r="B507" s="150" t="s">
        <v>64</v>
      </c>
      <c r="C507" s="151">
        <v>40544</v>
      </c>
      <c r="D507" s="151">
        <v>40552</v>
      </c>
      <c r="E507" s="150">
        <v>262370.93124920235</v>
      </c>
      <c r="F507" s="150">
        <v>197497.75841999752</v>
      </c>
      <c r="G507" s="150">
        <v>162512.55176162324</v>
      </c>
      <c r="H507" s="173"/>
      <c r="I507" s="152">
        <v>39.285569487149985</v>
      </c>
      <c r="J507" s="150">
        <f t="shared" ref="J507:J520" si="5">+E507+I507</f>
        <v>262410.21681868949</v>
      </c>
      <c r="L507" s="153">
        <v>9135.4876425731418</v>
      </c>
      <c r="M507" s="150">
        <v>8390.9027691760439</v>
      </c>
      <c r="N507" s="154">
        <v>7839.5007118956291</v>
      </c>
      <c r="O507" s="46"/>
      <c r="P507" s="14"/>
      <c r="Q507" s="13"/>
      <c r="R507" s="13"/>
      <c r="T507" s="18"/>
      <c r="U507" s="18"/>
      <c r="V507" s="18"/>
    </row>
    <row r="508" spans="1:22" x14ac:dyDescent="0.2">
      <c r="A508" s="150" t="s">
        <v>29</v>
      </c>
      <c r="B508" s="150" t="s">
        <v>70</v>
      </c>
      <c r="C508" s="151">
        <v>40553</v>
      </c>
      <c r="D508" s="151">
        <v>40576</v>
      </c>
      <c r="E508" s="150">
        <v>235112.6239571601</v>
      </c>
      <c r="F508" s="150">
        <v>183728.59727345023</v>
      </c>
      <c r="G508" s="150">
        <v>158032.92237435433</v>
      </c>
      <c r="I508" s="152">
        <v>39.285569487149985</v>
      </c>
      <c r="J508" s="150">
        <f t="shared" si="5"/>
        <v>235151.90952664724</v>
      </c>
      <c r="L508" s="155">
        <v>8974.6486570257184</v>
      </c>
      <c r="M508" s="150">
        <v>8390.9027691760439</v>
      </c>
      <c r="N508" s="156">
        <v>7839.5007118956291</v>
      </c>
      <c r="O508" s="46"/>
      <c r="P508" s="14"/>
      <c r="Q508" s="13"/>
      <c r="R508" s="13"/>
      <c r="T508" s="18"/>
      <c r="U508" s="18"/>
      <c r="V508" s="18"/>
    </row>
    <row r="509" spans="1:22" x14ac:dyDescent="0.2">
      <c r="A509" s="150" t="s">
        <v>29</v>
      </c>
      <c r="B509" s="150" t="s">
        <v>83</v>
      </c>
      <c r="C509" s="151">
        <v>40577</v>
      </c>
      <c r="D509" s="151">
        <v>40580</v>
      </c>
      <c r="E509" s="150">
        <v>232271.94960078373</v>
      </c>
      <c r="F509" s="150">
        <v>184253.21513370323</v>
      </c>
      <c r="G509" s="150">
        <v>156558.13852017559</v>
      </c>
      <c r="I509" s="152">
        <v>39.457522935714991</v>
      </c>
      <c r="J509" s="150">
        <f t="shared" si="5"/>
        <v>232311.40712371946</v>
      </c>
      <c r="L509" s="155">
        <v>9047.2300355056741</v>
      </c>
      <c r="M509" s="150">
        <v>8433.0388643967453</v>
      </c>
      <c r="N509" s="156">
        <v>8058.405931240527</v>
      </c>
      <c r="O509" s="46"/>
      <c r="P509" s="14"/>
      <c r="Q509" s="13"/>
      <c r="R509" s="13"/>
      <c r="T509" s="18"/>
      <c r="U509" s="18"/>
      <c r="V509" s="18"/>
    </row>
    <row r="510" spans="1:22" x14ac:dyDescent="0.2">
      <c r="A510" s="150" t="s">
        <v>29</v>
      </c>
      <c r="B510" s="150" t="s">
        <v>108</v>
      </c>
      <c r="C510" s="151">
        <v>40581</v>
      </c>
      <c r="D510" s="151">
        <v>40594</v>
      </c>
      <c r="E510" s="150">
        <v>229170.15378719024</v>
      </c>
      <c r="F510" s="150">
        <v>184193.8566879812</v>
      </c>
      <c r="G510" s="150">
        <v>156625.69161132176</v>
      </c>
      <c r="I510" s="152">
        <v>39.457522935714991</v>
      </c>
      <c r="J510" s="150">
        <f t="shared" si="5"/>
        <v>229209.61131012597</v>
      </c>
      <c r="L510" s="155">
        <v>9072.882791858583</v>
      </c>
      <c r="M510" s="150">
        <v>8460.6544566520024</v>
      </c>
      <c r="N510" s="156">
        <v>8058.405931240527</v>
      </c>
      <c r="O510" s="46"/>
      <c r="P510" s="14"/>
      <c r="Q510" s="13"/>
      <c r="R510" s="13"/>
      <c r="T510" s="18"/>
      <c r="U510" s="18"/>
      <c r="V510" s="18"/>
    </row>
    <row r="511" spans="1:22" x14ac:dyDescent="0.2">
      <c r="A511" s="150" t="s">
        <v>29</v>
      </c>
      <c r="B511" s="150" t="s">
        <v>83</v>
      </c>
      <c r="C511" s="151">
        <v>40595</v>
      </c>
      <c r="D511" s="151">
        <v>40601</v>
      </c>
      <c r="E511" s="150">
        <v>232271.94960078373</v>
      </c>
      <c r="F511" s="150">
        <v>184253.21513370323</v>
      </c>
      <c r="G511" s="150">
        <v>156558.13852017559</v>
      </c>
      <c r="I511" s="152">
        <v>39.457522935714991</v>
      </c>
      <c r="J511" s="150">
        <f>+E511+I511</f>
        <v>232311.40712371946</v>
      </c>
      <c r="L511" s="155">
        <v>9047.2300355056741</v>
      </c>
      <c r="M511" s="150">
        <v>8433.0388643967453</v>
      </c>
      <c r="N511" s="156">
        <v>8058.405931240527</v>
      </c>
      <c r="O511" s="46"/>
      <c r="P511" s="14"/>
      <c r="Q511" s="13"/>
      <c r="R511" s="13"/>
      <c r="T511" s="18"/>
      <c r="U511" s="18"/>
      <c r="V511" s="18"/>
    </row>
    <row r="512" spans="1:22" x14ac:dyDescent="0.2">
      <c r="A512" s="150" t="s">
        <v>29</v>
      </c>
      <c r="B512" s="150" t="s">
        <v>65</v>
      </c>
      <c r="C512" s="151">
        <v>40602</v>
      </c>
      <c r="D512" s="151">
        <v>40618</v>
      </c>
      <c r="E512" s="150">
        <v>242300.37148347255</v>
      </c>
      <c r="F512" s="150">
        <v>186323.90418495392</v>
      </c>
      <c r="G512" s="150">
        <v>154750.77791846573</v>
      </c>
      <c r="I512" s="152">
        <v>39.457522935714991</v>
      </c>
      <c r="J512" s="150">
        <f t="shared" si="5"/>
        <v>242339.82900640828</v>
      </c>
      <c r="L512" s="153">
        <v>8987.4206317619628</v>
      </c>
      <c r="M512" s="150">
        <v>8250.7411197618094</v>
      </c>
      <c r="N512" s="154">
        <v>7876.0911526975424</v>
      </c>
      <c r="O512" s="46"/>
      <c r="P512" s="14"/>
      <c r="Q512" s="13"/>
      <c r="R512" s="13"/>
      <c r="T512" s="18"/>
      <c r="U512" s="18"/>
      <c r="V512" s="18"/>
    </row>
    <row r="513" spans="1:22" x14ac:dyDescent="0.2">
      <c r="A513" s="150" t="s">
        <v>29</v>
      </c>
      <c r="B513" s="150" t="s">
        <v>80</v>
      </c>
      <c r="C513" s="151">
        <v>40619</v>
      </c>
      <c r="D513" s="151">
        <v>40633</v>
      </c>
      <c r="E513" s="150">
        <v>241141.8518773228</v>
      </c>
      <c r="F513" s="150">
        <v>186323.90418495389</v>
      </c>
      <c r="G513" s="150">
        <v>154750.77791846573</v>
      </c>
      <c r="H513" s="101"/>
      <c r="I513" s="152">
        <v>39.457522935714991</v>
      </c>
      <c r="J513" s="150">
        <f t="shared" si="5"/>
        <v>241181.30940025853</v>
      </c>
      <c r="L513" s="155">
        <v>8987.4206317619646</v>
      </c>
      <c r="M513" s="150">
        <v>8250.7411197618094</v>
      </c>
      <c r="N513" s="156">
        <v>7876.0911526975424</v>
      </c>
      <c r="O513" s="46"/>
      <c r="P513" s="14"/>
      <c r="Q513" s="13"/>
      <c r="R513" s="13"/>
      <c r="T513" s="18"/>
      <c r="U513" s="18"/>
      <c r="V513" s="18"/>
    </row>
    <row r="514" spans="1:22" x14ac:dyDescent="0.2">
      <c r="A514" s="150" t="s">
        <v>29</v>
      </c>
      <c r="B514" s="150" t="s">
        <v>117</v>
      </c>
      <c r="C514" s="151">
        <v>40634</v>
      </c>
      <c r="D514" s="151">
        <v>40706</v>
      </c>
      <c r="E514" s="150">
        <v>241555.98336188777</v>
      </c>
      <c r="F514" s="150">
        <v>186633.49521142783</v>
      </c>
      <c r="G514" s="150">
        <v>155006.51291559136</v>
      </c>
      <c r="H514" s="101"/>
      <c r="I514" s="152">
        <v>39.457522935714991</v>
      </c>
      <c r="J514" s="150">
        <f t="shared" si="5"/>
        <v>241595.4408848235</v>
      </c>
      <c r="L514" s="155">
        <v>8993.1597252330394</v>
      </c>
      <c r="M514" s="150">
        <v>8257.8300901940802</v>
      </c>
      <c r="N514" s="156">
        <v>7877.8344903102725</v>
      </c>
      <c r="O514" s="46"/>
      <c r="P514" s="14"/>
      <c r="Q514" s="13"/>
      <c r="R514" s="13"/>
      <c r="T514" s="18"/>
      <c r="U514" s="18"/>
      <c r="V514" s="18"/>
    </row>
    <row r="515" spans="1:22" x14ac:dyDescent="0.2">
      <c r="A515" s="150" t="s">
        <v>29</v>
      </c>
      <c r="B515" s="150" t="s">
        <v>118</v>
      </c>
      <c r="C515" s="151">
        <v>40707</v>
      </c>
      <c r="D515" s="151">
        <v>40724</v>
      </c>
      <c r="E515" s="150">
        <v>234840.08605510619</v>
      </c>
      <c r="F515" s="150">
        <v>186723.64071145802</v>
      </c>
      <c r="G515" s="150">
        <v>155007.02829727638</v>
      </c>
      <c r="H515" s="101"/>
      <c r="I515" s="152">
        <v>39.457522935714991</v>
      </c>
      <c r="J515" s="150">
        <f t="shared" si="5"/>
        <v>234879.54357804192</v>
      </c>
      <c r="L515" s="155">
        <v>8694.4272728355554</v>
      </c>
      <c r="M515" s="150">
        <v>8266.3202755672755</v>
      </c>
      <c r="N515" s="156">
        <v>7745.6437517601898</v>
      </c>
      <c r="O515" s="46"/>
      <c r="P515" s="14"/>
      <c r="Q515" s="13"/>
      <c r="R515" s="13"/>
      <c r="T515" s="18"/>
      <c r="U515" s="18"/>
      <c r="V515" s="18"/>
    </row>
    <row r="516" spans="1:22" x14ac:dyDescent="0.2">
      <c r="A516" s="150" t="s">
        <v>29</v>
      </c>
      <c r="B516" s="150" t="s">
        <v>112</v>
      </c>
      <c r="C516" s="151">
        <v>40725</v>
      </c>
      <c r="D516" s="151">
        <v>40755</v>
      </c>
      <c r="E516" s="150">
        <v>234741.94143846852</v>
      </c>
      <c r="F516" s="150">
        <v>186772.1560686013</v>
      </c>
      <c r="G516" s="150">
        <v>155051.35418926677</v>
      </c>
      <c r="H516" s="101"/>
      <c r="I516" s="152">
        <v>41.0595</v>
      </c>
      <c r="J516" s="150">
        <f t="shared" si="5"/>
        <v>234783.00093846853</v>
      </c>
      <c r="L516" s="155">
        <v>8703.1848862855095</v>
      </c>
      <c r="M516" s="150">
        <v>8274.060522728998</v>
      </c>
      <c r="N516" s="156">
        <v>7753.8726820660277</v>
      </c>
      <c r="O516" s="46"/>
      <c r="P516" s="14"/>
      <c r="Q516" s="13"/>
      <c r="R516" s="13"/>
      <c r="T516" s="18"/>
      <c r="U516" s="18"/>
      <c r="V516" s="18"/>
    </row>
    <row r="517" spans="1:22" x14ac:dyDescent="0.2">
      <c r="A517" s="150" t="s">
        <v>29</v>
      </c>
      <c r="B517" s="150" t="s">
        <v>115</v>
      </c>
      <c r="C517" s="177">
        <v>40756</v>
      </c>
      <c r="D517" s="177">
        <v>40769</v>
      </c>
      <c r="E517" s="150">
        <v>236721.33746719328</v>
      </c>
      <c r="F517" s="150">
        <v>190769.96694277416</v>
      </c>
      <c r="G517" s="150">
        <v>159451.60682693671</v>
      </c>
      <c r="H517" s="101"/>
      <c r="I517" s="152">
        <v>40.9895</v>
      </c>
      <c r="J517" s="150">
        <f t="shared" si="5"/>
        <v>236762.32696719328</v>
      </c>
      <c r="L517" s="155">
        <v>8568.0510848278245</v>
      </c>
      <c r="M517" s="150">
        <v>8043.2950086221381</v>
      </c>
      <c r="N517" s="156">
        <v>7618.1369747324452</v>
      </c>
      <c r="O517" s="46"/>
      <c r="P517" s="14"/>
      <c r="Q517" s="13"/>
      <c r="R517" s="13"/>
      <c r="T517" s="18"/>
      <c r="U517" s="18"/>
      <c r="V517" s="18"/>
    </row>
    <row r="518" spans="1:22" x14ac:dyDescent="0.2">
      <c r="A518" s="150" t="s">
        <v>29</v>
      </c>
      <c r="B518" s="150" t="s">
        <v>116</v>
      </c>
      <c r="C518" s="151">
        <v>40770</v>
      </c>
      <c r="D518" s="151">
        <v>40816</v>
      </c>
      <c r="E518" s="150">
        <v>236823.45746719328</v>
      </c>
      <c r="F518" s="150">
        <v>190555.73694277415</v>
      </c>
      <c r="G518" s="150">
        <v>159237.3768269367</v>
      </c>
      <c r="H518" s="101"/>
      <c r="I518" s="152">
        <v>40.9895</v>
      </c>
      <c r="J518" s="150">
        <f t="shared" si="5"/>
        <v>236864.44696719327</v>
      </c>
      <c r="L518" s="155">
        <v>8556.4710848278246</v>
      </c>
      <c r="M518" s="150">
        <v>8031.7150086221382</v>
      </c>
      <c r="N518" s="156">
        <v>7606.5569747324453</v>
      </c>
      <c r="O518" s="46"/>
      <c r="P518" s="14"/>
      <c r="Q518" s="13"/>
      <c r="R518" s="13"/>
      <c r="T518" s="18"/>
      <c r="U518" s="18"/>
      <c r="V518" s="18"/>
    </row>
    <row r="519" spans="1:22" x14ac:dyDescent="0.2">
      <c r="A519" s="150" t="s">
        <v>29</v>
      </c>
      <c r="B519" s="150" t="s">
        <v>113</v>
      </c>
      <c r="C519" s="151">
        <v>40817</v>
      </c>
      <c r="D519" s="151">
        <v>40874</v>
      </c>
      <c r="E519" s="150">
        <v>234436.42474480142</v>
      </c>
      <c r="F519" s="150">
        <v>190504.64784963866</v>
      </c>
      <c r="G519" s="150">
        <v>159148.67241954576</v>
      </c>
      <c r="H519" s="101"/>
      <c r="I519" s="152">
        <v>40.9895</v>
      </c>
      <c r="J519" s="150">
        <f t="shared" si="5"/>
        <v>234477.41424480142</v>
      </c>
      <c r="L519" s="155">
        <v>8532.5706092889304</v>
      </c>
      <c r="M519" s="150">
        <v>8031.3199332024069</v>
      </c>
      <c r="N519" s="156">
        <v>7606.161899312714</v>
      </c>
      <c r="O519" s="46"/>
      <c r="P519" s="14"/>
      <c r="Q519" s="13"/>
      <c r="R519" s="13"/>
      <c r="T519" s="18"/>
      <c r="U519" s="18"/>
      <c r="V519" s="18"/>
    </row>
    <row r="520" spans="1:22" x14ac:dyDescent="0.2">
      <c r="A520" s="150" t="s">
        <v>29</v>
      </c>
      <c r="B520" s="150" t="s">
        <v>114</v>
      </c>
      <c r="C520" s="151">
        <v>40875</v>
      </c>
      <c r="D520" s="151">
        <v>40908</v>
      </c>
      <c r="E520" s="150">
        <v>233514.73794240016</v>
      </c>
      <c r="F520" s="150">
        <v>189891.75110301294</v>
      </c>
      <c r="G520" s="150">
        <v>158739.19911211319</v>
      </c>
      <c r="H520" s="101"/>
      <c r="I520" s="152">
        <v>8.1978999999999989</v>
      </c>
      <c r="J520" s="150">
        <f t="shared" si="5"/>
        <v>233522.93584240015</v>
      </c>
      <c r="L520" s="155">
        <v>8444.0453295991647</v>
      </c>
      <c r="M520" s="150">
        <v>8061.7161406254254</v>
      </c>
      <c r="N520" s="156">
        <v>7527.7826777703194</v>
      </c>
      <c r="O520" s="46"/>
      <c r="P520" s="14"/>
      <c r="Q520" s="13"/>
      <c r="R520" s="13"/>
      <c r="T520" s="18"/>
      <c r="U520" s="18"/>
      <c r="V520" s="18"/>
    </row>
    <row r="521" spans="1:22" x14ac:dyDescent="0.2">
      <c r="A521" s="158" t="s">
        <v>30</v>
      </c>
      <c r="B521" s="158" t="s">
        <v>64</v>
      </c>
      <c r="C521" s="159">
        <v>40544</v>
      </c>
      <c r="D521" s="159">
        <v>40552</v>
      </c>
      <c r="E521" s="158">
        <v>137837.88799999998</v>
      </c>
      <c r="F521" s="158">
        <v>111362.64400000001</v>
      </c>
      <c r="G521" s="158">
        <v>84771.458000000013</v>
      </c>
      <c r="I521" s="158"/>
      <c r="J521" s="158">
        <f>+E521+I521</f>
        <v>137837.88799999998</v>
      </c>
      <c r="L521" s="160">
        <v>3534.2826666666656</v>
      </c>
      <c r="M521" s="158">
        <v>2913.1795555555545</v>
      </c>
      <c r="N521" s="161">
        <v>2157.547555555554</v>
      </c>
      <c r="O521" s="46"/>
      <c r="P521" s="14"/>
      <c r="Q521" s="13"/>
      <c r="R521" s="13"/>
      <c r="T521" s="18"/>
      <c r="U521" s="18"/>
      <c r="V521" s="18"/>
    </row>
    <row r="522" spans="1:22" x14ac:dyDescent="0.2">
      <c r="A522" s="158" t="s">
        <v>30</v>
      </c>
      <c r="B522" s="158" t="s">
        <v>119</v>
      </c>
      <c r="C522" s="159">
        <v>40553</v>
      </c>
      <c r="D522" s="159">
        <v>40580</v>
      </c>
      <c r="E522" s="158">
        <v>125715.57499999997</v>
      </c>
      <c r="F522" s="158">
        <v>105863.57400000001</v>
      </c>
      <c r="G522" s="158">
        <v>83316.248000000007</v>
      </c>
      <c r="H522" s="178"/>
      <c r="I522" s="158"/>
      <c r="J522" s="158">
        <f>+E522+I522</f>
        <v>125715.57499999997</v>
      </c>
      <c r="L522" s="160">
        <v>3456.9326666666657</v>
      </c>
      <c r="M522" s="158">
        <v>2830.4395555555548</v>
      </c>
      <c r="N522" s="161">
        <v>2157.547555555554</v>
      </c>
      <c r="O522" s="46"/>
      <c r="P522" s="14"/>
      <c r="Q522" s="13"/>
      <c r="R522" s="13"/>
      <c r="T522" s="18"/>
      <c r="U522" s="18"/>
      <c r="V522" s="18"/>
    </row>
    <row r="523" spans="1:22" x14ac:dyDescent="0.2">
      <c r="A523" s="158" t="s">
        <v>30</v>
      </c>
      <c r="B523" s="158" t="s">
        <v>83</v>
      </c>
      <c r="C523" s="159">
        <v>40581</v>
      </c>
      <c r="D523" s="159">
        <v>40594</v>
      </c>
      <c r="E523" s="158">
        <v>124285.92499999996</v>
      </c>
      <c r="F523" s="158">
        <v>105863.57400000001</v>
      </c>
      <c r="G523" s="158">
        <v>83316.248000000007</v>
      </c>
      <c r="H523" s="178"/>
      <c r="I523" s="158"/>
      <c r="J523" s="158">
        <f>+E523+I523</f>
        <v>124285.92499999996</v>
      </c>
      <c r="L523" s="160">
        <v>3456.9326666666657</v>
      </c>
      <c r="M523" s="158">
        <v>2830.4395555555548</v>
      </c>
      <c r="N523" s="161">
        <v>2157.547555555554</v>
      </c>
      <c r="O523" s="46"/>
      <c r="P523" s="14"/>
      <c r="Q523" s="13"/>
      <c r="R523" s="13"/>
      <c r="T523" s="18"/>
      <c r="U523" s="18"/>
      <c r="V523" s="18"/>
    </row>
    <row r="524" spans="1:22" x14ac:dyDescent="0.2">
      <c r="A524" s="158" t="s">
        <v>30</v>
      </c>
      <c r="B524" s="158" t="s">
        <v>119</v>
      </c>
      <c r="C524" s="159">
        <v>40595</v>
      </c>
      <c r="D524" s="159">
        <v>40601</v>
      </c>
      <c r="E524" s="158">
        <v>125715.57499999997</v>
      </c>
      <c r="F524" s="158">
        <v>105863.57400000001</v>
      </c>
      <c r="G524" s="158">
        <v>83316.248000000007</v>
      </c>
      <c r="H524" s="178"/>
      <c r="I524" s="158"/>
      <c r="J524" s="158">
        <f>+E524+I524</f>
        <v>125715.57499999997</v>
      </c>
      <c r="L524" s="160">
        <v>3456.9326666666657</v>
      </c>
      <c r="M524" s="158">
        <v>2830.4395555555548</v>
      </c>
      <c r="N524" s="161">
        <v>2157.547555555554</v>
      </c>
      <c r="O524" s="46"/>
      <c r="P524" s="14"/>
      <c r="Q524" s="13"/>
      <c r="R524" s="13"/>
      <c r="T524" s="18"/>
      <c r="U524" s="18"/>
      <c r="V524" s="18"/>
    </row>
    <row r="525" spans="1:22" x14ac:dyDescent="0.2">
      <c r="A525" s="158" t="s">
        <v>30</v>
      </c>
      <c r="B525" s="179" t="s">
        <v>65</v>
      </c>
      <c r="C525" s="159">
        <v>40602</v>
      </c>
      <c r="D525" s="159">
        <v>40633</v>
      </c>
      <c r="E525" s="158">
        <v>136373.55510136366</v>
      </c>
      <c r="F525" s="158">
        <v>108660.23416850052</v>
      </c>
      <c r="G525" s="158">
        <v>84787.182991686248</v>
      </c>
      <c r="H525" s="178"/>
      <c r="I525" s="158"/>
      <c r="J525" s="158">
        <f>+E525+I525</f>
        <v>136373.55510136366</v>
      </c>
      <c r="L525" s="180">
        <v>3478.041426556144</v>
      </c>
      <c r="M525" s="181">
        <v>2674.5609351126677</v>
      </c>
      <c r="N525" s="182">
        <v>2126.1626473308816</v>
      </c>
      <c r="O525" s="46"/>
      <c r="P525" s="14"/>
      <c r="Q525" s="13"/>
      <c r="R525" s="13"/>
      <c r="T525" s="18"/>
      <c r="U525" s="18"/>
      <c r="V525" s="18"/>
    </row>
    <row r="526" spans="1:22" x14ac:dyDescent="0.2">
      <c r="A526" s="158" t="s">
        <v>30</v>
      </c>
      <c r="B526" s="179" t="s">
        <v>109</v>
      </c>
      <c r="C526" s="159">
        <v>40634</v>
      </c>
      <c r="D526" s="159">
        <v>40724</v>
      </c>
      <c r="E526" s="158">
        <v>136481.5885910943</v>
      </c>
      <c r="F526" s="158">
        <v>108660.23416850052</v>
      </c>
      <c r="G526" s="158">
        <v>84787.182991686248</v>
      </c>
      <c r="H526" s="178"/>
      <c r="I526" s="158"/>
      <c r="J526" s="158">
        <v>136481.5885910943</v>
      </c>
      <c r="L526" s="180">
        <v>3478.041426556144</v>
      </c>
      <c r="M526" s="181">
        <v>2674.5609351126677</v>
      </c>
      <c r="N526" s="182">
        <v>2126.1626473308816</v>
      </c>
      <c r="O526" s="46"/>
      <c r="P526" s="14"/>
      <c r="Q526" s="13"/>
      <c r="R526" s="13"/>
      <c r="T526" s="18"/>
      <c r="U526" s="18"/>
      <c r="V526" s="18"/>
    </row>
    <row r="527" spans="1:22" x14ac:dyDescent="0.2">
      <c r="A527" s="158" t="s">
        <v>30</v>
      </c>
      <c r="B527" s="158" t="s">
        <v>112</v>
      </c>
      <c r="C527" s="159">
        <v>40725</v>
      </c>
      <c r="D527" s="159">
        <v>40760</v>
      </c>
      <c r="E527" s="158">
        <v>136181.97001905541</v>
      </c>
      <c r="F527" s="158">
        <v>108725.82416850052</v>
      </c>
      <c r="G527" s="158">
        <v>82551.068095084513</v>
      </c>
      <c r="H527" s="101"/>
      <c r="I527" s="158"/>
      <c r="J527" s="158">
        <v>136481.5885910943</v>
      </c>
      <c r="L527" s="180">
        <v>3478.2014265561443</v>
      </c>
      <c r="M527" s="181">
        <v>2647.37315733489</v>
      </c>
      <c r="N527" s="182">
        <v>2044.0148695531045</v>
      </c>
      <c r="O527" s="46"/>
      <c r="P527" s="14"/>
      <c r="Q527" s="13"/>
      <c r="R527" s="13"/>
      <c r="T527" s="18"/>
      <c r="U527" s="18"/>
      <c r="V527" s="18"/>
    </row>
    <row r="528" spans="1:22" x14ac:dyDescent="0.2">
      <c r="A528" s="158" t="s">
        <v>30</v>
      </c>
      <c r="B528" s="158" t="s">
        <v>115</v>
      </c>
      <c r="C528" s="159">
        <v>40761</v>
      </c>
      <c r="D528" s="159">
        <v>40816</v>
      </c>
      <c r="E528" s="158">
        <v>135736.15774228901</v>
      </c>
      <c r="F528" s="158">
        <v>108578.15684838973</v>
      </c>
      <c r="G528" s="158">
        <v>82237.926996690439</v>
      </c>
      <c r="H528" s="101"/>
      <c r="I528" s="158"/>
      <c r="J528" s="158">
        <v>136481.5885910943</v>
      </c>
      <c r="L528" s="180">
        <v>3749.1167119386141</v>
      </c>
      <c r="M528" s="181">
        <v>2878.7684427173599</v>
      </c>
      <c r="N528" s="182">
        <v>2299.5790438244626</v>
      </c>
      <c r="O528" s="46"/>
      <c r="P528" s="14"/>
      <c r="Q528" s="13"/>
      <c r="R528" s="13"/>
      <c r="T528" s="18"/>
      <c r="U528" s="18"/>
      <c r="V528" s="18"/>
    </row>
    <row r="529" spans="1:39" ht="13.5" thickBot="1" x14ac:dyDescent="0.25">
      <c r="A529" s="158" t="s">
        <v>30</v>
      </c>
      <c r="B529" s="158" t="s">
        <v>113</v>
      </c>
      <c r="C529" s="159">
        <v>40817</v>
      </c>
      <c r="D529" s="159">
        <v>40908</v>
      </c>
      <c r="E529" s="158">
        <v>135024.73774525552</v>
      </c>
      <c r="F529" s="158">
        <v>107863.73515642456</v>
      </c>
      <c r="G529" s="158">
        <v>82421.961259543852</v>
      </c>
      <c r="H529" s="101"/>
      <c r="I529" s="158"/>
      <c r="J529" s="158">
        <v>136481.5885910943</v>
      </c>
      <c r="L529" s="180">
        <v>3828.667386135518</v>
      </c>
      <c r="M529" s="181">
        <v>2772.064719926359</v>
      </c>
      <c r="N529" s="182">
        <v>2375.1585119971769</v>
      </c>
      <c r="O529" s="46"/>
      <c r="P529" s="14"/>
      <c r="Q529" s="13"/>
      <c r="R529" s="13"/>
      <c r="T529" s="18"/>
      <c r="U529" s="18"/>
      <c r="V529" s="18"/>
    </row>
    <row r="530" spans="1:39" x14ac:dyDescent="0.2">
      <c r="A530" s="4"/>
      <c r="B530" s="84"/>
      <c r="C530" s="84"/>
      <c r="D530" s="84"/>
      <c r="H530" s="183"/>
      <c r="I530" s="84"/>
      <c r="J530" s="84"/>
      <c r="K530" s="84"/>
      <c r="L530" s="184"/>
      <c r="M530" s="185"/>
      <c r="N530" s="186"/>
      <c r="O530" s="5"/>
      <c r="P530" s="14"/>
      <c r="Q530" s="13"/>
      <c r="R530" s="13"/>
      <c r="S530" s="5"/>
      <c r="T530" s="5"/>
      <c r="U530" s="5"/>
      <c r="V530" s="5"/>
      <c r="W530" s="5"/>
      <c r="X530" s="5"/>
      <c r="Y530" s="6"/>
      <c r="Z530" s="7"/>
      <c r="AA530" s="7"/>
      <c r="AB530" s="6"/>
      <c r="AC530" s="12"/>
      <c r="AD530" s="9"/>
      <c r="AE530" s="9"/>
      <c r="AF530" s="9"/>
      <c r="AG530" s="5"/>
      <c r="AH530" s="9"/>
      <c r="AI530" s="7"/>
      <c r="AJ530" s="10"/>
      <c r="AK530" s="7"/>
      <c r="AL530" s="10"/>
      <c r="AM530" s="10"/>
    </row>
    <row r="531" spans="1:39" ht="13.5" thickBot="1" x14ac:dyDescent="0.25">
      <c r="A531" s="272" t="s">
        <v>120</v>
      </c>
      <c r="B531" s="92"/>
      <c r="C531" s="92"/>
      <c r="D531" s="92"/>
      <c r="E531" s="92"/>
      <c r="F531" s="92"/>
      <c r="G531" s="92"/>
      <c r="L531" s="187"/>
      <c r="M531" s="188"/>
      <c r="N531" s="189"/>
      <c r="O531" s="13"/>
      <c r="P531" s="14"/>
      <c r="Q531" s="13"/>
      <c r="R531" s="13"/>
      <c r="T531" s="15"/>
      <c r="U531" s="15"/>
      <c r="V531" s="15"/>
    </row>
    <row r="532" spans="1:39" ht="26.25" customHeight="1" x14ac:dyDescent="0.2">
      <c r="A532" s="94" t="s">
        <v>6</v>
      </c>
      <c r="B532" s="94" t="s">
        <v>53</v>
      </c>
      <c r="C532" s="94" t="s">
        <v>54</v>
      </c>
      <c r="D532" s="94" t="s">
        <v>55</v>
      </c>
      <c r="E532" s="95" t="s">
        <v>56</v>
      </c>
      <c r="F532" s="95" t="s">
        <v>57</v>
      </c>
      <c r="G532" s="95" t="s">
        <v>58</v>
      </c>
      <c r="I532" s="96" t="s">
        <v>59</v>
      </c>
      <c r="J532" s="96" t="s">
        <v>60</v>
      </c>
      <c r="L532" s="190" t="s">
        <v>61</v>
      </c>
      <c r="M532" s="191" t="s">
        <v>62</v>
      </c>
      <c r="N532" s="192" t="s">
        <v>63</v>
      </c>
      <c r="O532" s="15"/>
      <c r="P532" s="14"/>
      <c r="Q532" s="13"/>
      <c r="R532" s="13"/>
      <c r="T532" s="15"/>
      <c r="U532" s="15"/>
      <c r="V532" s="15"/>
    </row>
    <row r="533" spans="1:39" x14ac:dyDescent="0.2">
      <c r="A533" s="134" t="s">
        <v>26</v>
      </c>
      <c r="B533" s="134" t="s">
        <v>121</v>
      </c>
      <c r="C533" s="135">
        <v>40452</v>
      </c>
      <c r="D533" s="135">
        <v>40454</v>
      </c>
      <c r="E533" s="134">
        <v>149230.6986328073</v>
      </c>
      <c r="F533" s="134">
        <v>114814.20943371508</v>
      </c>
      <c r="G533" s="134">
        <v>94966.614347807248</v>
      </c>
      <c r="I533" s="136">
        <v>67.025410006733594</v>
      </c>
      <c r="J533" s="134">
        <f t="shared" ref="J533:J539" si="6">+E533+I533</f>
        <v>149297.72404281402</v>
      </c>
      <c r="L533" s="137">
        <v>4112.8552661692665</v>
      </c>
      <c r="M533" s="134">
        <v>3907.1776607471111</v>
      </c>
      <c r="N533" s="138">
        <v>2808.3275086397625</v>
      </c>
      <c r="P533" s="14"/>
      <c r="Q533" s="13"/>
      <c r="R533" s="13"/>
      <c r="T533" s="18"/>
      <c r="U533" s="18"/>
      <c r="V533" s="18"/>
    </row>
    <row r="534" spans="1:39" x14ac:dyDescent="0.2">
      <c r="A534" s="134" t="s">
        <v>26</v>
      </c>
      <c r="B534" s="171" t="s">
        <v>122</v>
      </c>
      <c r="C534" s="135">
        <v>40455</v>
      </c>
      <c r="D534" s="135">
        <v>40524</v>
      </c>
      <c r="E534" s="134">
        <v>148602.92653069695</v>
      </c>
      <c r="F534" s="134">
        <v>113969.04561519067</v>
      </c>
      <c r="G534" s="134">
        <v>93866.906113621109</v>
      </c>
      <c r="H534" s="101"/>
      <c r="I534" s="136">
        <v>67.15069191984756</v>
      </c>
      <c r="J534" s="134">
        <f t="shared" si="6"/>
        <v>148670.07722261679</v>
      </c>
      <c r="L534" s="137">
        <v>4159.5198324349476</v>
      </c>
      <c r="M534" s="134">
        <v>3953.2767261908302</v>
      </c>
      <c r="N534" s="138">
        <v>2904.6223455320869</v>
      </c>
      <c r="P534" s="14"/>
      <c r="Q534" s="13"/>
      <c r="R534" s="13"/>
      <c r="T534" s="18"/>
      <c r="U534" s="18"/>
      <c r="V534" s="18"/>
    </row>
    <row r="535" spans="1:39" x14ac:dyDescent="0.2">
      <c r="A535" s="134" t="s">
        <v>26</v>
      </c>
      <c r="B535" s="171" t="s">
        <v>123</v>
      </c>
      <c r="C535" s="135">
        <v>40525</v>
      </c>
      <c r="D535" s="135">
        <v>40543</v>
      </c>
      <c r="E535" s="134">
        <v>148645.10316944524</v>
      </c>
      <c r="F535" s="134">
        <v>114002.35782283997</v>
      </c>
      <c r="G535" s="134">
        <v>93896.454884876512</v>
      </c>
      <c r="H535" s="101"/>
      <c r="I535" s="136">
        <v>67.15069191984756</v>
      </c>
      <c r="J535" s="134">
        <f t="shared" si="6"/>
        <v>148712.25386136508</v>
      </c>
      <c r="L535" s="137">
        <v>4148.3634944519508</v>
      </c>
      <c r="M535" s="134">
        <v>3916.4803861115493</v>
      </c>
      <c r="N535" s="138">
        <v>2876.2078195310037</v>
      </c>
      <c r="P535" s="14"/>
      <c r="Q535" s="13"/>
      <c r="R535" s="13"/>
      <c r="T535" s="18"/>
      <c r="U535" s="18"/>
      <c r="V535" s="18"/>
    </row>
    <row r="536" spans="1:39" x14ac:dyDescent="0.2">
      <c r="A536" s="139" t="s">
        <v>27</v>
      </c>
      <c r="B536" s="139" t="s">
        <v>121</v>
      </c>
      <c r="C536" s="140">
        <v>40452</v>
      </c>
      <c r="D536" s="140">
        <v>40543</v>
      </c>
      <c r="E536" s="139">
        <v>238301.74784800003</v>
      </c>
      <c r="F536" s="139">
        <v>168103.43152799999</v>
      </c>
      <c r="G536" s="139">
        <v>141078.94613600001</v>
      </c>
      <c r="H536" s="173"/>
      <c r="I536" s="141">
        <v>83.121111468000009</v>
      </c>
      <c r="J536" s="139">
        <f t="shared" si="6"/>
        <v>238384.86895946803</v>
      </c>
      <c r="L536" s="142">
        <v>8187.7934040000546</v>
      </c>
      <c r="M536" s="139">
        <v>7881.386692</v>
      </c>
      <c r="N536" s="143">
        <v>7017.7188500000047</v>
      </c>
      <c r="O536" s="46"/>
      <c r="P536" s="14"/>
      <c r="Q536" s="13"/>
      <c r="R536" s="13"/>
      <c r="T536" s="18"/>
      <c r="U536" s="18"/>
      <c r="V536" s="18"/>
    </row>
    <row r="537" spans="1:39" x14ac:dyDescent="0.2">
      <c r="A537" s="150" t="s">
        <v>29</v>
      </c>
      <c r="B537" s="150" t="s">
        <v>121</v>
      </c>
      <c r="C537" s="151">
        <v>40452</v>
      </c>
      <c r="D537" s="151">
        <v>40510</v>
      </c>
      <c r="E537" s="150">
        <v>264241.38251200004</v>
      </c>
      <c r="F537" s="150">
        <v>198645.21468</v>
      </c>
      <c r="G537" s="150">
        <v>163261.59133999998</v>
      </c>
      <c r="H537" s="173"/>
      <c r="I537" s="152">
        <v>37.465569487149985</v>
      </c>
      <c r="J537" s="150">
        <f t="shared" si="6"/>
        <v>264278.84808148717</v>
      </c>
      <c r="L537" s="155">
        <v>9176.2930600000545</v>
      </c>
      <c r="M537" s="150">
        <v>8385.444210000016</v>
      </c>
      <c r="N537" s="156">
        <v>7917.9376700000139</v>
      </c>
      <c r="O537" s="46"/>
      <c r="P537" s="5"/>
      <c r="Q537" s="5"/>
      <c r="R537" s="5"/>
      <c r="T537" s="18"/>
      <c r="U537" s="18"/>
      <c r="V537" s="18"/>
    </row>
    <row r="538" spans="1:39" x14ac:dyDescent="0.2">
      <c r="A538" s="150" t="s">
        <v>29</v>
      </c>
      <c r="B538" s="150" t="s">
        <v>122</v>
      </c>
      <c r="C538" s="151">
        <v>40511</v>
      </c>
      <c r="D538" s="151">
        <v>40543</v>
      </c>
      <c r="E538" s="150">
        <v>262778.81900000002</v>
      </c>
      <c r="F538" s="150">
        <v>197894.40166999999</v>
      </c>
      <c r="G538" s="150">
        <v>162776.30455</v>
      </c>
      <c r="H538" s="178"/>
      <c r="I538" s="152">
        <v>37.465569487149985</v>
      </c>
      <c r="J538" s="150">
        <f t="shared" si="6"/>
        <v>262816.28456948715</v>
      </c>
      <c r="L538" s="155">
        <v>9156.5687500000349</v>
      </c>
      <c r="M538" s="150">
        <v>8360.835769999976</v>
      </c>
      <c r="N538" s="156">
        <v>7841.8115700000199</v>
      </c>
      <c r="O538" s="46"/>
      <c r="P538" s="5"/>
      <c r="Q538" s="5"/>
      <c r="R538" s="5"/>
      <c r="T538" s="18"/>
      <c r="U538" s="18"/>
      <c r="V538" s="18"/>
    </row>
    <row r="539" spans="1:39" x14ac:dyDescent="0.2">
      <c r="A539" s="158" t="s">
        <v>30</v>
      </c>
      <c r="B539" s="158" t="s">
        <v>121</v>
      </c>
      <c r="C539" s="159">
        <v>40452</v>
      </c>
      <c r="D539" s="159">
        <v>40543</v>
      </c>
      <c r="E539" s="158">
        <v>137837.88799999998</v>
      </c>
      <c r="F539" s="158">
        <v>111363.69399999999</v>
      </c>
      <c r="G539" s="158">
        <v>84854.753999999986</v>
      </c>
      <c r="I539" s="158"/>
      <c r="J539" s="158">
        <f t="shared" si="6"/>
        <v>137837.88799999998</v>
      </c>
      <c r="L539" s="160">
        <v>3542.8959999999788</v>
      </c>
      <c r="M539" s="158">
        <v>2907.5479999999952</v>
      </c>
      <c r="N539" s="161">
        <v>2171.9619999999995</v>
      </c>
      <c r="O539" s="46"/>
      <c r="P539" s="5"/>
      <c r="Q539" s="5"/>
      <c r="R539" s="5"/>
      <c r="T539" s="18"/>
      <c r="U539" s="18"/>
      <c r="V539" s="18"/>
    </row>
    <row r="540" spans="1:39" x14ac:dyDescent="0.2">
      <c r="A540" s="4"/>
      <c r="B540" s="84"/>
      <c r="C540" s="84"/>
      <c r="D540" s="84"/>
      <c r="E540" s="193"/>
      <c r="G540" s="84"/>
      <c r="H540" s="183"/>
      <c r="I540" s="84"/>
      <c r="J540" s="84"/>
      <c r="K540" s="84"/>
      <c r="L540" s="194"/>
      <c r="M540" s="93"/>
      <c r="N540" s="19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6"/>
      <c r="Z540" s="7"/>
      <c r="AA540" s="7"/>
      <c r="AB540" s="6"/>
      <c r="AC540" s="12"/>
      <c r="AD540" s="9"/>
      <c r="AE540" s="9"/>
      <c r="AF540" s="9"/>
      <c r="AG540" s="5"/>
      <c r="AH540" s="9"/>
      <c r="AI540" s="7"/>
      <c r="AJ540" s="10"/>
      <c r="AK540" s="7"/>
      <c r="AL540" s="10"/>
      <c r="AM540" s="10"/>
    </row>
    <row r="541" spans="1:39" ht="13.5" thickBot="1" x14ac:dyDescent="0.25">
      <c r="A541" s="272" t="s">
        <v>124</v>
      </c>
      <c r="B541" s="92"/>
      <c r="C541" s="92"/>
      <c r="D541" s="92"/>
      <c r="E541" s="92"/>
      <c r="F541" s="92"/>
      <c r="G541" s="92"/>
      <c r="L541" s="194"/>
      <c r="M541" s="93"/>
      <c r="N541" s="195"/>
      <c r="O541" s="13"/>
      <c r="P541" s="14"/>
      <c r="Q541" s="13"/>
      <c r="R541" s="13"/>
      <c r="T541" s="15"/>
      <c r="U541" s="15"/>
      <c r="V541" s="15"/>
    </row>
    <row r="542" spans="1:39" ht="26.25" customHeight="1" x14ac:dyDescent="0.2">
      <c r="A542" s="94" t="s">
        <v>6</v>
      </c>
      <c r="B542" s="94" t="s">
        <v>53</v>
      </c>
      <c r="C542" s="94" t="s">
        <v>54</v>
      </c>
      <c r="D542" s="94" t="s">
        <v>55</v>
      </c>
      <c r="E542" s="95" t="s">
        <v>56</v>
      </c>
      <c r="F542" s="95" t="s">
        <v>57</v>
      </c>
      <c r="G542" s="95" t="s">
        <v>58</v>
      </c>
      <c r="I542" s="96" t="s">
        <v>59</v>
      </c>
      <c r="J542" s="96" t="s">
        <v>60</v>
      </c>
      <c r="L542" s="190" t="s">
        <v>61</v>
      </c>
      <c r="M542" s="191" t="s">
        <v>62</v>
      </c>
      <c r="N542" s="192" t="s">
        <v>63</v>
      </c>
      <c r="O542" s="15"/>
      <c r="P542" s="51"/>
      <c r="Q542" s="51"/>
      <c r="R542" s="51"/>
      <c r="T542" s="15"/>
      <c r="U542" s="15"/>
      <c r="V542" s="15"/>
    </row>
    <row r="543" spans="1:39" x14ac:dyDescent="0.2">
      <c r="A543" s="283" t="s">
        <v>18</v>
      </c>
      <c r="B543" s="283" t="s">
        <v>125</v>
      </c>
      <c r="C543" s="100">
        <v>40360</v>
      </c>
      <c r="D543" s="100">
        <v>40405</v>
      </c>
      <c r="E543" s="283">
        <v>65697.152000000002</v>
      </c>
      <c r="F543" s="283">
        <v>53646.93</v>
      </c>
      <c r="G543" s="283">
        <v>39988.26</v>
      </c>
      <c r="I543" s="102">
        <v>59.623999999999995</v>
      </c>
      <c r="J543" s="283">
        <f>+E543+I543</f>
        <v>65756.775999999998</v>
      </c>
      <c r="L543" s="106">
        <v>636.00000000001455</v>
      </c>
      <c r="M543" s="107">
        <v>824.48999999999796</v>
      </c>
      <c r="N543" s="108">
        <v>845.77999999999884</v>
      </c>
      <c r="O543" s="17"/>
      <c r="P543" s="5"/>
      <c r="Q543" s="5"/>
      <c r="R543" s="5"/>
      <c r="T543" s="18"/>
      <c r="U543" s="18"/>
      <c r="V543" s="18"/>
    </row>
    <row r="544" spans="1:39" x14ac:dyDescent="0.2">
      <c r="A544" s="283" t="s">
        <v>18</v>
      </c>
      <c r="B544" s="283" t="s">
        <v>126</v>
      </c>
      <c r="C544" s="100">
        <v>40406</v>
      </c>
      <c r="D544" s="100">
        <v>40421</v>
      </c>
      <c r="E544" s="283">
        <v>64335.858</v>
      </c>
      <c r="F544" s="283">
        <v>53599.61</v>
      </c>
      <c r="G544" s="283">
        <v>39964.6</v>
      </c>
      <c r="I544" s="102">
        <v>59.623999999999995</v>
      </c>
      <c r="J544" s="283">
        <f>+E544+I544</f>
        <v>64395.482000000004</v>
      </c>
      <c r="L544" s="106">
        <v>634.95999999999913</v>
      </c>
      <c r="M544" s="107">
        <v>823.18999999999505</v>
      </c>
      <c r="N544" s="108">
        <v>844.74000000000524</v>
      </c>
      <c r="O544" s="17"/>
      <c r="P544" s="5"/>
      <c r="Q544" s="5"/>
      <c r="R544" s="5"/>
      <c r="T544" s="18"/>
      <c r="U544" s="18"/>
      <c r="V544" s="18"/>
    </row>
    <row r="545" spans="1:22" x14ac:dyDescent="0.2">
      <c r="A545" s="283" t="s">
        <v>18</v>
      </c>
      <c r="B545" s="165" t="s">
        <v>127</v>
      </c>
      <c r="C545" s="100">
        <v>40422</v>
      </c>
      <c r="D545" s="100">
        <v>40510</v>
      </c>
      <c r="E545" s="283">
        <v>63531.4</v>
      </c>
      <c r="F545" s="283">
        <v>52107.199999999997</v>
      </c>
      <c r="G545" s="283">
        <v>39093.599999999999</v>
      </c>
      <c r="I545" s="102">
        <v>59.623999999999995</v>
      </c>
      <c r="J545" s="283">
        <f>+E545+I545</f>
        <v>63591.024000000005</v>
      </c>
      <c r="L545" s="106">
        <v>634.97499999999854</v>
      </c>
      <c r="M545" s="107">
        <v>823.20499999999447</v>
      </c>
      <c r="N545" s="108">
        <v>844.76500000000669</v>
      </c>
      <c r="O545" s="17"/>
      <c r="P545" s="5"/>
      <c r="Q545" s="5"/>
      <c r="R545" s="5"/>
      <c r="T545" s="18"/>
      <c r="U545" s="18"/>
      <c r="V545" s="18"/>
    </row>
    <row r="546" spans="1:22" x14ac:dyDescent="0.2">
      <c r="A546" s="283" t="s">
        <v>18</v>
      </c>
      <c r="B546" s="283" t="s">
        <v>128</v>
      </c>
      <c r="C546" s="100">
        <v>40511</v>
      </c>
      <c r="D546" s="100">
        <v>40543</v>
      </c>
      <c r="E546" s="283">
        <v>64653.840000000018</v>
      </c>
      <c r="F546" s="283">
        <v>52580.630000000005</v>
      </c>
      <c r="G546" s="283">
        <v>39499.445</v>
      </c>
      <c r="H546" s="101"/>
      <c r="I546" s="102">
        <v>38.283000000000001</v>
      </c>
      <c r="J546" s="283">
        <f>+E546+I546</f>
        <v>64692.123000000021</v>
      </c>
      <c r="L546" s="106">
        <v>635.86000000000058</v>
      </c>
      <c r="M546" s="107">
        <v>824.06999999998516</v>
      </c>
      <c r="N546" s="108">
        <v>857.49000000000524</v>
      </c>
      <c r="O546" s="17"/>
      <c r="P546" s="5"/>
      <c r="Q546" s="5"/>
      <c r="R546" s="5"/>
      <c r="T546" s="18"/>
      <c r="U546" s="18"/>
      <c r="V546" s="18"/>
    </row>
    <row r="547" spans="1:22" x14ac:dyDescent="0.2">
      <c r="A547" s="109" t="s">
        <v>19</v>
      </c>
      <c r="B547" s="109" t="s">
        <v>125</v>
      </c>
      <c r="C547" s="110">
        <v>40360</v>
      </c>
      <c r="D547" s="110">
        <v>40390</v>
      </c>
      <c r="E547" s="109">
        <v>61883.835000000021</v>
      </c>
      <c r="F547" s="109">
        <v>56290.445000000022</v>
      </c>
      <c r="G547" s="109">
        <v>48914.75</v>
      </c>
      <c r="I547" s="109"/>
      <c r="J547" s="109">
        <f t="shared" ref="J547:J580" si="7">+E547+I547</f>
        <v>61883.835000000021</v>
      </c>
      <c r="L547" s="111">
        <v>2305.6600000000253</v>
      </c>
      <c r="M547" s="109">
        <v>2328.160000000018</v>
      </c>
      <c r="N547" s="112">
        <v>1824.38</v>
      </c>
      <c r="O547" s="17"/>
      <c r="P547" s="5"/>
      <c r="Q547" s="5"/>
      <c r="R547" s="5"/>
      <c r="T547" s="18"/>
      <c r="U547" s="18"/>
      <c r="V547" s="18"/>
    </row>
    <row r="548" spans="1:22" x14ac:dyDescent="0.2">
      <c r="A548" s="109" t="s">
        <v>19</v>
      </c>
      <c r="B548" s="109" t="s">
        <v>126</v>
      </c>
      <c r="C548" s="110">
        <v>40391</v>
      </c>
      <c r="D548" s="110">
        <v>40497</v>
      </c>
      <c r="E548" s="109">
        <v>61550.525000000023</v>
      </c>
      <c r="F548" s="109">
        <v>56290.445000000022</v>
      </c>
      <c r="G548" s="109">
        <v>48914.75</v>
      </c>
      <c r="I548" s="109"/>
      <c r="J548" s="109">
        <f t="shared" si="7"/>
        <v>61550.525000000023</v>
      </c>
      <c r="L548" s="111">
        <v>2305.6600000000253</v>
      </c>
      <c r="M548" s="109">
        <v>2328.160000000018</v>
      </c>
      <c r="N548" s="112">
        <v>1824.38</v>
      </c>
      <c r="O548" s="17"/>
      <c r="P548" s="5"/>
      <c r="Q548" s="5"/>
      <c r="R548" s="5"/>
      <c r="T548" s="18"/>
      <c r="U548" s="18"/>
      <c r="V548" s="18"/>
    </row>
    <row r="549" spans="1:22" x14ac:dyDescent="0.2">
      <c r="A549" s="109" t="s">
        <v>19</v>
      </c>
      <c r="B549" s="109" t="s">
        <v>127</v>
      </c>
      <c r="C549" s="110">
        <v>40498</v>
      </c>
      <c r="D549" s="110">
        <v>40543</v>
      </c>
      <c r="E549" s="109">
        <v>60736.299999999996</v>
      </c>
      <c r="F549" s="109">
        <v>54557.880000000012</v>
      </c>
      <c r="G549" s="109">
        <v>48416.11</v>
      </c>
      <c r="H549" s="101"/>
      <c r="I549" s="109"/>
      <c r="J549" s="109">
        <f t="shared" si="7"/>
        <v>60736.299999999996</v>
      </c>
      <c r="L549" s="111">
        <v>2348.2599999999998</v>
      </c>
      <c r="M549" s="109">
        <v>2294.8899999999994</v>
      </c>
      <c r="N549" s="112">
        <v>1794.79</v>
      </c>
      <c r="O549" s="17"/>
      <c r="P549" s="5"/>
      <c r="Q549" s="5"/>
      <c r="R549" s="5"/>
      <c r="T549" s="18"/>
      <c r="U549" s="18"/>
      <c r="V549" s="18"/>
    </row>
    <row r="550" spans="1:22" x14ac:dyDescent="0.2">
      <c r="A550" s="113" t="s">
        <v>20</v>
      </c>
      <c r="B550" s="113" t="s">
        <v>125</v>
      </c>
      <c r="C550" s="114">
        <v>40360</v>
      </c>
      <c r="D550" s="114">
        <v>40431</v>
      </c>
      <c r="E550" s="113">
        <v>50983.427499999998</v>
      </c>
      <c r="F550" s="113">
        <v>47565.285000000003</v>
      </c>
      <c r="G550" s="113">
        <v>41222.6005</v>
      </c>
      <c r="I550" s="115">
        <v>18.930120000000002</v>
      </c>
      <c r="J550" s="113">
        <f t="shared" si="7"/>
        <v>51002.357619999995</v>
      </c>
      <c r="L550" s="116">
        <v>1844.8050000000001</v>
      </c>
      <c r="M550" s="113">
        <v>1736.175</v>
      </c>
      <c r="N550" s="117">
        <v>1673.1650000000081</v>
      </c>
      <c r="O550" s="17"/>
      <c r="P550" s="5"/>
      <c r="Q550" s="5"/>
      <c r="R550" s="5"/>
      <c r="T550" s="18"/>
      <c r="U550" s="18"/>
      <c r="V550" s="18"/>
    </row>
    <row r="551" spans="1:22" x14ac:dyDescent="0.2">
      <c r="A551" s="113" t="s">
        <v>20</v>
      </c>
      <c r="B551" s="113" t="s">
        <v>126</v>
      </c>
      <c r="C551" s="114">
        <v>40432</v>
      </c>
      <c r="D551" s="114">
        <v>40473</v>
      </c>
      <c r="E551" s="113">
        <v>51023.347500000003</v>
      </c>
      <c r="F551" s="113">
        <v>47602.625000000007</v>
      </c>
      <c r="G551" s="113">
        <v>41255.710500000001</v>
      </c>
      <c r="I551" s="115">
        <v>18.930120000000002</v>
      </c>
      <c r="J551" s="113">
        <f t="shared" si="7"/>
        <v>51042.277620000001</v>
      </c>
      <c r="L551" s="116">
        <v>1845.875</v>
      </c>
      <c r="M551" s="113">
        <v>1737.2450000000099</v>
      </c>
      <c r="N551" s="117">
        <v>1674.2350000000079</v>
      </c>
      <c r="O551" s="17"/>
      <c r="P551" s="5"/>
      <c r="Q551" s="5"/>
      <c r="R551" s="5"/>
      <c r="T551" s="18"/>
      <c r="U551" s="18"/>
      <c r="V551" s="18"/>
    </row>
    <row r="552" spans="1:22" x14ac:dyDescent="0.2">
      <c r="A552" s="113" t="s">
        <v>20</v>
      </c>
      <c r="B552" s="196" t="s">
        <v>127</v>
      </c>
      <c r="C552" s="114">
        <v>40474</v>
      </c>
      <c r="D552" s="114">
        <v>40515</v>
      </c>
      <c r="E552" s="113">
        <v>49279.140000000007</v>
      </c>
      <c r="F552" s="113">
        <v>45016.712500000001</v>
      </c>
      <c r="G552" s="113">
        <v>38837.375000000015</v>
      </c>
      <c r="I552" s="115">
        <v>18.930120000000002</v>
      </c>
      <c r="J552" s="113">
        <f t="shared" si="7"/>
        <v>49298.070120000004</v>
      </c>
      <c r="L552" s="116">
        <v>1708.650000000016</v>
      </c>
      <c r="M552" s="113">
        <v>1600.0200000000041</v>
      </c>
      <c r="N552" s="117">
        <v>1537.0100000000239</v>
      </c>
      <c r="O552" s="17"/>
      <c r="P552" s="5"/>
      <c r="Q552" s="5"/>
      <c r="R552" s="5"/>
      <c r="T552" s="18"/>
      <c r="U552" s="18"/>
      <c r="V552" s="18"/>
    </row>
    <row r="553" spans="1:22" x14ac:dyDescent="0.2">
      <c r="A553" s="113" t="s">
        <v>20</v>
      </c>
      <c r="B553" s="113" t="s">
        <v>128</v>
      </c>
      <c r="C553" s="114">
        <v>40516</v>
      </c>
      <c r="D553" s="114">
        <v>40543</v>
      </c>
      <c r="E553" s="113">
        <v>49021.785000000003</v>
      </c>
      <c r="F553" s="113">
        <v>44189.660000000011</v>
      </c>
      <c r="G553" s="113">
        <v>38518.005000000012</v>
      </c>
      <c r="H553" s="101"/>
      <c r="I553" s="115">
        <v>18.930120000000002</v>
      </c>
      <c r="J553" s="113">
        <f>+E553+I553</f>
        <v>49040.715120000001</v>
      </c>
      <c r="L553" s="116">
        <v>1702.0000000000073</v>
      </c>
      <c r="M553" s="113">
        <v>1600.0199999999968</v>
      </c>
      <c r="N553" s="117">
        <v>1537.0100000000166</v>
      </c>
      <c r="O553" s="17"/>
      <c r="P553" s="5"/>
      <c r="Q553" s="5"/>
      <c r="R553" s="5"/>
      <c r="T553" s="18"/>
      <c r="U553" s="18"/>
      <c r="V553" s="18"/>
    </row>
    <row r="554" spans="1:22" x14ac:dyDescent="0.2">
      <c r="A554" s="284" t="s">
        <v>21</v>
      </c>
      <c r="B554" s="284" t="s">
        <v>125</v>
      </c>
      <c r="C554" s="118">
        <v>40360</v>
      </c>
      <c r="D554" s="118">
        <v>40454</v>
      </c>
      <c r="E554" s="284">
        <v>91431.544999999955</v>
      </c>
      <c r="F554" s="284">
        <v>84879.8</v>
      </c>
      <c r="G554" s="284">
        <v>69427.315000000017</v>
      </c>
      <c r="I554" s="284"/>
      <c r="J554" s="284">
        <f t="shared" si="7"/>
        <v>91431.544999999955</v>
      </c>
      <c r="L554" s="119">
        <v>3147.1333333333023</v>
      </c>
      <c r="M554" s="284">
        <v>2930.3</v>
      </c>
      <c r="N554" s="120">
        <v>2014.9500000000262</v>
      </c>
      <c r="O554" s="17"/>
      <c r="P554" s="5"/>
      <c r="Q554" s="5"/>
      <c r="R554" s="5"/>
      <c r="T554" s="18"/>
      <c r="U554" s="18"/>
      <c r="V554" s="18"/>
    </row>
    <row r="555" spans="1:22" x14ac:dyDescent="0.2">
      <c r="A555" s="284" t="s">
        <v>21</v>
      </c>
      <c r="B555" s="167" t="s">
        <v>126</v>
      </c>
      <c r="C555" s="118">
        <v>40455</v>
      </c>
      <c r="D555" s="118">
        <v>40524</v>
      </c>
      <c r="E555" s="284">
        <v>91325.384999999951</v>
      </c>
      <c r="F555" s="284">
        <v>84883.195000000007</v>
      </c>
      <c r="G555" s="284">
        <v>69430.055000000022</v>
      </c>
      <c r="I555" s="284"/>
      <c r="J555" s="284">
        <f t="shared" si="7"/>
        <v>91325.384999999951</v>
      </c>
      <c r="L555" s="119">
        <v>3190.9366666666319</v>
      </c>
      <c r="M555" s="284">
        <v>2930.4300000000076</v>
      </c>
      <c r="N555" s="120">
        <v>2015.050000000032</v>
      </c>
      <c r="O555" s="17"/>
      <c r="P555" s="5"/>
      <c r="Q555" s="5"/>
      <c r="R555" s="5"/>
      <c r="T555" s="18"/>
      <c r="U555" s="18"/>
      <c r="V555" s="18"/>
    </row>
    <row r="556" spans="1:22" x14ac:dyDescent="0.2">
      <c r="A556" s="284" t="s">
        <v>21</v>
      </c>
      <c r="B556" s="167" t="s">
        <v>127</v>
      </c>
      <c r="C556" s="118">
        <v>40525</v>
      </c>
      <c r="D556" s="118">
        <v>40543</v>
      </c>
      <c r="E556" s="284">
        <v>91218.079999999987</v>
      </c>
      <c r="F556" s="284">
        <v>83546.51999999999</v>
      </c>
      <c r="G556" s="284">
        <v>67862.020000000019</v>
      </c>
      <c r="I556" s="284"/>
      <c r="J556" s="284">
        <f t="shared" si="7"/>
        <v>91218.079999999987</v>
      </c>
      <c r="L556" s="119">
        <v>3069.4666666666676</v>
      </c>
      <c r="M556" s="284">
        <v>2751.8200000000015</v>
      </c>
      <c r="N556" s="120">
        <v>2066.6600000000008</v>
      </c>
      <c r="O556" s="17"/>
      <c r="P556" s="5"/>
      <c r="Q556" s="5"/>
      <c r="R556" s="5"/>
      <c r="T556" s="18"/>
      <c r="U556" s="18"/>
      <c r="V556" s="18"/>
    </row>
    <row r="557" spans="1:22" x14ac:dyDescent="0.2">
      <c r="A557" s="314" t="s">
        <v>23</v>
      </c>
      <c r="B557" s="314" t="s">
        <v>125</v>
      </c>
      <c r="C557" s="125">
        <v>40360</v>
      </c>
      <c r="D557" s="125">
        <v>40382</v>
      </c>
      <c r="E557" s="314">
        <v>91823.611999999979</v>
      </c>
      <c r="F557" s="314">
        <v>80224.92250000003</v>
      </c>
      <c r="G557" s="314">
        <v>66958.236500000028</v>
      </c>
      <c r="I557" s="314"/>
      <c r="J557" s="314">
        <f t="shared" si="7"/>
        <v>91823.611999999979</v>
      </c>
      <c r="L557" s="126">
        <v>3203.6959999999817</v>
      </c>
      <c r="M557" s="314">
        <v>3227.9740000000165</v>
      </c>
      <c r="N557" s="127">
        <v>2405.9500000000335</v>
      </c>
      <c r="P557" s="5"/>
      <c r="Q557" s="5"/>
      <c r="R557" s="5"/>
      <c r="T557" s="18"/>
      <c r="U557" s="18"/>
      <c r="V557" s="18"/>
    </row>
    <row r="558" spans="1:22" x14ac:dyDescent="0.2">
      <c r="A558" s="314" t="s">
        <v>23</v>
      </c>
      <c r="B558" s="314" t="s">
        <v>126</v>
      </c>
      <c r="C558" s="125">
        <v>40383</v>
      </c>
      <c r="D558" s="125">
        <v>40454</v>
      </c>
      <c r="E558" s="314">
        <v>91831.001000000004</v>
      </c>
      <c r="F558" s="314">
        <v>80224.922500000015</v>
      </c>
      <c r="G558" s="314">
        <v>66958.236499999999</v>
      </c>
      <c r="I558" s="314"/>
      <c r="J558" s="314">
        <f>+E558+I558</f>
        <v>91831.001000000004</v>
      </c>
      <c r="L558" s="126">
        <v>3203.6960000000108</v>
      </c>
      <c r="M558" s="314">
        <v>3227.974000000002</v>
      </c>
      <c r="N558" s="127">
        <v>2405.9499999999998</v>
      </c>
      <c r="P558" s="5"/>
      <c r="Q558" s="5"/>
      <c r="R558" s="5"/>
      <c r="T558" s="18"/>
      <c r="U558" s="18"/>
      <c r="V558" s="18"/>
    </row>
    <row r="559" spans="1:22" x14ac:dyDescent="0.2">
      <c r="A559" s="314" t="s">
        <v>23</v>
      </c>
      <c r="B559" s="197" t="s">
        <v>127</v>
      </c>
      <c r="C559" s="125">
        <v>40455</v>
      </c>
      <c r="D559" s="125">
        <v>40543</v>
      </c>
      <c r="E559" s="314">
        <v>90923.152499999982</v>
      </c>
      <c r="F559" s="314">
        <v>78458.764999999999</v>
      </c>
      <c r="G559" s="314">
        <v>66604.830000000031</v>
      </c>
      <c r="H559" s="101"/>
      <c r="I559" s="314"/>
      <c r="J559" s="314">
        <f>+E559+I559</f>
        <v>90923.152499999982</v>
      </c>
      <c r="L559" s="126">
        <v>3194.7233333333133</v>
      </c>
      <c r="M559" s="314">
        <v>3220.8811111111136</v>
      </c>
      <c r="N559" s="127">
        <v>2401.9800000000178</v>
      </c>
      <c r="P559" s="5"/>
      <c r="Q559" s="5"/>
      <c r="R559" s="5"/>
      <c r="T559" s="18"/>
      <c r="U559" s="18"/>
      <c r="V559" s="18"/>
    </row>
    <row r="560" spans="1:22" x14ac:dyDescent="0.2">
      <c r="A560" s="128" t="s">
        <v>24</v>
      </c>
      <c r="B560" s="128" t="s">
        <v>125</v>
      </c>
      <c r="C560" s="129">
        <v>40360</v>
      </c>
      <c r="D560" s="129">
        <v>40382</v>
      </c>
      <c r="E560" s="128">
        <v>70272.053999999989</v>
      </c>
      <c r="F560" s="128">
        <v>58881.77150000001</v>
      </c>
      <c r="G560" s="128">
        <v>50456.626500000006</v>
      </c>
      <c r="I560" s="128"/>
      <c r="J560" s="128">
        <f t="shared" si="7"/>
        <v>70272.053999999989</v>
      </c>
      <c r="L560" s="130">
        <v>2867.2559999999648</v>
      </c>
      <c r="M560" s="128">
        <v>2789.775999999998</v>
      </c>
      <c r="N560" s="131">
        <v>2411.7660000000033</v>
      </c>
      <c r="P560" s="5"/>
      <c r="Q560" s="5"/>
      <c r="R560" s="5"/>
      <c r="T560" s="18"/>
      <c r="U560" s="18"/>
      <c r="V560" s="18"/>
    </row>
    <row r="561" spans="1:22" x14ac:dyDescent="0.2">
      <c r="A561" s="128" t="s">
        <v>24</v>
      </c>
      <c r="B561" s="128" t="s">
        <v>126</v>
      </c>
      <c r="C561" s="129">
        <v>40383</v>
      </c>
      <c r="D561" s="129">
        <v>40405</v>
      </c>
      <c r="E561" s="128">
        <v>70272.053999999989</v>
      </c>
      <c r="F561" s="128">
        <v>58881.77150000001</v>
      </c>
      <c r="G561" s="128">
        <v>50456.626500000006</v>
      </c>
      <c r="I561" s="128"/>
      <c r="J561" s="128">
        <f>+E561+I561</f>
        <v>70272.053999999989</v>
      </c>
      <c r="L561" s="130">
        <v>2867.2559999999648</v>
      </c>
      <c r="M561" s="128">
        <v>2789.775999999998</v>
      </c>
      <c r="N561" s="131">
        <v>2411.7660000000033</v>
      </c>
      <c r="P561" s="5"/>
      <c r="Q561" s="5"/>
      <c r="R561" s="5"/>
      <c r="T561" s="18"/>
      <c r="U561" s="18"/>
      <c r="V561" s="18"/>
    </row>
    <row r="562" spans="1:22" x14ac:dyDescent="0.2">
      <c r="A562" s="128" t="s">
        <v>24</v>
      </c>
      <c r="B562" s="128" t="s">
        <v>127</v>
      </c>
      <c r="C562" s="129">
        <v>40406</v>
      </c>
      <c r="D562" s="129">
        <v>40454</v>
      </c>
      <c r="E562" s="128">
        <v>70176.404999999984</v>
      </c>
      <c r="F562" s="128">
        <v>58875.455000000009</v>
      </c>
      <c r="G562" s="128">
        <v>50450.31</v>
      </c>
      <c r="I562" s="128"/>
      <c r="J562" s="128">
        <f>+E562+I562</f>
        <v>70176.404999999984</v>
      </c>
      <c r="L562" s="130">
        <v>2870.0633333332953</v>
      </c>
      <c r="M562" s="128">
        <v>2792.5833333333285</v>
      </c>
      <c r="N562" s="131">
        <v>2414.5733333333264</v>
      </c>
      <c r="P562" s="5"/>
      <c r="Q562" s="5"/>
      <c r="R562" s="5"/>
      <c r="T562" s="18"/>
      <c r="U562" s="18"/>
      <c r="V562" s="18"/>
    </row>
    <row r="563" spans="1:22" x14ac:dyDescent="0.2">
      <c r="A563" s="128" t="s">
        <v>24</v>
      </c>
      <c r="B563" s="198" t="s">
        <v>128</v>
      </c>
      <c r="C563" s="129">
        <v>40455</v>
      </c>
      <c r="D563" s="129">
        <v>40497</v>
      </c>
      <c r="E563" s="128">
        <v>70319.210000000006</v>
      </c>
      <c r="F563" s="128">
        <v>58995.640000000007</v>
      </c>
      <c r="G563" s="128">
        <v>50543.745000000003</v>
      </c>
      <c r="I563" s="128"/>
      <c r="J563" s="128">
        <f>+E563+I563</f>
        <v>70319.210000000006</v>
      </c>
      <c r="L563" s="130">
        <v>2871.2766666666575</v>
      </c>
      <c r="M563" s="128">
        <v>2794.5966666666645</v>
      </c>
      <c r="N563" s="131">
        <v>2418.1966666666704</v>
      </c>
      <c r="P563" s="5"/>
      <c r="Q563" s="5"/>
      <c r="R563" s="5"/>
      <c r="T563" s="18"/>
      <c r="U563" s="18"/>
      <c r="V563" s="18"/>
    </row>
    <row r="564" spans="1:22" x14ac:dyDescent="0.2">
      <c r="A564" s="128" t="s">
        <v>24</v>
      </c>
      <c r="B564" s="128" t="s">
        <v>129</v>
      </c>
      <c r="C564" s="129">
        <v>40498</v>
      </c>
      <c r="D564" s="129">
        <v>40543</v>
      </c>
      <c r="E564" s="128">
        <v>70493.804999999993</v>
      </c>
      <c r="F564" s="128">
        <v>59158.740000000005</v>
      </c>
      <c r="G564" s="128">
        <v>50671.945</v>
      </c>
      <c r="H564" s="101"/>
      <c r="I564" s="128"/>
      <c r="J564" s="128">
        <f>+E564+I564</f>
        <v>70493.804999999993</v>
      </c>
      <c r="L564" s="130">
        <v>2882.3766666666343</v>
      </c>
      <c r="M564" s="128">
        <v>2804.5466666666543</v>
      </c>
      <c r="N564" s="131">
        <v>2426.8466666666718</v>
      </c>
      <c r="P564" s="5"/>
      <c r="Q564" s="5"/>
      <c r="R564" s="5"/>
      <c r="T564" s="18"/>
      <c r="U564" s="18"/>
      <c r="V564" s="18"/>
    </row>
    <row r="565" spans="1:22" x14ac:dyDescent="0.2">
      <c r="A565" s="318" t="s">
        <v>25</v>
      </c>
      <c r="B565" s="318" t="s">
        <v>125</v>
      </c>
      <c r="C565" s="285">
        <v>40360</v>
      </c>
      <c r="D565" s="285">
        <v>40390</v>
      </c>
      <c r="E565" s="318">
        <v>96560.497499999998</v>
      </c>
      <c r="F565" s="318">
        <v>87573.322999999989</v>
      </c>
      <c r="G565" s="318">
        <v>77202.950999999986</v>
      </c>
      <c r="I565" s="318"/>
      <c r="J565" s="318">
        <f t="shared" si="7"/>
        <v>96560.497499999998</v>
      </c>
      <c r="L565" s="132">
        <v>3506.8250000000698</v>
      </c>
      <c r="M565" s="318">
        <v>3516.5249999999651</v>
      </c>
      <c r="N565" s="133">
        <v>2789.4080000000104</v>
      </c>
      <c r="P565" s="5"/>
      <c r="Q565" s="5"/>
      <c r="R565" s="5"/>
      <c r="T565" s="18"/>
      <c r="U565" s="18"/>
      <c r="V565" s="18"/>
    </row>
    <row r="566" spans="1:22" x14ac:dyDescent="0.2">
      <c r="A566" s="318" t="s">
        <v>25</v>
      </c>
      <c r="B566" s="318" t="s">
        <v>126</v>
      </c>
      <c r="C566" s="285">
        <v>40391</v>
      </c>
      <c r="D566" s="285">
        <v>40473</v>
      </c>
      <c r="E566" s="318">
        <v>99417.3</v>
      </c>
      <c r="F566" s="318">
        <v>87614.488000000012</v>
      </c>
      <c r="G566" s="318">
        <v>77242.490999999995</v>
      </c>
      <c r="I566" s="318"/>
      <c r="J566" s="318">
        <f t="shared" si="7"/>
        <v>99417.3</v>
      </c>
      <c r="L566" s="132">
        <v>3574.3250000000407</v>
      </c>
      <c r="M566" s="318">
        <v>3557.6899999999878</v>
      </c>
      <c r="N566" s="133">
        <v>2828.9480000000185</v>
      </c>
      <c r="P566" s="5"/>
      <c r="Q566" s="5"/>
      <c r="R566" s="5"/>
      <c r="T566" s="18"/>
      <c r="U566" s="18"/>
      <c r="V566" s="18"/>
    </row>
    <row r="567" spans="1:22" x14ac:dyDescent="0.2">
      <c r="A567" s="318" t="s">
        <v>25</v>
      </c>
      <c r="B567" s="170" t="s">
        <v>127</v>
      </c>
      <c r="C567" s="285">
        <v>40474</v>
      </c>
      <c r="D567" s="285">
        <v>40529</v>
      </c>
      <c r="E567" s="318">
        <v>119254.02439999999</v>
      </c>
      <c r="F567" s="318">
        <v>113266.35115</v>
      </c>
      <c r="G567" s="318">
        <v>103461.04535999999</v>
      </c>
      <c r="I567" s="318"/>
      <c r="J567" s="318">
        <f t="shared" si="7"/>
        <v>119254.02439999999</v>
      </c>
      <c r="L567" s="132">
        <v>4655.8610399999743</v>
      </c>
      <c r="M567" s="318">
        <v>4706.2389799999946</v>
      </c>
      <c r="N567" s="133">
        <v>3988.7640399999655</v>
      </c>
      <c r="P567" s="5"/>
      <c r="Q567" s="5"/>
      <c r="R567" s="5"/>
      <c r="T567" s="18"/>
      <c r="U567" s="18"/>
      <c r="V567" s="18"/>
    </row>
    <row r="568" spans="1:22" x14ac:dyDescent="0.2">
      <c r="A568" s="318" t="s">
        <v>25</v>
      </c>
      <c r="B568" s="170" t="s">
        <v>128</v>
      </c>
      <c r="C568" s="285">
        <v>40530</v>
      </c>
      <c r="D568" s="285">
        <v>40543</v>
      </c>
      <c r="E568" s="318">
        <v>119081.84439999997</v>
      </c>
      <c r="F568" s="318">
        <v>113102.60115</v>
      </c>
      <c r="G568" s="318">
        <v>103310.18535999999</v>
      </c>
      <c r="I568" s="318"/>
      <c r="J568" s="318">
        <f t="shared" si="7"/>
        <v>119081.84439999997</v>
      </c>
      <c r="L568" s="132">
        <v>4649.6710399999574</v>
      </c>
      <c r="M568" s="318">
        <v>4701.5989800000098</v>
      </c>
      <c r="N568" s="133">
        <v>3984.124039999966</v>
      </c>
      <c r="P568" s="5"/>
      <c r="Q568" s="5"/>
      <c r="R568" s="5"/>
      <c r="T568" s="18"/>
      <c r="U568" s="18"/>
      <c r="V568" s="18"/>
    </row>
    <row r="569" spans="1:22" x14ac:dyDescent="0.2">
      <c r="A569" s="199" t="s">
        <v>32</v>
      </c>
      <c r="B569" s="199" t="s">
        <v>125</v>
      </c>
      <c r="C569" s="200">
        <v>40360</v>
      </c>
      <c r="D569" s="200">
        <v>40473</v>
      </c>
      <c r="E569" s="199">
        <v>41708.611999999994</v>
      </c>
      <c r="F569" s="199">
        <v>38986.741999999991</v>
      </c>
      <c r="G569" s="199">
        <v>33340.219000000005</v>
      </c>
      <c r="I569" s="199"/>
      <c r="J569" s="199">
        <f t="shared" si="7"/>
        <v>41708.611999999994</v>
      </c>
      <c r="L569" s="201">
        <v>1297.9419999999955</v>
      </c>
      <c r="M569" s="199">
        <v>1341.4319999999934</v>
      </c>
      <c r="N569" s="202">
        <v>1284.6740000000027</v>
      </c>
      <c r="P569" s="5"/>
      <c r="Q569" s="5"/>
      <c r="R569" s="5"/>
      <c r="T569" s="18"/>
      <c r="U569" s="18"/>
      <c r="V569" s="18"/>
    </row>
    <row r="570" spans="1:22" x14ac:dyDescent="0.2">
      <c r="A570" s="134" t="s">
        <v>26</v>
      </c>
      <c r="B570" s="134" t="s">
        <v>125</v>
      </c>
      <c r="C570" s="135">
        <v>40360</v>
      </c>
      <c r="D570" s="135">
        <v>40396</v>
      </c>
      <c r="E570" s="134">
        <v>138430.52824037801</v>
      </c>
      <c r="F570" s="134">
        <v>106247.96734371508</v>
      </c>
      <c r="G570" s="134">
        <v>87268.165017807245</v>
      </c>
      <c r="I570" s="136">
        <v>67.025410006733594</v>
      </c>
      <c r="J570" s="134">
        <f t="shared" si="7"/>
        <v>138497.55365038474</v>
      </c>
      <c r="L570" s="137">
        <v>3827.9626461692678</v>
      </c>
      <c r="M570" s="134">
        <v>3622.0636107471219</v>
      </c>
      <c r="N570" s="138">
        <v>2523.2134586397588</v>
      </c>
      <c r="P570" s="5"/>
      <c r="Q570" s="5"/>
      <c r="R570" s="5"/>
      <c r="T570" s="18"/>
      <c r="U570" s="18"/>
      <c r="V570" s="18"/>
    </row>
    <row r="571" spans="1:22" x14ac:dyDescent="0.2">
      <c r="A571" s="134" t="s">
        <v>26</v>
      </c>
      <c r="B571" s="134" t="s">
        <v>126</v>
      </c>
      <c r="C571" s="135">
        <v>40397</v>
      </c>
      <c r="D571" s="135">
        <v>40410</v>
      </c>
      <c r="E571" s="134">
        <v>149240.31863280729</v>
      </c>
      <c r="F571" s="134">
        <v>114820.01943371508</v>
      </c>
      <c r="G571" s="134">
        <v>94967.814347807245</v>
      </c>
      <c r="I571" s="136">
        <v>67.025410006733594</v>
      </c>
      <c r="J571" s="134">
        <f t="shared" si="7"/>
        <v>149307.34404281402</v>
      </c>
      <c r="L571" s="137">
        <v>4112.8852661692945</v>
      </c>
      <c r="M571" s="134">
        <v>3907.2076607471099</v>
      </c>
      <c r="N571" s="138">
        <v>2808.3575086397614</v>
      </c>
      <c r="P571" s="5"/>
      <c r="Q571" s="5"/>
      <c r="R571" s="5"/>
      <c r="T571" s="18"/>
      <c r="U571" s="18"/>
      <c r="V571" s="18"/>
    </row>
    <row r="572" spans="1:22" x14ac:dyDescent="0.2">
      <c r="A572" s="134" t="s">
        <v>26</v>
      </c>
      <c r="B572" s="134" t="s">
        <v>127</v>
      </c>
      <c r="C572" s="135">
        <v>40411</v>
      </c>
      <c r="D572" s="135">
        <v>40451</v>
      </c>
      <c r="E572" s="134">
        <v>149230.6986328073</v>
      </c>
      <c r="F572" s="134">
        <v>114814.20943371508</v>
      </c>
      <c r="G572" s="134">
        <v>94966.614347807248</v>
      </c>
      <c r="I572" s="136">
        <v>67.025410006733594</v>
      </c>
      <c r="J572" s="134">
        <f t="shared" si="7"/>
        <v>149297.72404281402</v>
      </c>
      <c r="L572" s="137">
        <v>4112.8552661692665</v>
      </c>
      <c r="M572" s="134">
        <v>3907.1776607471111</v>
      </c>
      <c r="N572" s="138">
        <v>2808.3275086397625</v>
      </c>
      <c r="P572" s="5"/>
      <c r="Q572" s="5"/>
      <c r="R572" s="5"/>
      <c r="T572" s="18"/>
      <c r="U572" s="18"/>
      <c r="V572" s="18"/>
    </row>
    <row r="573" spans="1:22" x14ac:dyDescent="0.2">
      <c r="A573" s="139" t="s">
        <v>27</v>
      </c>
      <c r="B573" s="139" t="s">
        <v>125</v>
      </c>
      <c r="C573" s="140">
        <v>40360</v>
      </c>
      <c r="D573" s="140">
        <v>40382</v>
      </c>
      <c r="E573" s="139">
        <v>238301.49595800004</v>
      </c>
      <c r="F573" s="139">
        <v>168105.17279799999</v>
      </c>
      <c r="G573" s="139">
        <v>141080.18404600001</v>
      </c>
      <c r="H573" s="173"/>
      <c r="I573" s="141">
        <v>83.121111468000009</v>
      </c>
      <c r="J573" s="139">
        <f t="shared" si="7"/>
        <v>238384.61706946805</v>
      </c>
      <c r="L573" s="142">
        <v>8187.7934040000546</v>
      </c>
      <c r="M573" s="139">
        <v>7881.386692</v>
      </c>
      <c r="N573" s="143">
        <v>7017.7188500000047</v>
      </c>
      <c r="O573" s="46"/>
      <c r="P573" s="5"/>
      <c r="Q573" s="5"/>
      <c r="R573" s="5"/>
      <c r="T573" s="18"/>
      <c r="U573" s="18"/>
      <c r="V573" s="18"/>
    </row>
    <row r="574" spans="1:22" x14ac:dyDescent="0.2">
      <c r="A574" s="139" t="s">
        <v>27</v>
      </c>
      <c r="B574" s="139" t="s">
        <v>126</v>
      </c>
      <c r="C574" s="140">
        <v>40383</v>
      </c>
      <c r="D574" s="140">
        <v>40451</v>
      </c>
      <c r="E574" s="139">
        <v>238301.74784800003</v>
      </c>
      <c r="F574" s="139">
        <v>168103.43152799999</v>
      </c>
      <c r="G574" s="139">
        <v>141078.94613600001</v>
      </c>
      <c r="H574" s="173"/>
      <c r="I574" s="141">
        <v>83.121111468000009</v>
      </c>
      <c r="J574" s="139">
        <f>+E574+I574</f>
        <v>238384.86895946803</v>
      </c>
      <c r="L574" s="142">
        <v>8187.680674000032</v>
      </c>
      <c r="M574" s="139">
        <v>7881.2637519999989</v>
      </c>
      <c r="N574" s="143">
        <v>7017.6164000000281</v>
      </c>
      <c r="O574" s="46"/>
      <c r="P574" s="5"/>
      <c r="Q574" s="5"/>
      <c r="R574" s="5"/>
      <c r="T574" s="18"/>
      <c r="U574" s="18"/>
      <c r="V574" s="18"/>
    </row>
    <row r="575" spans="1:22" x14ac:dyDescent="0.2">
      <c r="A575" s="145" t="s">
        <v>28</v>
      </c>
      <c r="B575" s="145" t="s">
        <v>125</v>
      </c>
      <c r="C575" s="146">
        <v>40452</v>
      </c>
      <c r="D575" s="146">
        <v>40543</v>
      </c>
      <c r="E575" s="145">
        <v>79805.97</v>
      </c>
      <c r="F575" s="145">
        <v>44924.91</v>
      </c>
      <c r="G575" s="145">
        <v>37525.269999999997</v>
      </c>
      <c r="H575" s="176"/>
      <c r="I575" s="145"/>
      <c r="J575" s="145">
        <f t="shared" si="7"/>
        <v>79805.97</v>
      </c>
      <c r="L575" s="148">
        <v>1386.6000000000058</v>
      </c>
      <c r="M575" s="145">
        <v>1606.11</v>
      </c>
      <c r="N575" s="149">
        <v>1284.52</v>
      </c>
      <c r="O575" s="46"/>
      <c r="P575" s="5"/>
      <c r="Q575" s="5"/>
      <c r="R575" s="5"/>
      <c r="T575" s="18"/>
      <c r="U575" s="18"/>
      <c r="V575" s="18"/>
    </row>
    <row r="576" spans="1:22" x14ac:dyDescent="0.2">
      <c r="A576" s="150" t="s">
        <v>29</v>
      </c>
      <c r="B576" s="150" t="s">
        <v>125</v>
      </c>
      <c r="C576" s="151">
        <v>40360</v>
      </c>
      <c r="D576" s="151">
        <v>40396</v>
      </c>
      <c r="E576" s="150">
        <v>193116.75707200001</v>
      </c>
      <c r="F576" s="150">
        <v>151794.34061999997</v>
      </c>
      <c r="G576" s="150">
        <v>125059.08375999998</v>
      </c>
      <c r="H576" s="173"/>
      <c r="I576" s="152">
        <v>37.465569487149985</v>
      </c>
      <c r="J576" s="150">
        <f t="shared" si="7"/>
        <v>193154.22264148717</v>
      </c>
      <c r="L576" s="153">
        <v>7850.8364200000069</v>
      </c>
      <c r="M576" s="150">
        <v>6963.1292299999623</v>
      </c>
      <c r="N576" s="154">
        <v>6896.8026899999822</v>
      </c>
      <c r="O576" s="46"/>
      <c r="P576" s="5"/>
      <c r="Q576" s="5"/>
      <c r="R576" s="5"/>
      <c r="T576" s="18"/>
      <c r="U576" s="18"/>
      <c r="V576" s="18"/>
    </row>
    <row r="577" spans="1:39" x14ac:dyDescent="0.2">
      <c r="A577" s="150" t="s">
        <v>29</v>
      </c>
      <c r="B577" s="150" t="s">
        <v>126</v>
      </c>
      <c r="C577" s="151">
        <v>40397</v>
      </c>
      <c r="D577" s="151">
        <v>40426</v>
      </c>
      <c r="E577" s="150">
        <v>247786.85397200001</v>
      </c>
      <c r="F577" s="150">
        <v>198645.21467999998</v>
      </c>
      <c r="G577" s="150">
        <v>163261.59133999998</v>
      </c>
      <c r="I577" s="152">
        <v>37.465569487149985</v>
      </c>
      <c r="J577" s="150">
        <f t="shared" si="7"/>
        <v>247824.31954148717</v>
      </c>
      <c r="L577" s="155">
        <v>9110.2022300000535</v>
      </c>
      <c r="M577" s="150">
        <v>8385.4442099999869</v>
      </c>
      <c r="N577" s="156">
        <v>7917.9376700000139</v>
      </c>
      <c r="O577" s="46"/>
      <c r="P577" s="5"/>
      <c r="Q577" s="5"/>
      <c r="R577" s="5"/>
      <c r="T577" s="18"/>
      <c r="U577" s="18"/>
      <c r="V577" s="18"/>
    </row>
    <row r="578" spans="1:39" x14ac:dyDescent="0.2">
      <c r="A578" s="150" t="s">
        <v>29</v>
      </c>
      <c r="B578" s="150" t="s">
        <v>127</v>
      </c>
      <c r="C578" s="151">
        <v>40427</v>
      </c>
      <c r="D578" s="151">
        <v>40451</v>
      </c>
      <c r="E578" s="150">
        <v>264241.38251200004</v>
      </c>
      <c r="F578" s="150">
        <v>198645.21468</v>
      </c>
      <c r="G578" s="150">
        <v>163261.59133999998</v>
      </c>
      <c r="I578" s="152">
        <v>37.465569487149985</v>
      </c>
      <c r="J578" s="150">
        <f t="shared" si="7"/>
        <v>264278.84808148717</v>
      </c>
      <c r="L578" s="155">
        <v>9176.2930600000545</v>
      </c>
      <c r="M578" s="150">
        <v>8385.444210000016</v>
      </c>
      <c r="N578" s="156">
        <v>7917.9376700000139</v>
      </c>
      <c r="O578" s="46"/>
      <c r="P578" s="5"/>
      <c r="Q578" s="5"/>
      <c r="R578" s="5"/>
      <c r="T578" s="18"/>
      <c r="U578" s="18"/>
      <c r="V578" s="18"/>
    </row>
    <row r="579" spans="1:39" x14ac:dyDescent="0.2">
      <c r="A579" s="158" t="s">
        <v>30</v>
      </c>
      <c r="B579" s="158" t="s">
        <v>125</v>
      </c>
      <c r="C579" s="159">
        <v>40360</v>
      </c>
      <c r="D579" s="159">
        <v>40437</v>
      </c>
      <c r="E579" s="158">
        <v>138020.86799999999</v>
      </c>
      <c r="F579" s="158">
        <v>111478.53399999999</v>
      </c>
      <c r="G579" s="158">
        <v>84943.494000000006</v>
      </c>
      <c r="I579" s="158"/>
      <c r="J579" s="158">
        <f>+E579+I579</f>
        <v>138020.86799999999</v>
      </c>
      <c r="L579" s="160">
        <v>3544.0559999999823</v>
      </c>
      <c r="M579" s="158">
        <v>2908.1279999999824</v>
      </c>
      <c r="N579" s="161">
        <v>2173.1220000000176</v>
      </c>
      <c r="O579" s="46"/>
      <c r="P579" s="5"/>
      <c r="Q579" s="5"/>
      <c r="R579" s="5"/>
      <c r="T579" s="18"/>
      <c r="U579" s="18"/>
      <c r="V579" s="18"/>
    </row>
    <row r="580" spans="1:39" x14ac:dyDescent="0.2">
      <c r="A580" s="158" t="s">
        <v>30</v>
      </c>
      <c r="B580" s="158" t="s">
        <v>126</v>
      </c>
      <c r="C580" s="159">
        <v>40438</v>
      </c>
      <c r="D580" s="159">
        <v>40451</v>
      </c>
      <c r="E580" s="158">
        <v>137837.88799999998</v>
      </c>
      <c r="F580" s="158">
        <v>111363.69399999999</v>
      </c>
      <c r="G580" s="158">
        <v>84854.753999999986</v>
      </c>
      <c r="H580" s="178"/>
      <c r="I580" s="158"/>
      <c r="J580" s="158">
        <f t="shared" si="7"/>
        <v>137837.88799999998</v>
      </c>
      <c r="L580" s="160">
        <v>3542.8959999999788</v>
      </c>
      <c r="M580" s="158">
        <v>2907.5479999999952</v>
      </c>
      <c r="N580" s="161">
        <v>2171.9619999999995</v>
      </c>
      <c r="O580" s="46"/>
      <c r="P580" s="5"/>
      <c r="Q580" s="5"/>
      <c r="R580" s="5"/>
      <c r="T580" s="18"/>
      <c r="U580" s="18"/>
      <c r="V580" s="18"/>
    </row>
    <row r="581" spans="1:39" x14ac:dyDescent="0.2">
      <c r="A581" s="4"/>
      <c r="B581" s="84"/>
      <c r="C581" s="84"/>
      <c r="D581" s="84"/>
      <c r="E581" s="193"/>
      <c r="F581" s="193"/>
      <c r="G581" s="193"/>
      <c r="H581" s="183"/>
      <c r="I581" s="84"/>
      <c r="J581" s="84"/>
      <c r="K581" s="84"/>
      <c r="L581" s="194"/>
      <c r="M581" s="93"/>
      <c r="N581" s="19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6"/>
      <c r="Z581" s="7"/>
      <c r="AA581" s="7"/>
      <c r="AB581" s="6"/>
      <c r="AC581" s="12"/>
      <c r="AD581" s="9"/>
      <c r="AE581" s="9"/>
      <c r="AF581" s="9"/>
      <c r="AG581" s="5"/>
      <c r="AH581" s="9"/>
      <c r="AI581" s="7"/>
      <c r="AJ581" s="10"/>
      <c r="AK581" s="7"/>
      <c r="AL581" s="10"/>
      <c r="AM581" s="10"/>
    </row>
    <row r="582" spans="1:39" ht="13.5" thickBot="1" x14ac:dyDescent="0.25">
      <c r="A582" s="272" t="s">
        <v>130</v>
      </c>
      <c r="B582" s="92"/>
      <c r="C582" s="92"/>
      <c r="D582" s="92"/>
      <c r="E582" s="92"/>
      <c r="F582" s="92"/>
      <c r="G582" s="92"/>
      <c r="H582" s="203"/>
      <c r="I582" s="84"/>
      <c r="J582" s="84"/>
      <c r="K582" s="84"/>
      <c r="L582" s="194"/>
      <c r="M582" s="93"/>
      <c r="N582" s="195"/>
      <c r="O582" s="13"/>
    </row>
    <row r="583" spans="1:39" ht="27" customHeight="1" x14ac:dyDescent="0.2">
      <c r="A583" s="94" t="s">
        <v>6</v>
      </c>
      <c r="B583" s="94" t="s">
        <v>53</v>
      </c>
      <c r="C583" s="94" t="s">
        <v>54</v>
      </c>
      <c r="D583" s="94" t="s">
        <v>55</v>
      </c>
      <c r="E583" s="95" t="s">
        <v>56</v>
      </c>
      <c r="F583" s="95" t="s">
        <v>57</v>
      </c>
      <c r="G583" s="95" t="s">
        <v>58</v>
      </c>
      <c r="I583" s="96" t="s">
        <v>59</v>
      </c>
      <c r="J583" s="96" t="s">
        <v>60</v>
      </c>
      <c r="L583" s="190" t="s">
        <v>61</v>
      </c>
      <c r="M583" s="191" t="s">
        <v>62</v>
      </c>
      <c r="N583" s="192" t="s">
        <v>63</v>
      </c>
      <c r="O583" s="15"/>
      <c r="P583" s="51"/>
      <c r="Q583" s="51"/>
      <c r="R583" s="51"/>
      <c r="T583" s="15"/>
      <c r="U583" s="15"/>
      <c r="V583" s="15"/>
    </row>
    <row r="584" spans="1:39" x14ac:dyDescent="0.2">
      <c r="A584" s="283" t="s">
        <v>18</v>
      </c>
      <c r="B584" s="283" t="s">
        <v>131</v>
      </c>
      <c r="C584" s="100">
        <v>40219</v>
      </c>
      <c r="D584" s="100">
        <v>40230</v>
      </c>
      <c r="E584" s="283">
        <v>66043.484999999971</v>
      </c>
      <c r="F584" s="283">
        <v>55910.49500000001</v>
      </c>
      <c r="G584" s="283">
        <v>43043.43</v>
      </c>
      <c r="I584" s="102">
        <v>59.623999999999995</v>
      </c>
      <c r="J584" s="283">
        <f>+E584+I584</f>
        <v>66103.108999999968</v>
      </c>
      <c r="L584" s="106">
        <v>656.00999999999476</v>
      </c>
      <c r="M584" s="107">
        <v>824.78000000000611</v>
      </c>
      <c r="N584" s="108">
        <v>846.02999999999884</v>
      </c>
      <c r="O584" s="17"/>
      <c r="P584" s="5"/>
      <c r="Q584" s="5"/>
      <c r="R584" s="5"/>
      <c r="T584" s="18"/>
      <c r="U584" s="18"/>
      <c r="V584" s="18"/>
    </row>
    <row r="585" spans="1:39" x14ac:dyDescent="0.2">
      <c r="A585" s="283" t="s">
        <v>18</v>
      </c>
      <c r="B585" s="283" t="s">
        <v>132</v>
      </c>
      <c r="C585" s="100">
        <v>40231</v>
      </c>
      <c r="D585" s="100">
        <v>40359</v>
      </c>
      <c r="E585" s="283">
        <v>73471.754999999976</v>
      </c>
      <c r="F585" s="283">
        <v>59802.12</v>
      </c>
      <c r="G585" s="283">
        <v>43876.55</v>
      </c>
      <c r="I585" s="102">
        <v>59.623999999999995</v>
      </c>
      <c r="J585" s="283">
        <f t="shared" ref="J585:J628" si="8">+E585+I585</f>
        <v>73531.378999999972</v>
      </c>
      <c r="L585" s="106">
        <v>656.00999999999476</v>
      </c>
      <c r="M585" s="107">
        <v>824.78000000000611</v>
      </c>
      <c r="N585" s="108">
        <v>846.03000000000611</v>
      </c>
      <c r="O585" s="17"/>
      <c r="P585" s="5"/>
      <c r="Q585" s="5"/>
      <c r="R585" s="5"/>
      <c r="T585" s="18"/>
      <c r="U585" s="18"/>
      <c r="V585" s="18"/>
    </row>
    <row r="586" spans="1:39" x14ac:dyDescent="0.2">
      <c r="A586" s="109" t="s">
        <v>19</v>
      </c>
      <c r="B586" s="109" t="s">
        <v>131</v>
      </c>
      <c r="C586" s="110">
        <v>40222</v>
      </c>
      <c r="D586" s="110">
        <v>40230</v>
      </c>
      <c r="E586" s="109">
        <v>63293.635000000017</v>
      </c>
      <c r="F586" s="109">
        <v>58030.785000000011</v>
      </c>
      <c r="G586" s="109">
        <v>51262.29</v>
      </c>
      <c r="I586" s="109"/>
      <c r="J586" s="109">
        <f t="shared" si="8"/>
        <v>63293.635000000017</v>
      </c>
      <c r="L586" s="111">
        <v>2389.9750000000131</v>
      </c>
      <c r="M586" s="109">
        <v>2385.4000000000233</v>
      </c>
      <c r="N586" s="112">
        <v>2071.4349999999904</v>
      </c>
      <c r="O586" s="17"/>
      <c r="P586" s="5"/>
      <c r="Q586" s="5"/>
      <c r="R586" s="5"/>
      <c r="T586" s="18"/>
      <c r="U586" s="18"/>
      <c r="V586" s="18"/>
    </row>
    <row r="587" spans="1:39" x14ac:dyDescent="0.2">
      <c r="A587" s="109" t="s">
        <v>19</v>
      </c>
      <c r="B587" s="109" t="s">
        <v>132</v>
      </c>
      <c r="C587" s="110">
        <v>40231</v>
      </c>
      <c r="D587" s="110">
        <v>40359</v>
      </c>
      <c r="E587" s="109">
        <v>63974.125000000007</v>
      </c>
      <c r="F587" s="109">
        <v>58030.785000000011</v>
      </c>
      <c r="G587" s="109">
        <v>51262.29</v>
      </c>
      <c r="I587" s="109"/>
      <c r="J587" s="109">
        <f t="shared" si="8"/>
        <v>63974.125000000007</v>
      </c>
      <c r="L587" s="111">
        <v>2344.900000000016</v>
      </c>
      <c r="M587" s="109">
        <v>2344.900000000016</v>
      </c>
      <c r="N587" s="112">
        <v>2038.21</v>
      </c>
      <c r="O587" s="17"/>
      <c r="P587" s="5"/>
      <c r="Q587" s="5"/>
      <c r="R587" s="5"/>
      <c r="T587" s="18"/>
      <c r="U587" s="18"/>
      <c r="V587" s="18"/>
    </row>
    <row r="588" spans="1:39" x14ac:dyDescent="0.2">
      <c r="A588" s="113" t="s">
        <v>20</v>
      </c>
      <c r="B588" s="113" t="s">
        <v>131</v>
      </c>
      <c r="C588" s="114">
        <v>40219</v>
      </c>
      <c r="D588" s="114">
        <v>40230</v>
      </c>
      <c r="E588" s="113">
        <v>48235.214999999997</v>
      </c>
      <c r="F588" s="113">
        <v>44886.12</v>
      </c>
      <c r="G588" s="113">
        <v>41871.072500000009</v>
      </c>
      <c r="I588" s="115">
        <v>18.930120000000002</v>
      </c>
      <c r="J588" s="113">
        <f t="shared" si="8"/>
        <v>48254.145119999994</v>
      </c>
      <c r="L588" s="116">
        <v>1683.35</v>
      </c>
      <c r="M588" s="113">
        <v>1662.38</v>
      </c>
      <c r="N588" s="117">
        <v>1641.410000000018</v>
      </c>
      <c r="O588" s="17"/>
      <c r="P588" s="5"/>
      <c r="Q588" s="5"/>
      <c r="R588" s="5"/>
      <c r="T588" s="18"/>
      <c r="U588" s="18"/>
      <c r="V588" s="18"/>
    </row>
    <row r="589" spans="1:39" x14ac:dyDescent="0.2">
      <c r="A589" s="113" t="s">
        <v>20</v>
      </c>
      <c r="B589" s="113" t="s">
        <v>132</v>
      </c>
      <c r="C589" s="114">
        <v>40231</v>
      </c>
      <c r="D589" s="114">
        <v>40235</v>
      </c>
      <c r="E589" s="113">
        <v>49069.599999999999</v>
      </c>
      <c r="F589" s="113">
        <v>44886.12</v>
      </c>
      <c r="G589" s="113">
        <v>41871.072500000009</v>
      </c>
      <c r="I589" s="115">
        <v>18.930120000000002</v>
      </c>
      <c r="J589" s="113">
        <f t="shared" si="8"/>
        <v>49088.530119999996</v>
      </c>
      <c r="L589" s="116">
        <v>1683.35</v>
      </c>
      <c r="M589" s="113">
        <v>1662.38</v>
      </c>
      <c r="N589" s="117">
        <v>1641.410000000018</v>
      </c>
      <c r="O589" s="17"/>
      <c r="P589" s="5"/>
      <c r="Q589" s="5"/>
      <c r="R589" s="5"/>
      <c r="T589" s="18"/>
      <c r="U589" s="18"/>
      <c r="V589" s="18"/>
    </row>
    <row r="590" spans="1:39" x14ac:dyDescent="0.2">
      <c r="A590" s="113" t="s">
        <v>20</v>
      </c>
      <c r="B590" s="113" t="s">
        <v>133</v>
      </c>
      <c r="C590" s="114">
        <v>40236</v>
      </c>
      <c r="D590" s="114">
        <v>40323</v>
      </c>
      <c r="E590" s="113">
        <v>54715.514999999999</v>
      </c>
      <c r="F590" s="113">
        <v>50918.617499999993</v>
      </c>
      <c r="G590" s="113">
        <v>47894.06500000001</v>
      </c>
      <c r="I590" s="115">
        <v>18.930120000000002</v>
      </c>
      <c r="J590" s="113">
        <f t="shared" si="8"/>
        <v>54734.445119999997</v>
      </c>
      <c r="L590" s="116">
        <v>1930.2449999999999</v>
      </c>
      <c r="M590" s="113">
        <v>1912.7749999999942</v>
      </c>
      <c r="N590" s="117">
        <v>1902.3050000000076</v>
      </c>
      <c r="O590" s="17"/>
      <c r="P590" s="5"/>
      <c r="Q590" s="5"/>
      <c r="R590" s="5"/>
      <c r="T590" s="18"/>
      <c r="U590" s="18"/>
      <c r="V590" s="18"/>
    </row>
    <row r="591" spans="1:39" x14ac:dyDescent="0.2">
      <c r="A591" s="113" t="s">
        <v>20</v>
      </c>
      <c r="B591" s="113" t="s">
        <v>134</v>
      </c>
      <c r="C591" s="114">
        <v>40324</v>
      </c>
      <c r="D591" s="114">
        <v>40359</v>
      </c>
      <c r="E591" s="113">
        <v>51576.437499999985</v>
      </c>
      <c r="F591" s="113">
        <v>48353.66750000001</v>
      </c>
      <c r="G591" s="113">
        <v>42119.965499999998</v>
      </c>
      <c r="I591" s="115">
        <v>18.930120000000002</v>
      </c>
      <c r="J591" s="113">
        <f t="shared" si="8"/>
        <v>51595.367619999983</v>
      </c>
      <c r="L591" s="116">
        <v>1835.4849999999933</v>
      </c>
      <c r="M591" s="113">
        <v>1729.1850000000122</v>
      </c>
      <c r="N591" s="117">
        <v>1670.8350000000064</v>
      </c>
      <c r="O591" s="17"/>
      <c r="P591" s="5"/>
      <c r="Q591" s="5"/>
      <c r="R591" s="5"/>
      <c r="T591" s="18"/>
      <c r="U591" s="18"/>
      <c r="V591" s="18"/>
    </row>
    <row r="592" spans="1:39" x14ac:dyDescent="0.2">
      <c r="A592" s="284" t="s">
        <v>21</v>
      </c>
      <c r="B592" s="284" t="s">
        <v>131</v>
      </c>
      <c r="C592" s="118">
        <v>40222</v>
      </c>
      <c r="D592" s="118">
        <v>40230</v>
      </c>
      <c r="E592" s="284">
        <v>88050.924999999974</v>
      </c>
      <c r="F592" s="284">
        <v>82987.763999999996</v>
      </c>
      <c r="G592" s="284">
        <v>68540.035000000033</v>
      </c>
      <c r="I592" s="284"/>
      <c r="J592" s="284">
        <f t="shared" si="8"/>
        <v>88050.924999999974</v>
      </c>
      <c r="L592" s="119">
        <v>3303.5439999999653</v>
      </c>
      <c r="M592" s="284">
        <v>3384.8199999999779</v>
      </c>
      <c r="N592" s="120">
        <v>2322.4300000000512</v>
      </c>
      <c r="O592" s="17"/>
      <c r="P592" s="5"/>
      <c r="Q592" s="5"/>
      <c r="R592" s="5"/>
      <c r="T592" s="18"/>
      <c r="U592" s="18"/>
      <c r="V592" s="18"/>
    </row>
    <row r="593" spans="1:22" x14ac:dyDescent="0.2">
      <c r="A593" s="284" t="s">
        <v>21</v>
      </c>
      <c r="B593" s="284" t="s">
        <v>132</v>
      </c>
      <c r="C593" s="118">
        <v>40231</v>
      </c>
      <c r="D593" s="118">
        <v>40298</v>
      </c>
      <c r="E593" s="284">
        <v>97030.307000000001</v>
      </c>
      <c r="F593" s="284">
        <v>89907.826000000001</v>
      </c>
      <c r="G593" s="284">
        <v>76127.346000000005</v>
      </c>
      <c r="I593" s="284"/>
      <c r="J593" s="284">
        <f t="shared" si="8"/>
        <v>97030.307000000001</v>
      </c>
      <c r="L593" s="119">
        <v>3838.0993333333317</v>
      </c>
      <c r="M593" s="284">
        <v>4025.8453333333164</v>
      </c>
      <c r="N593" s="120">
        <v>2815.2173333333631</v>
      </c>
      <c r="O593" s="17"/>
      <c r="P593" s="5"/>
      <c r="Q593" s="5"/>
      <c r="R593" s="5"/>
      <c r="T593" s="18"/>
      <c r="U593" s="18"/>
      <c r="V593" s="18"/>
    </row>
    <row r="594" spans="1:22" x14ac:dyDescent="0.2">
      <c r="A594" s="284" t="s">
        <v>21</v>
      </c>
      <c r="B594" s="284" t="s">
        <v>133</v>
      </c>
      <c r="C594" s="118">
        <v>40299</v>
      </c>
      <c r="D594" s="118">
        <v>40359</v>
      </c>
      <c r="E594" s="284">
        <v>96765.174000000014</v>
      </c>
      <c r="F594" s="284">
        <v>89611.166000000012</v>
      </c>
      <c r="G594" s="284">
        <v>75871.920999999988</v>
      </c>
      <c r="I594" s="284"/>
      <c r="J594" s="284">
        <f t="shared" si="8"/>
        <v>96765.174000000014</v>
      </c>
      <c r="L594" s="119">
        <v>3825.7706666666636</v>
      </c>
      <c r="M594" s="284">
        <v>4013.826666666675</v>
      </c>
      <c r="N594" s="120">
        <v>2805.4766666666546</v>
      </c>
      <c r="O594" s="17"/>
      <c r="P594" s="5"/>
      <c r="Q594" s="5"/>
      <c r="R594" s="5"/>
      <c r="T594" s="18"/>
      <c r="U594" s="18"/>
      <c r="V594" s="18"/>
    </row>
    <row r="595" spans="1:22" x14ac:dyDescent="0.2">
      <c r="A595" s="121" t="s">
        <v>22</v>
      </c>
      <c r="B595" s="121" t="s">
        <v>135</v>
      </c>
      <c r="C595" s="122">
        <v>40360</v>
      </c>
      <c r="D595" s="122">
        <v>40506</v>
      </c>
      <c r="E595" s="121">
        <v>66498.423999999999</v>
      </c>
      <c r="F595" s="121">
        <v>57618.538999999997</v>
      </c>
      <c r="G595" s="121">
        <v>50888.360500000003</v>
      </c>
      <c r="I595" s="121"/>
      <c r="J595" s="121">
        <f t="shared" si="8"/>
        <v>66498.423999999999</v>
      </c>
      <c r="L595" s="123">
        <v>2301.0000000000073</v>
      </c>
      <c r="M595" s="121">
        <v>2407.77</v>
      </c>
      <c r="N595" s="124">
        <v>1859.83</v>
      </c>
      <c r="P595" s="5"/>
      <c r="Q595" s="5"/>
      <c r="R595" s="5"/>
      <c r="T595" s="18"/>
      <c r="U595" s="18"/>
      <c r="V595" s="18"/>
    </row>
    <row r="596" spans="1:22" x14ac:dyDescent="0.2">
      <c r="A596" s="121" t="s">
        <v>22</v>
      </c>
      <c r="B596" s="121" t="s">
        <v>136</v>
      </c>
      <c r="C596" s="122">
        <v>40507</v>
      </c>
      <c r="D596" s="122">
        <v>40543</v>
      </c>
      <c r="E596" s="121">
        <v>66206.304000000004</v>
      </c>
      <c r="F596" s="121">
        <v>57326.219000000019</v>
      </c>
      <c r="G596" s="121">
        <v>50643.380500000007</v>
      </c>
      <c r="H596" s="101"/>
      <c r="I596" s="121"/>
      <c r="J596" s="121">
        <f t="shared" si="8"/>
        <v>66206.304000000004</v>
      </c>
      <c r="L596" s="123">
        <v>1993.2311111111267</v>
      </c>
      <c r="M596" s="121">
        <v>2115.4500000000189</v>
      </c>
      <c r="N596" s="124">
        <v>1614.8500000000058</v>
      </c>
      <c r="P596" s="5"/>
      <c r="Q596" s="5"/>
      <c r="R596" s="5"/>
      <c r="T596" s="18"/>
      <c r="U596" s="18"/>
      <c r="V596" s="18"/>
    </row>
    <row r="597" spans="1:22" x14ac:dyDescent="0.2">
      <c r="A597" s="314" t="s">
        <v>23</v>
      </c>
      <c r="B597" s="314" t="s">
        <v>131</v>
      </c>
      <c r="C597" s="125">
        <v>40219</v>
      </c>
      <c r="D597" s="125">
        <v>40230</v>
      </c>
      <c r="E597" s="314">
        <v>90786.524999999994</v>
      </c>
      <c r="F597" s="314">
        <v>80595.759999999995</v>
      </c>
      <c r="G597" s="314">
        <v>68671.865000000005</v>
      </c>
      <c r="I597" s="314"/>
      <c r="J597" s="314">
        <f t="shared" si="8"/>
        <v>90786.524999999994</v>
      </c>
      <c r="L597" s="126">
        <v>3523.640000000014</v>
      </c>
      <c r="M597" s="314">
        <v>3382.5199999999895</v>
      </c>
      <c r="N597" s="127">
        <v>2656.7199999999866</v>
      </c>
      <c r="P597" s="5"/>
      <c r="Q597" s="5"/>
      <c r="R597" s="5"/>
      <c r="T597" s="18"/>
      <c r="U597" s="18"/>
      <c r="V597" s="18"/>
    </row>
    <row r="598" spans="1:22" x14ac:dyDescent="0.2">
      <c r="A598" s="314" t="s">
        <v>23</v>
      </c>
      <c r="B598" s="314" t="s">
        <v>132</v>
      </c>
      <c r="C598" s="125">
        <v>40231</v>
      </c>
      <c r="D598" s="125">
        <v>40277</v>
      </c>
      <c r="E598" s="314">
        <v>96653.61</v>
      </c>
      <c r="F598" s="314">
        <v>83944.17</v>
      </c>
      <c r="G598" s="314">
        <v>70668.925000000003</v>
      </c>
      <c r="I598" s="314"/>
      <c r="J598" s="314">
        <f t="shared" si="8"/>
        <v>96653.61</v>
      </c>
      <c r="L598" s="126">
        <v>3523.64</v>
      </c>
      <c r="M598" s="314">
        <v>3382.52</v>
      </c>
      <c r="N598" s="127">
        <v>2656.7199999999866</v>
      </c>
      <c r="P598" s="5"/>
      <c r="Q598" s="5"/>
      <c r="R598" s="5"/>
      <c r="T598" s="18"/>
      <c r="U598" s="18"/>
      <c r="V598" s="18"/>
    </row>
    <row r="599" spans="1:22" x14ac:dyDescent="0.2">
      <c r="A599" s="314" t="s">
        <v>23</v>
      </c>
      <c r="B599" s="314" t="s">
        <v>133</v>
      </c>
      <c r="C599" s="125">
        <v>40278</v>
      </c>
      <c r="D599" s="125">
        <v>40313</v>
      </c>
      <c r="E599" s="314">
        <v>98005.325000000012</v>
      </c>
      <c r="F599" s="314">
        <v>84984.955000000016</v>
      </c>
      <c r="G599" s="314">
        <v>71503.570000000007</v>
      </c>
      <c r="I599" s="314"/>
      <c r="J599" s="314">
        <f t="shared" si="8"/>
        <v>98005.325000000012</v>
      </c>
      <c r="L599" s="126">
        <v>3563.41</v>
      </c>
      <c r="M599" s="314">
        <v>3428.8900000000431</v>
      </c>
      <c r="N599" s="127">
        <v>2689.1800000000076</v>
      </c>
      <c r="P599" s="5"/>
      <c r="Q599" s="5"/>
      <c r="R599" s="5"/>
      <c r="T599" s="18"/>
      <c r="U599" s="18"/>
      <c r="V599" s="18"/>
    </row>
    <row r="600" spans="1:22" x14ac:dyDescent="0.2">
      <c r="A600" s="314" t="s">
        <v>23</v>
      </c>
      <c r="B600" s="314" t="s">
        <v>134</v>
      </c>
      <c r="C600" s="125">
        <v>40314</v>
      </c>
      <c r="D600" s="125">
        <v>40359</v>
      </c>
      <c r="E600" s="314">
        <v>96013.665000000008</v>
      </c>
      <c r="F600" s="314">
        <v>84012.12</v>
      </c>
      <c r="G600" s="314">
        <v>71264.544999999998</v>
      </c>
      <c r="I600" s="314"/>
      <c r="J600" s="314">
        <f t="shared" si="8"/>
        <v>96013.665000000008</v>
      </c>
      <c r="L600" s="126">
        <v>3563.4099999999744</v>
      </c>
      <c r="M600" s="314">
        <v>3428.89</v>
      </c>
      <c r="N600" s="127">
        <v>2689.1800000000076</v>
      </c>
      <c r="P600" s="5"/>
      <c r="Q600" s="5"/>
      <c r="R600" s="5"/>
      <c r="T600" s="18"/>
      <c r="U600" s="18"/>
      <c r="V600" s="18"/>
    </row>
    <row r="601" spans="1:22" x14ac:dyDescent="0.2">
      <c r="A601" s="128" t="s">
        <v>24</v>
      </c>
      <c r="B601" s="128" t="s">
        <v>131</v>
      </c>
      <c r="C601" s="129">
        <v>40222</v>
      </c>
      <c r="D601" s="129">
        <v>40230</v>
      </c>
      <c r="E601" s="128">
        <v>72639.23</v>
      </c>
      <c r="F601" s="128">
        <v>60621.55</v>
      </c>
      <c r="G601" s="128">
        <v>53707.184999999998</v>
      </c>
      <c r="I601" s="128"/>
      <c r="J601" s="128">
        <f t="shared" si="8"/>
        <v>72639.23</v>
      </c>
      <c r="L601" s="130">
        <v>3298.2399999999907</v>
      </c>
      <c r="M601" s="128">
        <v>2968.91</v>
      </c>
      <c r="N601" s="131">
        <v>2553.5700000000002</v>
      </c>
      <c r="P601" s="5"/>
      <c r="Q601" s="5"/>
      <c r="R601" s="5"/>
      <c r="T601" s="18"/>
      <c r="U601" s="18"/>
      <c r="V601" s="18"/>
    </row>
    <row r="602" spans="1:22" x14ac:dyDescent="0.2">
      <c r="A602" s="128" t="s">
        <v>24</v>
      </c>
      <c r="B602" s="128" t="s">
        <v>132</v>
      </c>
      <c r="C602" s="129">
        <v>40231</v>
      </c>
      <c r="D602" s="129">
        <v>40256</v>
      </c>
      <c r="E602" s="128">
        <v>74423.794999999998</v>
      </c>
      <c r="F602" s="128">
        <v>61139</v>
      </c>
      <c r="G602" s="128">
        <v>53815.695</v>
      </c>
      <c r="I602" s="128"/>
      <c r="J602" s="128">
        <f t="shared" si="8"/>
        <v>74423.794999999998</v>
      </c>
      <c r="L602" s="130">
        <v>3324.730000000025</v>
      </c>
      <c r="M602" s="128">
        <v>2977.11</v>
      </c>
      <c r="N602" s="131">
        <v>2535.1000000000058</v>
      </c>
      <c r="P602" s="5"/>
      <c r="Q602" s="5"/>
      <c r="R602" s="5"/>
      <c r="T602" s="18"/>
      <c r="U602" s="18"/>
      <c r="V602" s="18"/>
    </row>
    <row r="603" spans="1:22" x14ac:dyDescent="0.2">
      <c r="A603" s="128" t="s">
        <v>24</v>
      </c>
      <c r="B603" s="128" t="s">
        <v>133</v>
      </c>
      <c r="C603" s="129">
        <v>40257</v>
      </c>
      <c r="D603" s="129">
        <v>40272</v>
      </c>
      <c r="E603" s="128">
        <v>74718.204999999987</v>
      </c>
      <c r="F603" s="128">
        <v>61236.914999999979</v>
      </c>
      <c r="G603" s="128">
        <v>53899.305</v>
      </c>
      <c r="I603" s="128"/>
      <c r="J603" s="128">
        <f t="shared" si="8"/>
        <v>74718.204999999987</v>
      </c>
      <c r="L603" s="130">
        <v>3330.1500000000233</v>
      </c>
      <c r="M603" s="128">
        <v>2982.6699999999691</v>
      </c>
      <c r="N603" s="131">
        <v>2540.13</v>
      </c>
      <c r="P603" s="5"/>
      <c r="Q603" s="5"/>
      <c r="R603" s="5"/>
      <c r="T603" s="18"/>
      <c r="U603" s="18"/>
      <c r="V603" s="18"/>
    </row>
    <row r="604" spans="1:22" x14ac:dyDescent="0.2">
      <c r="A604" s="128" t="s">
        <v>24</v>
      </c>
      <c r="B604" s="128" t="s">
        <v>134</v>
      </c>
      <c r="C604" s="129">
        <v>40273</v>
      </c>
      <c r="D604" s="129">
        <v>40303</v>
      </c>
      <c r="E604" s="128">
        <v>74399.414999999964</v>
      </c>
      <c r="F604" s="128">
        <v>61236.914999999979</v>
      </c>
      <c r="G604" s="128">
        <v>53899.305</v>
      </c>
      <c r="I604" s="128"/>
      <c r="J604" s="128">
        <f t="shared" si="8"/>
        <v>74399.414999999964</v>
      </c>
      <c r="L604" s="130">
        <v>3330.1499999999651</v>
      </c>
      <c r="M604" s="128">
        <v>2982.6699999999691</v>
      </c>
      <c r="N604" s="131">
        <v>2540.13</v>
      </c>
      <c r="P604" s="5"/>
      <c r="Q604" s="5"/>
      <c r="R604" s="5"/>
      <c r="T604" s="18"/>
      <c r="U604" s="18"/>
      <c r="V604" s="18"/>
    </row>
    <row r="605" spans="1:22" x14ac:dyDescent="0.2">
      <c r="A605" s="128" t="s">
        <v>24</v>
      </c>
      <c r="B605" s="128" t="s">
        <v>137</v>
      </c>
      <c r="C605" s="129">
        <v>40304</v>
      </c>
      <c r="D605" s="129">
        <v>40359</v>
      </c>
      <c r="E605" s="128">
        <v>74467.334999999977</v>
      </c>
      <c r="F605" s="128">
        <v>61236.914999999979</v>
      </c>
      <c r="G605" s="128">
        <v>53899.305</v>
      </c>
      <c r="I605" s="128"/>
      <c r="J605" s="128">
        <f t="shared" si="8"/>
        <v>74467.334999999977</v>
      </c>
      <c r="L605" s="130">
        <v>3330.1499999999796</v>
      </c>
      <c r="M605" s="128">
        <v>2982.6699999999691</v>
      </c>
      <c r="N605" s="131">
        <v>2540.13</v>
      </c>
      <c r="P605" s="5"/>
      <c r="Q605" s="5"/>
      <c r="R605" s="5"/>
      <c r="T605" s="18"/>
      <c r="U605" s="18"/>
      <c r="V605" s="18"/>
    </row>
    <row r="606" spans="1:22" x14ac:dyDescent="0.2">
      <c r="A606" s="318" t="s">
        <v>25</v>
      </c>
      <c r="B606" s="318" t="s">
        <v>131</v>
      </c>
      <c r="C606" s="285">
        <v>40222</v>
      </c>
      <c r="D606" s="285">
        <v>40230</v>
      </c>
      <c r="E606" s="318">
        <v>105124.76500000001</v>
      </c>
      <c r="F606" s="318">
        <v>99524.982999999993</v>
      </c>
      <c r="G606" s="318">
        <v>90511.863000000012</v>
      </c>
      <c r="I606" s="318"/>
      <c r="J606" s="318">
        <f t="shared" si="8"/>
        <v>105124.76500000001</v>
      </c>
      <c r="L606" s="132">
        <v>3553.9750000000204</v>
      </c>
      <c r="M606" s="318">
        <v>3670.3999999999942</v>
      </c>
      <c r="N606" s="133">
        <v>2809.2030000000086</v>
      </c>
      <c r="P606" s="5"/>
      <c r="Q606" s="5"/>
      <c r="R606" s="5"/>
      <c r="T606" s="18"/>
      <c r="U606" s="18"/>
      <c r="V606" s="18"/>
    </row>
    <row r="607" spans="1:22" x14ac:dyDescent="0.2">
      <c r="A607" s="318" t="s">
        <v>25</v>
      </c>
      <c r="B607" s="318" t="s">
        <v>132</v>
      </c>
      <c r="C607" s="285">
        <v>40231</v>
      </c>
      <c r="D607" s="285">
        <v>40282</v>
      </c>
      <c r="E607" s="318">
        <v>106700.5</v>
      </c>
      <c r="F607" s="318">
        <v>99859.857999999993</v>
      </c>
      <c r="G607" s="318">
        <v>91061.573000000004</v>
      </c>
      <c r="I607" s="318"/>
      <c r="J607" s="318">
        <f t="shared" si="8"/>
        <v>106700.5</v>
      </c>
      <c r="L607" s="132">
        <v>3601.684999999954</v>
      </c>
      <c r="M607" s="318">
        <v>3719.9749999999913</v>
      </c>
      <c r="N607" s="133">
        <v>2849.2280000000319</v>
      </c>
      <c r="P607" s="5"/>
      <c r="Q607" s="5"/>
      <c r="R607" s="5"/>
      <c r="T607" s="18"/>
      <c r="U607" s="18"/>
      <c r="V607" s="18"/>
    </row>
    <row r="608" spans="1:22" x14ac:dyDescent="0.2">
      <c r="A608" s="318" t="s">
        <v>25</v>
      </c>
      <c r="B608" s="318" t="s">
        <v>133</v>
      </c>
      <c r="C608" s="285">
        <v>40283</v>
      </c>
      <c r="D608" s="285">
        <v>40359</v>
      </c>
      <c r="E608" s="318">
        <v>105514.855</v>
      </c>
      <c r="F608" s="318">
        <v>98888.108000000007</v>
      </c>
      <c r="G608" s="318">
        <v>90243.433000000019</v>
      </c>
      <c r="I608" s="318"/>
      <c r="J608" s="318">
        <f t="shared" si="8"/>
        <v>105514.855</v>
      </c>
      <c r="L608" s="132">
        <v>3532.9349999999977</v>
      </c>
      <c r="M608" s="318">
        <v>3658.7050000000017</v>
      </c>
      <c r="N608" s="133">
        <v>2801.9380000000383</v>
      </c>
      <c r="P608" s="5"/>
      <c r="Q608" s="5"/>
      <c r="R608" s="5"/>
      <c r="T608" s="18"/>
      <c r="U608" s="18"/>
      <c r="V608" s="18"/>
    </row>
    <row r="609" spans="1:22" x14ac:dyDescent="0.2">
      <c r="A609" s="199" t="s">
        <v>32</v>
      </c>
      <c r="B609" s="199" t="s">
        <v>131</v>
      </c>
      <c r="C609" s="200">
        <v>40219</v>
      </c>
      <c r="D609" s="200">
        <v>40230</v>
      </c>
      <c r="E609" s="199">
        <v>46858.82</v>
      </c>
      <c r="F609" s="199">
        <v>43611.364999999991</v>
      </c>
      <c r="G609" s="199">
        <v>38568.44</v>
      </c>
      <c r="I609" s="199"/>
      <c r="J609" s="199">
        <f t="shared" si="8"/>
        <v>46858.82</v>
      </c>
      <c r="L609" s="201">
        <v>1481.8</v>
      </c>
      <c r="M609" s="199">
        <v>1525.2899999999936</v>
      </c>
      <c r="N609" s="202">
        <v>1468.51</v>
      </c>
      <c r="P609" s="5"/>
      <c r="Q609" s="5"/>
      <c r="R609" s="5"/>
      <c r="T609" s="18"/>
      <c r="U609" s="18"/>
      <c r="V609" s="18"/>
    </row>
    <row r="610" spans="1:22" x14ac:dyDescent="0.2">
      <c r="A610" s="199" t="s">
        <v>32</v>
      </c>
      <c r="B610" s="199" t="s">
        <v>132</v>
      </c>
      <c r="C610" s="200">
        <v>40231</v>
      </c>
      <c r="D610" s="200">
        <v>40235</v>
      </c>
      <c r="E610" s="199">
        <v>46962.98</v>
      </c>
      <c r="F610" s="199">
        <v>43611.364999999991</v>
      </c>
      <c r="G610" s="199">
        <v>38568.44</v>
      </c>
      <c r="I610" s="199"/>
      <c r="J610" s="199">
        <f t="shared" si="8"/>
        <v>46962.98</v>
      </c>
      <c r="L610" s="201">
        <v>1481.8</v>
      </c>
      <c r="M610" s="199">
        <v>1525.2899999999936</v>
      </c>
      <c r="N610" s="202">
        <v>1468.51</v>
      </c>
      <c r="P610" s="5"/>
      <c r="Q610" s="5"/>
      <c r="R610" s="5"/>
      <c r="T610" s="18"/>
      <c r="U610" s="18"/>
      <c r="V610" s="18"/>
    </row>
    <row r="611" spans="1:22" x14ac:dyDescent="0.2">
      <c r="A611" s="199" t="s">
        <v>32</v>
      </c>
      <c r="B611" s="199" t="s">
        <v>133</v>
      </c>
      <c r="C611" s="200">
        <v>40236</v>
      </c>
      <c r="D611" s="200">
        <v>40313</v>
      </c>
      <c r="E611" s="199">
        <v>44786.124999999993</v>
      </c>
      <c r="F611" s="199">
        <v>40339.644999999997</v>
      </c>
      <c r="G611" s="199">
        <v>35516.49</v>
      </c>
      <c r="I611" s="199"/>
      <c r="J611" s="199">
        <f t="shared" si="8"/>
        <v>44786.124999999993</v>
      </c>
      <c r="L611" s="201">
        <v>1296.44</v>
      </c>
      <c r="M611" s="199">
        <v>1339.93</v>
      </c>
      <c r="N611" s="202">
        <v>1283.1500000000001</v>
      </c>
      <c r="P611" s="5"/>
      <c r="Q611" s="5"/>
      <c r="R611" s="5"/>
      <c r="T611" s="18"/>
      <c r="U611" s="18"/>
      <c r="V611" s="18"/>
    </row>
    <row r="612" spans="1:22" x14ac:dyDescent="0.2">
      <c r="A612" s="199" t="s">
        <v>32</v>
      </c>
      <c r="B612" s="199" t="s">
        <v>134</v>
      </c>
      <c r="C612" s="200">
        <v>40314</v>
      </c>
      <c r="D612" s="200">
        <v>40359</v>
      </c>
      <c r="E612" s="199">
        <v>42514.22</v>
      </c>
      <c r="F612" s="199">
        <v>39538.839999999997</v>
      </c>
      <c r="G612" s="199">
        <v>34507.044999999998</v>
      </c>
      <c r="I612" s="199"/>
      <c r="J612" s="199">
        <f t="shared" si="8"/>
        <v>42514.22</v>
      </c>
      <c r="L612" s="201">
        <v>1296.44</v>
      </c>
      <c r="M612" s="199">
        <v>1339.929999999993</v>
      </c>
      <c r="N612" s="202">
        <v>1283.1499999999942</v>
      </c>
      <c r="P612" s="5"/>
      <c r="Q612" s="5"/>
      <c r="R612" s="5"/>
      <c r="T612" s="18"/>
      <c r="U612" s="18"/>
      <c r="V612" s="18"/>
    </row>
    <row r="613" spans="1:22" x14ac:dyDescent="0.2">
      <c r="A613" s="134" t="s">
        <v>26</v>
      </c>
      <c r="B613" s="134" t="s">
        <v>131</v>
      </c>
      <c r="C613" s="135">
        <v>40224</v>
      </c>
      <c r="D613" s="135">
        <v>40230</v>
      </c>
      <c r="E613" s="134">
        <v>127811.93</v>
      </c>
      <c r="F613" s="134">
        <v>107591.9</v>
      </c>
      <c r="G613" s="134">
        <v>93602.09</v>
      </c>
      <c r="I613" s="136">
        <v>73.176349999999999</v>
      </c>
      <c r="J613" s="134">
        <f t="shared" si="8"/>
        <v>127885.10634999999</v>
      </c>
      <c r="L613" s="137">
        <v>3949.8199999999924</v>
      </c>
      <c r="M613" s="134">
        <v>3633.81</v>
      </c>
      <c r="N613" s="138">
        <v>2761.17</v>
      </c>
      <c r="P613" s="5"/>
      <c r="Q613" s="5"/>
      <c r="R613" s="5"/>
      <c r="T613" s="18"/>
      <c r="U613" s="18"/>
      <c r="V613" s="18"/>
    </row>
    <row r="614" spans="1:22" x14ac:dyDescent="0.2">
      <c r="A614" s="134" t="s">
        <v>26</v>
      </c>
      <c r="B614" s="134" t="s">
        <v>132</v>
      </c>
      <c r="C614" s="135">
        <v>40231</v>
      </c>
      <c r="D614" s="135">
        <v>40258</v>
      </c>
      <c r="E614" s="134">
        <v>142639.99</v>
      </c>
      <c r="F614" s="134">
        <v>114548.04</v>
      </c>
      <c r="G614" s="134">
        <v>97174.75</v>
      </c>
      <c r="I614" s="136">
        <v>73.176349999999999</v>
      </c>
      <c r="J614" s="134">
        <f t="shared" si="8"/>
        <v>142713.16634999998</v>
      </c>
      <c r="L614" s="137">
        <v>3973.13</v>
      </c>
      <c r="M614" s="134">
        <v>3715.62</v>
      </c>
      <c r="N614" s="138">
        <v>2782.820000000007</v>
      </c>
      <c r="P614" s="5"/>
      <c r="Q614" s="5"/>
      <c r="R614" s="5"/>
      <c r="T614" s="18"/>
      <c r="U614" s="18"/>
      <c r="V614" s="18"/>
    </row>
    <row r="615" spans="1:22" x14ac:dyDescent="0.2">
      <c r="A615" s="134" t="s">
        <v>26</v>
      </c>
      <c r="B615" s="134" t="s">
        <v>133</v>
      </c>
      <c r="C615" s="135">
        <v>40259</v>
      </c>
      <c r="D615" s="135">
        <v>40293</v>
      </c>
      <c r="E615" s="134">
        <v>142537.79999999999</v>
      </c>
      <c r="F615" s="134">
        <v>114675.31</v>
      </c>
      <c r="G615" s="134">
        <v>97253.19</v>
      </c>
      <c r="I615" s="136">
        <v>73.176349999999999</v>
      </c>
      <c r="J615" s="134">
        <f t="shared" si="8"/>
        <v>142610.97634999998</v>
      </c>
      <c r="L615" s="137">
        <v>3967.4799999999814</v>
      </c>
      <c r="M615" s="134">
        <v>3926.78</v>
      </c>
      <c r="N615" s="138">
        <v>2939.84</v>
      </c>
      <c r="P615" s="5"/>
      <c r="Q615" s="5"/>
      <c r="R615" s="5"/>
      <c r="T615" s="18"/>
      <c r="U615" s="18"/>
      <c r="V615" s="18"/>
    </row>
    <row r="616" spans="1:22" x14ac:dyDescent="0.2">
      <c r="A616" s="134" t="s">
        <v>26</v>
      </c>
      <c r="B616" s="134" t="s">
        <v>134</v>
      </c>
      <c r="C616" s="135">
        <v>40294</v>
      </c>
      <c r="D616" s="135">
        <v>40321</v>
      </c>
      <c r="E616" s="134">
        <v>141998.84378110897</v>
      </c>
      <c r="F616" s="134">
        <v>114776.90041157989</v>
      </c>
      <c r="G616" s="134">
        <v>97341.640372819747</v>
      </c>
      <c r="I616" s="136">
        <v>72.779004459599022</v>
      </c>
      <c r="J616" s="134">
        <f t="shared" si="8"/>
        <v>142071.62278556856</v>
      </c>
      <c r="L616" s="137">
        <v>3976.3374883088691</v>
      </c>
      <c r="M616" s="134">
        <v>3939.4726363408117</v>
      </c>
      <c r="N616" s="138">
        <v>2948.1214597926737</v>
      </c>
      <c r="P616" s="5"/>
      <c r="Q616" s="5"/>
      <c r="R616" s="5"/>
      <c r="T616" s="18"/>
      <c r="U616" s="18"/>
      <c r="V616" s="18"/>
    </row>
    <row r="617" spans="1:22" x14ac:dyDescent="0.2">
      <c r="A617" s="134" t="s">
        <v>26</v>
      </c>
      <c r="B617" s="134" t="s">
        <v>137</v>
      </c>
      <c r="C617" s="135">
        <v>40322</v>
      </c>
      <c r="D617" s="135">
        <v>40359</v>
      </c>
      <c r="E617" s="134">
        <v>142042.87126702041</v>
      </c>
      <c r="F617" s="134">
        <v>114801.24260352641</v>
      </c>
      <c r="G617" s="134">
        <v>97362.710055091462</v>
      </c>
      <c r="I617" s="136">
        <v>72.779004459599022</v>
      </c>
      <c r="J617" s="134">
        <f t="shared" si="8"/>
        <v>142115.65027148</v>
      </c>
      <c r="L617" s="137">
        <v>3977.9221936777467</v>
      </c>
      <c r="M617" s="134">
        <v>3940.4326943298656</v>
      </c>
      <c r="N617" s="138">
        <v>2949.4162906800775</v>
      </c>
      <c r="P617" s="5"/>
      <c r="Q617" s="5"/>
      <c r="R617" s="5"/>
      <c r="T617" s="18"/>
      <c r="U617" s="18"/>
      <c r="V617" s="18"/>
    </row>
    <row r="618" spans="1:22" x14ac:dyDescent="0.2">
      <c r="A618" s="139" t="s">
        <v>27</v>
      </c>
      <c r="B618" s="139" t="s">
        <v>131</v>
      </c>
      <c r="C618" s="140">
        <v>40219</v>
      </c>
      <c r="D618" s="140">
        <v>40230</v>
      </c>
      <c r="E618" s="139">
        <v>216206.19</v>
      </c>
      <c r="F618" s="139">
        <v>170338.76</v>
      </c>
      <c r="G618" s="139">
        <v>149466.41</v>
      </c>
      <c r="H618" s="173"/>
      <c r="I618" s="141">
        <v>83.141722999999985</v>
      </c>
      <c r="J618" s="139">
        <f t="shared" si="8"/>
        <v>216289.33172300001</v>
      </c>
      <c r="L618" s="142">
        <v>8007.7300000000105</v>
      </c>
      <c r="M618" s="139">
        <v>7845.210000000021</v>
      </c>
      <c r="N618" s="143">
        <v>7292.22</v>
      </c>
      <c r="O618" s="46"/>
      <c r="P618" s="5"/>
      <c r="Q618" s="5"/>
      <c r="R618" s="5"/>
      <c r="T618" s="18"/>
      <c r="U618" s="18"/>
      <c r="V618" s="18"/>
    </row>
    <row r="619" spans="1:22" x14ac:dyDescent="0.2">
      <c r="A619" s="139" t="s">
        <v>27</v>
      </c>
      <c r="B619" s="139" t="s">
        <v>132</v>
      </c>
      <c r="C619" s="140">
        <v>40231</v>
      </c>
      <c r="D619" s="140">
        <v>40319</v>
      </c>
      <c r="E619" s="139">
        <v>243944.04</v>
      </c>
      <c r="F619" s="139">
        <v>177806.97</v>
      </c>
      <c r="G619" s="139">
        <v>152387.70000000001</v>
      </c>
      <c r="H619" s="173"/>
      <c r="I619" s="141">
        <v>83.141722999999985</v>
      </c>
      <c r="J619" s="139">
        <f t="shared" si="8"/>
        <v>244027.18172300002</v>
      </c>
      <c r="L619" s="142">
        <v>8007.7300000000105</v>
      </c>
      <c r="M619" s="139">
        <v>7845.2099999999919</v>
      </c>
      <c r="N619" s="143">
        <v>7292.22</v>
      </c>
      <c r="O619" s="46"/>
      <c r="P619" s="5"/>
      <c r="Q619" s="5"/>
      <c r="R619" s="5"/>
      <c r="T619" s="18"/>
      <c r="U619" s="18"/>
      <c r="V619" s="18"/>
    </row>
    <row r="620" spans="1:22" x14ac:dyDescent="0.2">
      <c r="A620" s="139" t="s">
        <v>27</v>
      </c>
      <c r="B620" s="139" t="s">
        <v>133</v>
      </c>
      <c r="C620" s="140">
        <v>40320</v>
      </c>
      <c r="D620" s="140">
        <v>40359</v>
      </c>
      <c r="E620" s="139">
        <v>243592.29</v>
      </c>
      <c r="F620" s="139">
        <v>174408.86</v>
      </c>
      <c r="G620" s="139">
        <v>150242.81</v>
      </c>
      <c r="H620" s="173"/>
      <c r="I620" s="141">
        <v>83.141722999999985</v>
      </c>
      <c r="J620" s="139">
        <f t="shared" si="8"/>
        <v>243675.43172300002</v>
      </c>
      <c r="L620" s="142">
        <v>8007.7300000000105</v>
      </c>
      <c r="M620" s="139">
        <v>7701.2299999999814</v>
      </c>
      <c r="N620" s="143">
        <v>7091.4599999999919</v>
      </c>
      <c r="O620" s="46"/>
      <c r="P620" s="5"/>
      <c r="Q620" s="5"/>
      <c r="R620" s="5"/>
      <c r="T620" s="18"/>
      <c r="U620" s="18"/>
      <c r="V620" s="18"/>
    </row>
    <row r="621" spans="1:22" x14ac:dyDescent="0.2">
      <c r="A621" s="204" t="s">
        <v>33</v>
      </c>
      <c r="B621" s="204" t="s">
        <v>135</v>
      </c>
      <c r="C621" s="205">
        <v>40375</v>
      </c>
      <c r="D621" s="205">
        <v>40396</v>
      </c>
      <c r="E621" s="204">
        <v>83617.127070000002</v>
      </c>
      <c r="F621" s="204">
        <v>54479.163919999999</v>
      </c>
      <c r="G621" s="204">
        <v>44879.08524</v>
      </c>
      <c r="H621" s="176"/>
      <c r="I621" s="204"/>
      <c r="J621" s="204">
        <f t="shared" si="8"/>
        <v>83617.127070000002</v>
      </c>
      <c r="L621" s="206">
        <v>1511.3444299999974</v>
      </c>
      <c r="M621" s="204">
        <v>1635.0719299999982</v>
      </c>
      <c r="N621" s="207">
        <v>1261.5719299999982</v>
      </c>
      <c r="O621" s="46"/>
      <c r="P621" s="5"/>
      <c r="Q621" s="5"/>
      <c r="R621" s="5"/>
      <c r="T621" s="18"/>
      <c r="U621" s="18"/>
      <c r="V621" s="18"/>
    </row>
    <row r="622" spans="1:22" x14ac:dyDescent="0.2">
      <c r="A622" s="145" t="s">
        <v>28</v>
      </c>
      <c r="B622" s="145" t="s">
        <v>135</v>
      </c>
      <c r="C622" s="146">
        <v>40360</v>
      </c>
      <c r="D622" s="146">
        <v>40451</v>
      </c>
      <c r="E622" s="145">
        <v>79805.97</v>
      </c>
      <c r="F622" s="145">
        <v>44924.91</v>
      </c>
      <c r="G622" s="145">
        <v>37525.269999999997</v>
      </c>
      <c r="H622" s="176"/>
      <c r="I622" s="145"/>
      <c r="J622" s="145">
        <f t="shared" si="8"/>
        <v>79805.97</v>
      </c>
      <c r="L622" s="148">
        <v>1386.6000000000058</v>
      </c>
      <c r="M622" s="145">
        <v>1606.11</v>
      </c>
      <c r="N622" s="149">
        <v>1284.52</v>
      </c>
      <c r="O622" s="46"/>
      <c r="P622" s="5"/>
      <c r="Q622" s="5"/>
      <c r="R622" s="5"/>
      <c r="T622" s="18"/>
      <c r="U622" s="18"/>
      <c r="V622" s="18"/>
    </row>
    <row r="623" spans="1:22" x14ac:dyDescent="0.2">
      <c r="A623" s="150" t="s">
        <v>29</v>
      </c>
      <c r="B623" s="150" t="s">
        <v>131</v>
      </c>
      <c r="C623" s="151">
        <v>40219</v>
      </c>
      <c r="D623" s="151">
        <v>40230</v>
      </c>
      <c r="E623" s="150">
        <v>178116.97</v>
      </c>
      <c r="F623" s="150">
        <v>145439.79</v>
      </c>
      <c r="G623" s="150">
        <v>125757.83</v>
      </c>
      <c r="H623" s="173"/>
      <c r="I623" s="152">
        <v>37.465569487149985</v>
      </c>
      <c r="J623" s="150">
        <f t="shared" si="8"/>
        <v>178154.43556948716</v>
      </c>
      <c r="L623" s="153">
        <v>7818.3999999999942</v>
      </c>
      <c r="M623" s="150">
        <v>7052.3500000000058</v>
      </c>
      <c r="N623" s="154">
        <v>7047.99</v>
      </c>
      <c r="O623" s="46"/>
      <c r="P623" s="5"/>
      <c r="Q623" s="5"/>
      <c r="R623" s="5"/>
      <c r="T623" s="18"/>
      <c r="U623" s="18"/>
      <c r="V623" s="18"/>
    </row>
    <row r="624" spans="1:22" x14ac:dyDescent="0.2">
      <c r="A624" s="150" t="s">
        <v>29</v>
      </c>
      <c r="B624" s="150" t="s">
        <v>132</v>
      </c>
      <c r="C624" s="151">
        <v>40231</v>
      </c>
      <c r="D624" s="151">
        <v>40293</v>
      </c>
      <c r="E624" s="150">
        <v>208314.09</v>
      </c>
      <c r="F624" s="150">
        <v>165686.35999999999</v>
      </c>
      <c r="G624" s="150">
        <v>134326.72</v>
      </c>
      <c r="H624" s="173"/>
      <c r="I624" s="152">
        <v>37.465569487149985</v>
      </c>
      <c r="J624" s="150">
        <f t="shared" si="8"/>
        <v>208351.55556948716</v>
      </c>
      <c r="L624" s="153">
        <v>8308.5100000000093</v>
      </c>
      <c r="M624" s="150">
        <v>7608.7999999999884</v>
      </c>
      <c r="N624" s="154">
        <v>7293.5400000000081</v>
      </c>
      <c r="O624" s="46"/>
      <c r="P624" s="5"/>
      <c r="Q624" s="5"/>
      <c r="R624" s="5"/>
      <c r="T624" s="18"/>
      <c r="U624" s="18"/>
      <c r="V624" s="18"/>
    </row>
    <row r="625" spans="1:22" x14ac:dyDescent="0.2">
      <c r="A625" s="150" t="s">
        <v>29</v>
      </c>
      <c r="B625" s="150" t="s">
        <v>133</v>
      </c>
      <c r="C625" s="151">
        <v>40294</v>
      </c>
      <c r="D625" s="151">
        <v>40359</v>
      </c>
      <c r="E625" s="150">
        <v>207277.25109199999</v>
      </c>
      <c r="F625" s="150">
        <v>166051.43619000001</v>
      </c>
      <c r="G625" s="150">
        <v>134648.49457000001</v>
      </c>
      <c r="H625" s="173"/>
      <c r="I625" s="152">
        <v>37.465569487149985</v>
      </c>
      <c r="J625" s="150">
        <f t="shared" si="8"/>
        <v>207314.71666148715</v>
      </c>
      <c r="L625" s="153">
        <v>8328.0703999999678</v>
      </c>
      <c r="M625" s="150">
        <v>7640.6236000000208</v>
      </c>
      <c r="N625" s="154">
        <v>7360.5519700000004</v>
      </c>
      <c r="O625" s="46"/>
      <c r="P625" s="5"/>
      <c r="Q625" s="5"/>
      <c r="R625" s="5"/>
      <c r="T625" s="18"/>
      <c r="U625" s="18"/>
      <c r="V625" s="18"/>
    </row>
    <row r="626" spans="1:22" x14ac:dyDescent="0.2">
      <c r="A626" s="158" t="s">
        <v>30</v>
      </c>
      <c r="B626" s="158" t="s">
        <v>131</v>
      </c>
      <c r="C626" s="159">
        <v>40219</v>
      </c>
      <c r="D626" s="159">
        <v>40230</v>
      </c>
      <c r="E626" s="158">
        <v>129002.658</v>
      </c>
      <c r="F626" s="158">
        <v>108320.95200000002</v>
      </c>
      <c r="G626" s="158">
        <v>90401.933999999994</v>
      </c>
      <c r="I626" s="158"/>
      <c r="J626" s="158">
        <f t="shared" si="8"/>
        <v>129002.658</v>
      </c>
      <c r="L626" s="208">
        <v>4174.6919999999664</v>
      </c>
      <c r="M626" s="158">
        <v>3306.413000000015</v>
      </c>
      <c r="N626" s="209">
        <v>2743.6629999999859</v>
      </c>
      <c r="P626" s="5"/>
      <c r="Q626" s="5"/>
      <c r="R626" s="5"/>
      <c r="T626" s="18"/>
      <c r="U626" s="18"/>
      <c r="V626" s="18"/>
    </row>
    <row r="627" spans="1:22" x14ac:dyDescent="0.2">
      <c r="A627" s="158" t="s">
        <v>30</v>
      </c>
      <c r="B627" s="158" t="s">
        <v>132</v>
      </c>
      <c r="C627" s="159">
        <v>40231</v>
      </c>
      <c r="D627" s="159">
        <v>40272</v>
      </c>
      <c r="E627" s="158">
        <v>144147.848</v>
      </c>
      <c r="F627" s="158">
        <v>115610.45200000002</v>
      </c>
      <c r="G627" s="158">
        <v>92495.66399999999</v>
      </c>
      <c r="I627" s="158"/>
      <c r="J627" s="158">
        <f>+E627+I627</f>
        <v>144147.848</v>
      </c>
      <c r="L627" s="208">
        <v>4174.6919999999809</v>
      </c>
      <c r="M627" s="158">
        <v>3473.9029999999766</v>
      </c>
      <c r="N627" s="209">
        <v>2743.6630000000005</v>
      </c>
      <c r="P627" s="5"/>
      <c r="Q627" s="5"/>
      <c r="R627" s="5"/>
      <c r="T627" s="18"/>
      <c r="U627" s="18"/>
      <c r="V627" s="18"/>
    </row>
    <row r="628" spans="1:22" x14ac:dyDescent="0.2">
      <c r="A628" s="158" t="s">
        <v>30</v>
      </c>
      <c r="B628" s="158" t="s">
        <v>133</v>
      </c>
      <c r="C628" s="159">
        <v>40273</v>
      </c>
      <c r="D628" s="159">
        <v>40359</v>
      </c>
      <c r="E628" s="158">
        <v>144447.20799999998</v>
      </c>
      <c r="F628" s="158">
        <v>115610.45200000002</v>
      </c>
      <c r="G628" s="158">
        <v>92495.66399999999</v>
      </c>
      <c r="I628" s="158"/>
      <c r="J628" s="158">
        <f t="shared" si="8"/>
        <v>144447.20799999998</v>
      </c>
      <c r="L628" s="208">
        <v>4174.6919999999809</v>
      </c>
      <c r="M628" s="158">
        <v>3473.9030000000203</v>
      </c>
      <c r="N628" s="209">
        <v>2743.6629999999859</v>
      </c>
      <c r="P628" s="5"/>
      <c r="Q628" s="5"/>
      <c r="R628" s="5"/>
      <c r="T628" s="18"/>
      <c r="U628" s="18"/>
      <c r="V628" s="18"/>
    </row>
    <row r="629" spans="1:22" x14ac:dyDescent="0.2">
      <c r="A629" s="145" t="s">
        <v>28</v>
      </c>
      <c r="B629" s="145" t="s">
        <v>138</v>
      </c>
      <c r="C629" s="146">
        <v>40290</v>
      </c>
      <c r="D629" s="146">
        <v>40359</v>
      </c>
      <c r="E629" s="145">
        <v>86509.364000000001</v>
      </c>
      <c r="F629" s="145">
        <v>53065.87</v>
      </c>
      <c r="G629" s="145">
        <v>43770.48</v>
      </c>
      <c r="L629" s="194"/>
      <c r="M629" s="93"/>
      <c r="N629" s="195"/>
      <c r="O629" s="13"/>
      <c r="T629" s="15"/>
      <c r="U629" s="15"/>
      <c r="V629" s="15"/>
    </row>
    <row r="630" spans="1:22" ht="13.5" thickBot="1" x14ac:dyDescent="0.25">
      <c r="A630" s="272" t="s">
        <v>139</v>
      </c>
      <c r="B630" s="92"/>
      <c r="C630" s="92"/>
      <c r="D630" s="92"/>
      <c r="E630" s="210">
        <f>+E629-E622</f>
        <v>6703.3940000000002</v>
      </c>
      <c r="F630" s="210">
        <f>+F629-F622</f>
        <v>8140.9599999999991</v>
      </c>
      <c r="G630" s="210">
        <f>+G629-G622</f>
        <v>6245.2100000000064</v>
      </c>
      <c r="L630" s="194"/>
      <c r="M630" s="93"/>
      <c r="N630" s="195"/>
      <c r="O630" s="13"/>
      <c r="P630" s="14"/>
      <c r="Q630" s="13"/>
      <c r="R630" s="13"/>
      <c r="T630" s="15"/>
      <c r="U630" s="15"/>
      <c r="V630" s="15"/>
    </row>
    <row r="631" spans="1:22" ht="24.75" customHeight="1" x14ac:dyDescent="0.2">
      <c r="A631" s="94" t="s">
        <v>6</v>
      </c>
      <c r="B631" s="94" t="s">
        <v>53</v>
      </c>
      <c r="C631" s="94" t="s">
        <v>54</v>
      </c>
      <c r="D631" s="94" t="s">
        <v>55</v>
      </c>
      <c r="E631" s="95" t="s">
        <v>56</v>
      </c>
      <c r="F631" s="95" t="s">
        <v>57</v>
      </c>
      <c r="G631" s="95" t="s">
        <v>58</v>
      </c>
      <c r="I631" s="96" t="s">
        <v>59</v>
      </c>
      <c r="J631" s="96" t="s">
        <v>60</v>
      </c>
      <c r="L631" s="190" t="s">
        <v>61</v>
      </c>
      <c r="M631" s="191" t="s">
        <v>62</v>
      </c>
      <c r="N631" s="192" t="s">
        <v>63</v>
      </c>
      <c r="O631" s="15"/>
      <c r="P631" s="51"/>
      <c r="Q631" s="51"/>
      <c r="R631" s="51"/>
      <c r="T631" s="15"/>
      <c r="U631" s="15"/>
      <c r="V631" s="15"/>
    </row>
    <row r="632" spans="1:22" x14ac:dyDescent="0.2">
      <c r="A632" s="283" t="s">
        <v>18</v>
      </c>
      <c r="B632" s="283" t="s">
        <v>140</v>
      </c>
      <c r="C632" s="100">
        <v>40127</v>
      </c>
      <c r="D632" s="100">
        <v>40184</v>
      </c>
      <c r="E632" s="283">
        <v>67362.86</v>
      </c>
      <c r="F632" s="283">
        <v>57985.03</v>
      </c>
      <c r="G632" s="283">
        <v>41931.42</v>
      </c>
      <c r="I632" s="102">
        <v>59.623999999999995</v>
      </c>
      <c r="J632" s="283">
        <f>+E632+I632</f>
        <v>67422.483999999997</v>
      </c>
      <c r="L632" s="106">
        <v>571.22000000000116</v>
      </c>
      <c r="M632" s="107">
        <v>677.44000000000233</v>
      </c>
      <c r="N632" s="108">
        <v>761.19999999999709</v>
      </c>
      <c r="O632" s="17"/>
      <c r="P632" s="5"/>
      <c r="Q632" s="5"/>
      <c r="R632" s="5"/>
      <c r="T632" s="18"/>
      <c r="U632" s="18"/>
      <c r="V632" s="18"/>
    </row>
    <row r="633" spans="1:22" x14ac:dyDescent="0.2">
      <c r="A633" s="283" t="s">
        <v>18</v>
      </c>
      <c r="B633" s="283" t="s">
        <v>141</v>
      </c>
      <c r="C633" s="100">
        <v>40185</v>
      </c>
      <c r="D633" s="100">
        <v>40193</v>
      </c>
      <c r="E633" s="283">
        <v>73471.754999999976</v>
      </c>
      <c r="F633" s="283">
        <v>59802.12</v>
      </c>
      <c r="G633" s="283">
        <v>43876.55</v>
      </c>
      <c r="I633" s="102">
        <v>59.623999999999995</v>
      </c>
      <c r="J633" s="283">
        <f t="shared" ref="J633:J689" si="9">+E633+I633</f>
        <v>73531.378999999972</v>
      </c>
      <c r="L633" s="106">
        <v>656.00999999999476</v>
      </c>
      <c r="M633" s="107">
        <v>824.78000000000611</v>
      </c>
      <c r="N633" s="108">
        <v>846.03000000000611</v>
      </c>
      <c r="O633" s="17"/>
      <c r="P633" s="5"/>
      <c r="Q633" s="5"/>
      <c r="R633" s="5"/>
      <c r="T633" s="18"/>
      <c r="U633" s="18"/>
      <c r="V633" s="18"/>
    </row>
    <row r="634" spans="1:22" x14ac:dyDescent="0.2">
      <c r="A634" s="283" t="s">
        <v>18</v>
      </c>
      <c r="B634" s="283" t="s">
        <v>142</v>
      </c>
      <c r="C634" s="100">
        <v>40194</v>
      </c>
      <c r="D634" s="100">
        <v>40218</v>
      </c>
      <c r="E634" s="283">
        <v>66043.484999999971</v>
      </c>
      <c r="F634" s="283">
        <v>55910.49500000001</v>
      </c>
      <c r="G634" s="283">
        <v>43043.43</v>
      </c>
      <c r="I634" s="102">
        <v>59.623999999999995</v>
      </c>
      <c r="J634" s="283">
        <f t="shared" si="9"/>
        <v>66103.108999999968</v>
      </c>
      <c r="L634" s="106">
        <v>656.00999999999476</v>
      </c>
      <c r="M634" s="107">
        <v>824.78000000000611</v>
      </c>
      <c r="N634" s="108">
        <v>846.02999999999884</v>
      </c>
      <c r="O634" s="17"/>
      <c r="P634" s="5"/>
      <c r="Q634" s="5"/>
      <c r="R634" s="5"/>
      <c r="T634" s="18"/>
      <c r="U634" s="18"/>
      <c r="V634" s="18"/>
    </row>
    <row r="635" spans="1:22" x14ac:dyDescent="0.2">
      <c r="A635" s="109" t="s">
        <v>19</v>
      </c>
      <c r="B635" s="109" t="s">
        <v>140</v>
      </c>
      <c r="C635" s="110">
        <v>40127</v>
      </c>
      <c r="D635" s="110">
        <v>40193</v>
      </c>
      <c r="E635" s="109">
        <v>49993.814999999988</v>
      </c>
      <c r="F635" s="109">
        <v>46282.335000000014</v>
      </c>
      <c r="G635" s="109">
        <v>43941.214999999989</v>
      </c>
      <c r="I635" s="109"/>
      <c r="J635" s="109">
        <f t="shared" si="9"/>
        <v>49993.814999999988</v>
      </c>
      <c r="L635" s="111">
        <v>1834.1299999999828</v>
      </c>
      <c r="M635" s="109">
        <v>1834.1300000000192</v>
      </c>
      <c r="N635" s="112">
        <v>1834.1299999999828</v>
      </c>
      <c r="O635" s="17"/>
      <c r="P635" s="5"/>
      <c r="Q635" s="5"/>
      <c r="R635" s="5"/>
      <c r="T635" s="18"/>
      <c r="U635" s="18"/>
      <c r="V635" s="18"/>
    </row>
    <row r="636" spans="1:22" x14ac:dyDescent="0.2">
      <c r="A636" s="109" t="s">
        <v>19</v>
      </c>
      <c r="B636" s="109" t="s">
        <v>142</v>
      </c>
      <c r="C636" s="110">
        <v>40194</v>
      </c>
      <c r="D636" s="110">
        <v>40195</v>
      </c>
      <c r="E636" s="109">
        <v>50012.714999999989</v>
      </c>
      <c r="F636" s="109">
        <v>46282.335000000014</v>
      </c>
      <c r="G636" s="109">
        <v>43941.214999999989</v>
      </c>
      <c r="I636" s="109"/>
      <c r="J636" s="109">
        <f t="shared" si="9"/>
        <v>50012.714999999989</v>
      </c>
      <c r="L636" s="111">
        <v>1834.1299999999901</v>
      </c>
      <c r="M636" s="109">
        <v>1834.1300000000192</v>
      </c>
      <c r="N636" s="112">
        <v>1834.1299999999828</v>
      </c>
      <c r="O636" s="17"/>
      <c r="P636" s="5"/>
      <c r="Q636" s="5"/>
      <c r="R636" s="5"/>
      <c r="T636" s="18"/>
      <c r="U636" s="18"/>
      <c r="V636" s="18"/>
    </row>
    <row r="637" spans="1:22" x14ac:dyDescent="0.2">
      <c r="A637" s="109" t="s">
        <v>19</v>
      </c>
      <c r="B637" s="109" t="s">
        <v>143</v>
      </c>
      <c r="C637" s="110">
        <v>40196</v>
      </c>
      <c r="D637" s="110">
        <v>40221</v>
      </c>
      <c r="E637" s="109">
        <v>57607.175000000003</v>
      </c>
      <c r="F637" s="109">
        <v>52830.56500000001</v>
      </c>
      <c r="G637" s="109">
        <v>46521.3</v>
      </c>
      <c r="I637" s="109"/>
      <c r="J637" s="109">
        <f t="shared" si="9"/>
        <v>57607.175000000003</v>
      </c>
      <c r="L637" s="111">
        <v>2115.3800000000119</v>
      </c>
      <c r="M637" s="109">
        <v>2115.3800000000192</v>
      </c>
      <c r="N637" s="112">
        <v>1834.13</v>
      </c>
      <c r="O637" s="17"/>
      <c r="P637" s="5"/>
      <c r="Q637" s="5"/>
      <c r="R637" s="5"/>
      <c r="T637" s="18"/>
      <c r="U637" s="18"/>
      <c r="V637" s="18"/>
    </row>
    <row r="638" spans="1:22" x14ac:dyDescent="0.2">
      <c r="A638" s="113" t="s">
        <v>20</v>
      </c>
      <c r="B638" s="113" t="s">
        <v>140</v>
      </c>
      <c r="C638" s="114">
        <v>40127</v>
      </c>
      <c r="D638" s="114">
        <v>40193</v>
      </c>
      <c r="E638" s="113">
        <v>49069.599999999999</v>
      </c>
      <c r="F638" s="113">
        <v>44886.12</v>
      </c>
      <c r="G638" s="113">
        <v>41871.072500000009</v>
      </c>
      <c r="I638" s="115">
        <v>18.930120000000002</v>
      </c>
      <c r="J638" s="113">
        <f t="shared" si="9"/>
        <v>49088.530119999996</v>
      </c>
      <c r="L638" s="116">
        <v>1683.35</v>
      </c>
      <c r="M638" s="113">
        <v>1662.38</v>
      </c>
      <c r="N638" s="117">
        <v>1641.410000000018</v>
      </c>
      <c r="O638" s="17"/>
      <c r="P638" s="5"/>
      <c r="Q638" s="5"/>
      <c r="R638" s="5"/>
      <c r="T638" s="18"/>
      <c r="U638" s="18"/>
      <c r="V638" s="18"/>
    </row>
    <row r="639" spans="1:22" x14ac:dyDescent="0.2">
      <c r="A639" s="113" t="s">
        <v>20</v>
      </c>
      <c r="B639" s="113" t="s">
        <v>142</v>
      </c>
      <c r="C639" s="114">
        <v>40194</v>
      </c>
      <c r="D639" s="114">
        <v>40218</v>
      </c>
      <c r="E639" s="113">
        <v>48235.214999999997</v>
      </c>
      <c r="F639" s="113">
        <v>44886.12</v>
      </c>
      <c r="G639" s="113">
        <v>41871.072500000009</v>
      </c>
      <c r="I639" s="115">
        <v>18.930120000000002</v>
      </c>
      <c r="J639" s="113">
        <f t="shared" si="9"/>
        <v>48254.145119999994</v>
      </c>
      <c r="L639" s="116">
        <v>1683.35</v>
      </c>
      <c r="M639" s="113">
        <v>1662.38</v>
      </c>
      <c r="N639" s="117">
        <v>1641.410000000018</v>
      </c>
      <c r="O639" s="17"/>
      <c r="P639" s="5"/>
      <c r="Q639" s="5"/>
      <c r="R639" s="5"/>
      <c r="T639" s="18"/>
      <c r="U639" s="18"/>
      <c r="V639" s="18"/>
    </row>
    <row r="640" spans="1:22" x14ac:dyDescent="0.2">
      <c r="A640" s="284" t="s">
        <v>21</v>
      </c>
      <c r="B640" s="284" t="s">
        <v>140</v>
      </c>
      <c r="C640" s="118">
        <v>40127</v>
      </c>
      <c r="D640" s="118">
        <v>40193</v>
      </c>
      <c r="E640" s="284">
        <v>82046.771999999983</v>
      </c>
      <c r="F640" s="284">
        <v>76191.27</v>
      </c>
      <c r="G640" s="284">
        <v>60540.044000000009</v>
      </c>
      <c r="I640" s="284"/>
      <c r="J640" s="284">
        <f t="shared" si="9"/>
        <v>82046.771999999983</v>
      </c>
      <c r="L640" s="119">
        <v>2779.5999999999913</v>
      </c>
      <c r="M640" s="284">
        <v>2834.4000000000087</v>
      </c>
      <c r="N640" s="120">
        <v>1809.2340000000113</v>
      </c>
      <c r="O640" s="17"/>
      <c r="P640" s="5"/>
      <c r="Q640" s="5"/>
      <c r="R640" s="5"/>
      <c r="T640" s="18"/>
      <c r="U640" s="18"/>
      <c r="V640" s="18"/>
    </row>
    <row r="641" spans="1:22" x14ac:dyDescent="0.2">
      <c r="A641" s="284" t="s">
        <v>21</v>
      </c>
      <c r="B641" s="284" t="s">
        <v>142</v>
      </c>
      <c r="C641" s="118">
        <v>40194</v>
      </c>
      <c r="D641" s="118">
        <v>40195</v>
      </c>
      <c r="E641" s="284">
        <v>76249.270499999999</v>
      </c>
      <c r="F641" s="284">
        <v>72457.13</v>
      </c>
      <c r="G641" s="284">
        <v>59212.953999999998</v>
      </c>
      <c r="I641" s="284"/>
      <c r="J641" s="284">
        <f t="shared" si="9"/>
        <v>76249.270499999999</v>
      </c>
      <c r="L641" s="119">
        <v>2784.679999999993</v>
      </c>
      <c r="M641" s="284">
        <v>2834.4000000000087</v>
      </c>
      <c r="N641" s="120">
        <v>1809.2339999999967</v>
      </c>
      <c r="O641" s="17"/>
      <c r="P641" s="5"/>
      <c r="Q641" s="5"/>
      <c r="R641" s="5"/>
      <c r="T641" s="18"/>
      <c r="U641" s="18"/>
      <c r="V641" s="18"/>
    </row>
    <row r="642" spans="1:22" x14ac:dyDescent="0.2">
      <c r="A642" s="284" t="s">
        <v>21</v>
      </c>
      <c r="B642" s="284" t="s">
        <v>143</v>
      </c>
      <c r="C642" s="118">
        <v>40196</v>
      </c>
      <c r="D642" s="118">
        <v>40221</v>
      </c>
      <c r="E642" s="284">
        <v>79394.093500000003</v>
      </c>
      <c r="F642" s="284">
        <v>75112.765000000029</v>
      </c>
      <c r="G642" s="284">
        <v>60805.614000000009</v>
      </c>
      <c r="I642" s="284"/>
      <c r="J642" s="284">
        <f t="shared" si="9"/>
        <v>79394.093500000003</v>
      </c>
      <c r="L642" s="119">
        <v>2847.2366666666931</v>
      </c>
      <c r="M642" s="284">
        <v>2864.9366666667047</v>
      </c>
      <c r="N642" s="120">
        <v>1879.5306666666729</v>
      </c>
      <c r="O642" s="17"/>
      <c r="P642" s="5"/>
      <c r="Q642" s="5"/>
      <c r="R642" s="5"/>
      <c r="T642" s="18"/>
      <c r="U642" s="18"/>
      <c r="V642" s="18"/>
    </row>
    <row r="643" spans="1:22" x14ac:dyDescent="0.2">
      <c r="A643" s="121" t="s">
        <v>22</v>
      </c>
      <c r="B643" s="121" t="s">
        <v>140</v>
      </c>
      <c r="C643" s="122">
        <v>40179</v>
      </c>
      <c r="D643" s="122">
        <v>40193</v>
      </c>
      <c r="E643" s="121">
        <v>68114.475000000006</v>
      </c>
      <c r="F643" s="121">
        <v>60016.47</v>
      </c>
      <c r="G643" s="121">
        <v>54382.131000000008</v>
      </c>
      <c r="H643" s="101"/>
      <c r="I643" s="121"/>
      <c r="J643" s="121">
        <f t="shared" si="9"/>
        <v>68114.475000000006</v>
      </c>
      <c r="L643" s="123">
        <v>2376.8799999999901</v>
      </c>
      <c r="M643" s="121">
        <v>2466.27</v>
      </c>
      <c r="N643" s="124">
        <v>1924.07</v>
      </c>
      <c r="P643" s="5"/>
      <c r="Q643" s="5"/>
      <c r="R643" s="5"/>
      <c r="T643" s="18"/>
      <c r="U643" s="18"/>
      <c r="V643" s="18"/>
    </row>
    <row r="644" spans="1:22" x14ac:dyDescent="0.2">
      <c r="A644" s="121" t="s">
        <v>22</v>
      </c>
      <c r="B644" s="121" t="s">
        <v>142</v>
      </c>
      <c r="C644" s="122">
        <v>40194</v>
      </c>
      <c r="D644" s="122">
        <v>40230</v>
      </c>
      <c r="E644" s="121">
        <v>66601.365000000005</v>
      </c>
      <c r="F644" s="121">
        <v>59527.91</v>
      </c>
      <c r="G644" s="121">
        <v>54385.447000000007</v>
      </c>
      <c r="H644" s="101"/>
      <c r="I644" s="121"/>
      <c r="J644" s="121">
        <f t="shared" si="9"/>
        <v>66601.365000000005</v>
      </c>
      <c r="L644" s="123">
        <v>2377.0799999999799</v>
      </c>
      <c r="M644" s="121">
        <v>2466.3900000000067</v>
      </c>
      <c r="N644" s="124">
        <v>1924.19</v>
      </c>
      <c r="P644" s="5"/>
      <c r="Q644" s="5"/>
      <c r="R644" s="5"/>
      <c r="T644" s="18"/>
      <c r="U644" s="18"/>
      <c r="V644" s="18"/>
    </row>
    <row r="645" spans="1:22" x14ac:dyDescent="0.2">
      <c r="A645" s="121" t="s">
        <v>22</v>
      </c>
      <c r="B645" s="121" t="s">
        <v>140</v>
      </c>
      <c r="C645" s="122">
        <v>40231</v>
      </c>
      <c r="D645" s="122">
        <v>40359</v>
      </c>
      <c r="E645" s="121">
        <v>68114.475000000006</v>
      </c>
      <c r="F645" s="121">
        <v>60016.47</v>
      </c>
      <c r="G645" s="121">
        <v>54382.131000000008</v>
      </c>
      <c r="H645" s="169"/>
      <c r="I645" s="121"/>
      <c r="J645" s="121">
        <f t="shared" si="9"/>
        <v>68114.475000000006</v>
      </c>
      <c r="L645" s="123">
        <v>2376.8799999999901</v>
      </c>
      <c r="M645" s="121">
        <v>2466.27</v>
      </c>
      <c r="N645" s="124">
        <v>1924.07</v>
      </c>
      <c r="P645" s="5"/>
      <c r="Q645" s="5"/>
      <c r="R645" s="5"/>
      <c r="T645" s="18"/>
      <c r="U645" s="18"/>
      <c r="V645" s="18"/>
    </row>
    <row r="646" spans="1:22" x14ac:dyDescent="0.2">
      <c r="A646" s="314" t="s">
        <v>23</v>
      </c>
      <c r="B646" s="314" t="s">
        <v>140</v>
      </c>
      <c r="C646" s="125">
        <v>40127</v>
      </c>
      <c r="D646" s="125">
        <v>40193</v>
      </c>
      <c r="E646" s="314">
        <v>96453.41</v>
      </c>
      <c r="F646" s="314">
        <v>83711.47</v>
      </c>
      <c r="G646" s="314">
        <v>70497.324999999997</v>
      </c>
      <c r="I646" s="314"/>
      <c r="J646" s="314">
        <f t="shared" si="9"/>
        <v>96453.41</v>
      </c>
      <c r="L646" s="126">
        <v>3515.84</v>
      </c>
      <c r="M646" s="314">
        <v>3377.320000000007</v>
      </c>
      <c r="N646" s="127">
        <v>2651.519999999975</v>
      </c>
      <c r="P646" s="5"/>
      <c r="Q646" s="5"/>
      <c r="R646" s="5"/>
      <c r="T646" s="18"/>
      <c r="U646" s="18"/>
      <c r="V646" s="18"/>
    </row>
    <row r="647" spans="1:22" x14ac:dyDescent="0.2">
      <c r="A647" s="314" t="s">
        <v>23</v>
      </c>
      <c r="B647" s="314" t="s">
        <v>142</v>
      </c>
      <c r="C647" s="125">
        <v>40194</v>
      </c>
      <c r="D647" s="125">
        <v>40218</v>
      </c>
      <c r="E647" s="314">
        <v>90786.524999999994</v>
      </c>
      <c r="F647" s="314">
        <v>80595.759999999995</v>
      </c>
      <c r="G647" s="314">
        <v>68671.865000000005</v>
      </c>
      <c r="I647" s="314"/>
      <c r="J647" s="314">
        <f t="shared" si="9"/>
        <v>90786.524999999994</v>
      </c>
      <c r="L647" s="126">
        <v>3523.640000000014</v>
      </c>
      <c r="M647" s="314">
        <v>3382.5199999999895</v>
      </c>
      <c r="N647" s="127">
        <v>2656.7199999999866</v>
      </c>
      <c r="P647" s="5"/>
      <c r="Q647" s="5"/>
      <c r="R647" s="5"/>
      <c r="T647" s="18"/>
      <c r="U647" s="18"/>
      <c r="V647" s="18"/>
    </row>
    <row r="648" spans="1:22" x14ac:dyDescent="0.2">
      <c r="A648" s="128" t="s">
        <v>24</v>
      </c>
      <c r="B648" s="128" t="s">
        <v>140</v>
      </c>
      <c r="C648" s="129">
        <v>40127</v>
      </c>
      <c r="D648" s="129">
        <v>40189</v>
      </c>
      <c r="E648" s="128">
        <v>71494.240000000005</v>
      </c>
      <c r="F648" s="128">
        <v>59038.645000000004</v>
      </c>
      <c r="G648" s="128">
        <v>51709.29</v>
      </c>
      <c r="I648" s="128"/>
      <c r="J648" s="128">
        <f t="shared" si="9"/>
        <v>71494.240000000005</v>
      </c>
      <c r="L648" s="130">
        <v>3268.8400000000111</v>
      </c>
      <c r="M648" s="128">
        <v>2933.1700000000055</v>
      </c>
      <c r="N648" s="131">
        <v>2518.79</v>
      </c>
      <c r="P648" s="5"/>
      <c r="Q648" s="5"/>
      <c r="R648" s="5"/>
      <c r="T648" s="18"/>
      <c r="U648" s="18"/>
      <c r="V648" s="18"/>
    </row>
    <row r="649" spans="1:22" x14ac:dyDescent="0.2">
      <c r="A649" s="128" t="s">
        <v>24</v>
      </c>
      <c r="B649" s="128" t="s">
        <v>141</v>
      </c>
      <c r="C649" s="129">
        <v>40190</v>
      </c>
      <c r="D649" s="129">
        <v>40193</v>
      </c>
      <c r="E649" s="128">
        <v>74247.39499999999</v>
      </c>
      <c r="F649" s="128">
        <v>61003.199999999997</v>
      </c>
      <c r="G649" s="128">
        <v>53696.695</v>
      </c>
      <c r="I649" s="128"/>
      <c r="J649" s="128">
        <f t="shared" si="9"/>
        <v>74247.39499999999</v>
      </c>
      <c r="L649" s="130">
        <v>3465.9349999999831</v>
      </c>
      <c r="M649" s="128">
        <v>3133.8</v>
      </c>
      <c r="N649" s="131">
        <v>2682.01</v>
      </c>
      <c r="P649" s="5"/>
      <c r="Q649" s="5"/>
      <c r="R649" s="5"/>
      <c r="T649" s="18"/>
      <c r="U649" s="18"/>
      <c r="V649" s="18"/>
    </row>
    <row r="650" spans="1:22" x14ac:dyDescent="0.2">
      <c r="A650" s="128" t="s">
        <v>24</v>
      </c>
      <c r="B650" s="128" t="s">
        <v>142</v>
      </c>
      <c r="C650" s="129">
        <v>40194</v>
      </c>
      <c r="D650" s="129">
        <v>40221</v>
      </c>
      <c r="E650" s="128">
        <v>71674.09</v>
      </c>
      <c r="F650" s="128">
        <v>59804.81</v>
      </c>
      <c r="G650" s="128">
        <v>52957.945</v>
      </c>
      <c r="I650" s="128"/>
      <c r="J650" s="128">
        <f t="shared" si="9"/>
        <v>71674.09</v>
      </c>
      <c r="L650" s="130">
        <v>3265.2899999999936</v>
      </c>
      <c r="M650" s="128">
        <v>2935.14</v>
      </c>
      <c r="N650" s="131">
        <v>2523.9</v>
      </c>
      <c r="P650" s="5"/>
      <c r="Q650" s="5"/>
      <c r="R650" s="5"/>
      <c r="T650" s="18"/>
      <c r="U650" s="18"/>
      <c r="V650" s="18"/>
    </row>
    <row r="651" spans="1:22" x14ac:dyDescent="0.2">
      <c r="A651" s="318" t="s">
        <v>25</v>
      </c>
      <c r="B651" s="318" t="s">
        <v>140</v>
      </c>
      <c r="C651" s="285">
        <v>40127</v>
      </c>
      <c r="D651" s="285">
        <v>40151</v>
      </c>
      <c r="E651" s="318">
        <v>76958.001999999979</v>
      </c>
      <c r="F651" s="318">
        <v>72904.77</v>
      </c>
      <c r="G651" s="318">
        <v>68990.78</v>
      </c>
      <c r="I651" s="318"/>
      <c r="J651" s="318">
        <f t="shared" si="9"/>
        <v>76958.001999999979</v>
      </c>
      <c r="L651" s="132">
        <v>2768.7699999999604</v>
      </c>
      <c r="M651" s="318">
        <v>2805.2400000000052</v>
      </c>
      <c r="N651" s="133">
        <v>2651.25</v>
      </c>
      <c r="P651" s="5"/>
      <c r="Q651" s="5"/>
      <c r="R651" s="5"/>
      <c r="T651" s="18"/>
      <c r="U651" s="18"/>
      <c r="V651" s="18"/>
    </row>
    <row r="652" spans="1:22" x14ac:dyDescent="0.2">
      <c r="A652" s="318" t="s">
        <v>25</v>
      </c>
      <c r="B652" s="318" t="s">
        <v>141</v>
      </c>
      <c r="C652" s="285">
        <v>40152</v>
      </c>
      <c r="D652" s="285">
        <v>40165</v>
      </c>
      <c r="E652" s="318">
        <v>86983.78</v>
      </c>
      <c r="F652" s="318">
        <v>81939.03</v>
      </c>
      <c r="G652" s="318">
        <v>75702.324999999997</v>
      </c>
      <c r="I652" s="318"/>
      <c r="J652" s="318">
        <f t="shared" si="9"/>
        <v>86983.78</v>
      </c>
      <c r="L652" s="132">
        <v>3091.53</v>
      </c>
      <c r="M652" s="318">
        <v>3172.56</v>
      </c>
      <c r="N652" s="133">
        <v>2700.8300000000163</v>
      </c>
      <c r="P652" s="5"/>
      <c r="Q652" s="5"/>
      <c r="R652" s="5"/>
      <c r="T652" s="18"/>
      <c r="U652" s="18"/>
      <c r="V652" s="18"/>
    </row>
    <row r="653" spans="1:22" x14ac:dyDescent="0.2">
      <c r="A653" s="318" t="s">
        <v>25</v>
      </c>
      <c r="B653" s="318" t="s">
        <v>144</v>
      </c>
      <c r="C653" s="285">
        <v>40166</v>
      </c>
      <c r="D653" s="285">
        <v>40193</v>
      </c>
      <c r="E653" s="318">
        <v>97626.96</v>
      </c>
      <c r="F653" s="318">
        <v>90902.575000000012</v>
      </c>
      <c r="G653" s="318">
        <v>82547.61</v>
      </c>
      <c r="H653" s="173"/>
      <c r="I653" s="318"/>
      <c r="J653" s="318">
        <f t="shared" si="9"/>
        <v>97626.96</v>
      </c>
      <c r="L653" s="132">
        <v>3426.36</v>
      </c>
      <c r="M653" s="318">
        <v>3486.0000000000146</v>
      </c>
      <c r="N653" s="133">
        <v>2700.83</v>
      </c>
      <c r="P653" s="5"/>
      <c r="Q653" s="5"/>
      <c r="R653" s="5"/>
      <c r="T653" s="18"/>
      <c r="U653" s="18"/>
      <c r="V653" s="18"/>
    </row>
    <row r="654" spans="1:22" x14ac:dyDescent="0.2">
      <c r="A654" s="318" t="s">
        <v>25</v>
      </c>
      <c r="B654" s="318" t="s">
        <v>142</v>
      </c>
      <c r="C654" s="285">
        <v>40194</v>
      </c>
      <c r="D654" s="285">
        <v>40221</v>
      </c>
      <c r="E654" s="318">
        <v>95511.055000000008</v>
      </c>
      <c r="F654" s="318">
        <v>90200.18</v>
      </c>
      <c r="G654" s="318">
        <v>82232.28</v>
      </c>
      <c r="I654" s="318"/>
      <c r="J654" s="318">
        <f t="shared" si="9"/>
        <v>95511.055000000008</v>
      </c>
      <c r="L654" s="132">
        <v>3426.3599999999715</v>
      </c>
      <c r="M654" s="318">
        <v>3486</v>
      </c>
      <c r="N654" s="133">
        <v>2700.83</v>
      </c>
      <c r="P654" s="5"/>
      <c r="Q654" s="5"/>
      <c r="R654" s="5"/>
      <c r="T654" s="18"/>
      <c r="U654" s="18"/>
      <c r="V654" s="18"/>
    </row>
    <row r="655" spans="1:22" x14ac:dyDescent="0.2">
      <c r="A655" s="199" t="s">
        <v>32</v>
      </c>
      <c r="B655" s="199" t="s">
        <v>140</v>
      </c>
      <c r="C655" s="200">
        <v>40127</v>
      </c>
      <c r="D655" s="200">
        <v>40193</v>
      </c>
      <c r="E655" s="199">
        <v>46962.98</v>
      </c>
      <c r="F655" s="199">
        <v>43611.364999999991</v>
      </c>
      <c r="G655" s="199">
        <v>38568.44</v>
      </c>
      <c r="I655" s="199"/>
      <c r="J655" s="199">
        <f t="shared" si="9"/>
        <v>46962.98</v>
      </c>
      <c r="L655" s="201">
        <v>1481.8</v>
      </c>
      <c r="M655" s="199">
        <v>1525.2899999999936</v>
      </c>
      <c r="N655" s="202">
        <v>1468.51</v>
      </c>
      <c r="P655" s="5"/>
      <c r="Q655" s="5"/>
      <c r="R655" s="5"/>
      <c r="T655" s="18"/>
      <c r="U655" s="18"/>
      <c r="V655" s="18"/>
    </row>
    <row r="656" spans="1:22" x14ac:dyDescent="0.2">
      <c r="A656" s="199" t="s">
        <v>32</v>
      </c>
      <c r="B656" s="199" t="s">
        <v>142</v>
      </c>
      <c r="C656" s="200">
        <v>40194</v>
      </c>
      <c r="D656" s="200">
        <v>40218</v>
      </c>
      <c r="E656" s="199">
        <v>46858.82</v>
      </c>
      <c r="F656" s="199">
        <v>43611.364999999991</v>
      </c>
      <c r="G656" s="199">
        <v>38568.44</v>
      </c>
      <c r="I656" s="199"/>
      <c r="J656" s="199">
        <f t="shared" si="9"/>
        <v>46858.82</v>
      </c>
      <c r="L656" s="201">
        <v>1481.8</v>
      </c>
      <c r="M656" s="199">
        <v>1525.2899999999936</v>
      </c>
      <c r="N656" s="202">
        <v>1468.51</v>
      </c>
      <c r="P656" s="5"/>
      <c r="Q656" s="5"/>
      <c r="R656" s="5"/>
      <c r="T656" s="18"/>
      <c r="U656" s="18"/>
      <c r="V656" s="18"/>
    </row>
    <row r="657" spans="1:22" x14ac:dyDescent="0.2">
      <c r="A657" s="134" t="s">
        <v>26</v>
      </c>
      <c r="B657" s="134" t="s">
        <v>140</v>
      </c>
      <c r="C657" s="135">
        <v>40127</v>
      </c>
      <c r="D657" s="135">
        <v>39818</v>
      </c>
      <c r="E657" s="134">
        <v>141706.06026</v>
      </c>
      <c r="F657" s="134">
        <v>113266.49578000001</v>
      </c>
      <c r="G657" s="134">
        <v>96170.640400000004</v>
      </c>
      <c r="I657" s="136">
        <v>73.943767799999989</v>
      </c>
      <c r="J657" s="134">
        <f t="shared" si="9"/>
        <v>141780.00402779999</v>
      </c>
      <c r="L657" s="137">
        <v>3930.7701999999699</v>
      </c>
      <c r="M657" s="134">
        <v>3887.1823500000028</v>
      </c>
      <c r="N657" s="138">
        <v>2914.6317400000116</v>
      </c>
      <c r="P657" s="5"/>
      <c r="Q657" s="5"/>
      <c r="R657" s="5"/>
      <c r="T657" s="18"/>
      <c r="U657" s="18"/>
      <c r="V657" s="18"/>
    </row>
    <row r="658" spans="1:22" x14ac:dyDescent="0.2">
      <c r="A658" s="134" t="s">
        <v>26</v>
      </c>
      <c r="B658" s="134" t="s">
        <v>141</v>
      </c>
      <c r="C658" s="135">
        <v>40184</v>
      </c>
      <c r="D658" s="135">
        <v>40193</v>
      </c>
      <c r="E658" s="134">
        <v>141945.19</v>
      </c>
      <c r="F658" s="134">
        <v>113345.49</v>
      </c>
      <c r="G658" s="134">
        <v>96242.69</v>
      </c>
      <c r="I658" s="136">
        <v>72.964250000000007</v>
      </c>
      <c r="J658" s="134">
        <f t="shared" si="9"/>
        <v>142018.15424999999</v>
      </c>
      <c r="L658" s="137">
        <v>3949.0800000000163</v>
      </c>
      <c r="M658" s="134">
        <v>3678.75</v>
      </c>
      <c r="N658" s="138">
        <v>2760.56</v>
      </c>
      <c r="P658" s="5"/>
      <c r="Q658" s="5"/>
      <c r="R658" s="5"/>
      <c r="T658" s="18"/>
      <c r="U658" s="18"/>
      <c r="V658" s="18"/>
    </row>
    <row r="659" spans="1:22" x14ac:dyDescent="0.2">
      <c r="A659" s="134" t="s">
        <v>26</v>
      </c>
      <c r="B659" s="134" t="s">
        <v>142</v>
      </c>
      <c r="C659" s="135">
        <v>40194</v>
      </c>
      <c r="D659" s="135">
        <v>40214</v>
      </c>
      <c r="E659" s="134">
        <v>130138.61</v>
      </c>
      <c r="F659" s="134">
        <v>108293.91</v>
      </c>
      <c r="G659" s="134">
        <v>93893.54</v>
      </c>
      <c r="I659" s="136">
        <v>72.964250000000007</v>
      </c>
      <c r="J659" s="134">
        <f t="shared" si="9"/>
        <v>130211.57425000001</v>
      </c>
      <c r="L659" s="137">
        <v>3949.08</v>
      </c>
      <c r="M659" s="134">
        <v>3633.570000000007</v>
      </c>
      <c r="N659" s="138">
        <v>2760.56</v>
      </c>
      <c r="P659" s="5"/>
      <c r="Q659" s="5"/>
      <c r="R659" s="5"/>
      <c r="T659" s="18"/>
      <c r="U659" s="18"/>
      <c r="V659" s="18"/>
    </row>
    <row r="660" spans="1:22" x14ac:dyDescent="0.2">
      <c r="A660" s="134" t="s">
        <v>26</v>
      </c>
      <c r="B660" s="134" t="s">
        <v>143</v>
      </c>
      <c r="C660" s="135">
        <v>40215</v>
      </c>
      <c r="D660" s="135">
        <v>40223</v>
      </c>
      <c r="E660" s="134">
        <v>127811.93</v>
      </c>
      <c r="F660" s="134">
        <v>107591.9</v>
      </c>
      <c r="G660" s="134">
        <v>93602.09</v>
      </c>
      <c r="I660" s="136">
        <v>72.964250000000007</v>
      </c>
      <c r="J660" s="134">
        <f t="shared" si="9"/>
        <v>127884.89425</v>
      </c>
      <c r="L660" s="137">
        <v>3949.8199999999924</v>
      </c>
      <c r="M660" s="134">
        <v>3633.81</v>
      </c>
      <c r="N660" s="138">
        <v>2761.17</v>
      </c>
      <c r="P660" s="5"/>
      <c r="Q660" s="5"/>
      <c r="R660" s="5"/>
      <c r="T660" s="18"/>
      <c r="U660" s="18"/>
      <c r="V660" s="18"/>
    </row>
    <row r="661" spans="1:22" x14ac:dyDescent="0.2">
      <c r="A661" s="139" t="s">
        <v>27</v>
      </c>
      <c r="B661" s="139" t="s">
        <v>140</v>
      </c>
      <c r="C661" s="140">
        <v>40127</v>
      </c>
      <c r="D661" s="140">
        <v>40153</v>
      </c>
      <c r="E661" s="139">
        <v>241791.18</v>
      </c>
      <c r="F661" s="139">
        <v>174577.77</v>
      </c>
      <c r="G661" s="139">
        <v>149166.18</v>
      </c>
      <c r="H661" s="173"/>
      <c r="I661" s="141">
        <v>83.141722999999985</v>
      </c>
      <c r="J661" s="139">
        <f t="shared" si="9"/>
        <v>241874.321723</v>
      </c>
      <c r="L661" s="142">
        <v>7677.6499999999942</v>
      </c>
      <c r="M661" s="139">
        <v>7515.929999999993</v>
      </c>
      <c r="N661" s="143">
        <v>6962.94</v>
      </c>
      <c r="O661" s="46"/>
      <c r="P661" s="5"/>
      <c r="Q661" s="5"/>
      <c r="R661" s="5"/>
      <c r="T661" s="18"/>
      <c r="U661" s="18"/>
      <c r="V661" s="18"/>
    </row>
    <row r="662" spans="1:22" x14ac:dyDescent="0.2">
      <c r="A662" s="139" t="s">
        <v>27</v>
      </c>
      <c r="B662" s="139" t="s">
        <v>141</v>
      </c>
      <c r="C662" s="140">
        <v>40154</v>
      </c>
      <c r="D662" s="140">
        <v>40193</v>
      </c>
      <c r="E662" s="139">
        <v>244038.67</v>
      </c>
      <c r="F662" s="139">
        <v>177788.25</v>
      </c>
      <c r="G662" s="139">
        <v>152376.66</v>
      </c>
      <c r="H662" s="173"/>
      <c r="I662" s="141">
        <v>83.141722999999985</v>
      </c>
      <c r="J662" s="139">
        <f t="shared" si="9"/>
        <v>244121.81172300002</v>
      </c>
      <c r="L662" s="142">
        <v>8006.9300000000221</v>
      </c>
      <c r="M662" s="139">
        <v>7845.2099999999919</v>
      </c>
      <c r="N662" s="143">
        <v>7292.22</v>
      </c>
      <c r="O662" s="46"/>
      <c r="P662" s="5"/>
      <c r="Q662" s="5"/>
      <c r="R662" s="5"/>
      <c r="T662" s="18"/>
      <c r="U662" s="18"/>
      <c r="V662" s="18"/>
    </row>
    <row r="663" spans="1:22" x14ac:dyDescent="0.2">
      <c r="A663" s="139" t="s">
        <v>27</v>
      </c>
      <c r="B663" s="139" t="s">
        <v>142</v>
      </c>
      <c r="C663" s="140">
        <v>40194</v>
      </c>
      <c r="D663" s="140">
        <v>40218</v>
      </c>
      <c r="E663" s="139">
        <v>216306.66</v>
      </c>
      <c r="F663" s="139">
        <v>170320.04</v>
      </c>
      <c r="G663" s="139">
        <v>149455.37</v>
      </c>
      <c r="H663" s="173"/>
      <c r="I663" s="141">
        <v>83.141722999999985</v>
      </c>
      <c r="J663" s="139">
        <f t="shared" si="9"/>
        <v>216389.80172300001</v>
      </c>
      <c r="L663" s="142">
        <v>8006.929999999993</v>
      </c>
      <c r="M663" s="139">
        <v>7845.210000000021</v>
      </c>
      <c r="N663" s="143">
        <v>7292.22</v>
      </c>
      <c r="O663" s="46"/>
      <c r="P663" s="5"/>
      <c r="Q663" s="5"/>
      <c r="R663" s="5"/>
      <c r="T663" s="18"/>
      <c r="U663" s="18"/>
      <c r="V663" s="18"/>
    </row>
    <row r="664" spans="1:22" x14ac:dyDescent="0.2">
      <c r="A664" s="204" t="s">
        <v>33</v>
      </c>
      <c r="B664" s="204" t="s">
        <v>140</v>
      </c>
      <c r="C664" s="205">
        <v>40127</v>
      </c>
      <c r="D664" s="205">
        <v>40144</v>
      </c>
      <c r="E664" s="204">
        <v>186247.33</v>
      </c>
      <c r="F664" s="204">
        <v>109506.83</v>
      </c>
      <c r="G664" s="204">
        <v>89051.59</v>
      </c>
      <c r="H664" s="173"/>
      <c r="I664" s="204"/>
      <c r="J664" s="204">
        <f t="shared" si="9"/>
        <v>186247.33</v>
      </c>
      <c r="L664" s="206">
        <v>3728.8899999999849</v>
      </c>
      <c r="M664" s="204">
        <v>3648.84</v>
      </c>
      <c r="N664" s="207">
        <v>2746.95</v>
      </c>
      <c r="O664" s="46"/>
      <c r="P664" s="5"/>
      <c r="Q664" s="5"/>
      <c r="R664" s="5"/>
      <c r="T664" s="18"/>
      <c r="U664" s="18"/>
      <c r="V664" s="18"/>
    </row>
    <row r="665" spans="1:22" x14ac:dyDescent="0.2">
      <c r="A665" s="204" t="s">
        <v>33</v>
      </c>
      <c r="B665" s="204" t="s">
        <v>141</v>
      </c>
      <c r="C665" s="205">
        <v>40145</v>
      </c>
      <c r="D665" s="205">
        <v>40151</v>
      </c>
      <c r="E665" s="204">
        <v>167342.28</v>
      </c>
      <c r="F665" s="204">
        <v>101385.5</v>
      </c>
      <c r="G665" s="204">
        <v>83498.53</v>
      </c>
      <c r="H665" s="173"/>
      <c r="I665" s="204"/>
      <c r="J665" s="204">
        <f t="shared" si="9"/>
        <v>167342.28</v>
      </c>
      <c r="L665" s="206">
        <v>3466.7399999999907</v>
      </c>
      <c r="M665" s="204">
        <v>3386.69</v>
      </c>
      <c r="N665" s="207">
        <v>2484.8000000000002</v>
      </c>
      <c r="O665" s="46"/>
      <c r="P665" s="5"/>
      <c r="Q665" s="5"/>
      <c r="R665" s="5"/>
      <c r="T665" s="18"/>
      <c r="U665" s="18"/>
      <c r="V665" s="18"/>
    </row>
    <row r="666" spans="1:22" x14ac:dyDescent="0.2">
      <c r="A666" s="204" t="s">
        <v>33</v>
      </c>
      <c r="B666" s="204" t="s">
        <v>144</v>
      </c>
      <c r="C666" s="205">
        <v>40152</v>
      </c>
      <c r="D666" s="205">
        <v>40165</v>
      </c>
      <c r="E666" s="204">
        <v>151995.28</v>
      </c>
      <c r="F666" s="204">
        <v>92457.1</v>
      </c>
      <c r="G666" s="204">
        <v>76872.929999999993</v>
      </c>
      <c r="H666" s="173"/>
      <c r="I666" s="204"/>
      <c r="J666" s="204">
        <f t="shared" si="9"/>
        <v>151995.28</v>
      </c>
      <c r="L666" s="206">
        <v>2941.5400000000081</v>
      </c>
      <c r="M666" s="204">
        <v>2780.69</v>
      </c>
      <c r="N666" s="207">
        <v>2121.1999999999998</v>
      </c>
      <c r="O666" s="46"/>
      <c r="P666" s="5"/>
      <c r="Q666" s="5"/>
      <c r="R666" s="5"/>
      <c r="T666" s="18"/>
      <c r="U666" s="18"/>
      <c r="V666" s="18"/>
    </row>
    <row r="667" spans="1:22" x14ac:dyDescent="0.2">
      <c r="A667" s="204" t="s">
        <v>33</v>
      </c>
      <c r="B667" s="204" t="s">
        <v>145</v>
      </c>
      <c r="C667" s="205">
        <v>40166</v>
      </c>
      <c r="D667" s="205">
        <v>40172</v>
      </c>
      <c r="E667" s="204">
        <v>136346.12</v>
      </c>
      <c r="F667" s="204">
        <v>81700.600000000006</v>
      </c>
      <c r="G667" s="204">
        <v>67749.429999999993</v>
      </c>
      <c r="H667" s="173"/>
      <c r="I667" s="204"/>
      <c r="J667" s="204">
        <f t="shared" si="9"/>
        <v>136346.12</v>
      </c>
      <c r="L667" s="206">
        <v>2728.5400000000081</v>
      </c>
      <c r="M667" s="204">
        <v>2567.69</v>
      </c>
      <c r="N667" s="207">
        <v>1837.2</v>
      </c>
      <c r="O667" s="46"/>
      <c r="P667" s="5"/>
      <c r="Q667" s="5"/>
      <c r="R667" s="5"/>
      <c r="T667" s="18"/>
      <c r="U667" s="18"/>
      <c r="V667" s="18"/>
    </row>
    <row r="668" spans="1:22" x14ac:dyDescent="0.2">
      <c r="A668" s="204" t="s">
        <v>33</v>
      </c>
      <c r="B668" s="204" t="s">
        <v>146</v>
      </c>
      <c r="C668" s="205">
        <v>40173</v>
      </c>
      <c r="D668" s="205">
        <v>40186</v>
      </c>
      <c r="E668" s="204">
        <v>127806.79</v>
      </c>
      <c r="F668" s="204">
        <v>76262.12</v>
      </c>
      <c r="G668" s="204">
        <v>62934.47</v>
      </c>
      <c r="H668" s="173"/>
      <c r="I668" s="204"/>
      <c r="J668" s="204">
        <f t="shared" si="9"/>
        <v>127806.79</v>
      </c>
      <c r="L668" s="206">
        <v>2416.7800000000002</v>
      </c>
      <c r="M668" s="204">
        <v>2325.2099999999919</v>
      </c>
      <c r="N668" s="207">
        <v>1594.72</v>
      </c>
      <c r="O668" s="46"/>
      <c r="P668" s="5"/>
      <c r="Q668" s="5"/>
      <c r="R668" s="5"/>
      <c r="T668" s="18"/>
      <c r="U668" s="18"/>
      <c r="V668" s="18"/>
    </row>
    <row r="669" spans="1:22" x14ac:dyDescent="0.2">
      <c r="A669" s="204" t="s">
        <v>33</v>
      </c>
      <c r="B669" s="204" t="s">
        <v>147</v>
      </c>
      <c r="C669" s="205">
        <v>40187</v>
      </c>
      <c r="D669" s="205">
        <v>40193</v>
      </c>
      <c r="E669" s="204">
        <v>117952.62</v>
      </c>
      <c r="F669" s="204">
        <v>70204.58</v>
      </c>
      <c r="G669" s="204">
        <v>57416.3</v>
      </c>
      <c r="H669" s="173"/>
      <c r="I669" s="204"/>
      <c r="J669" s="204">
        <f t="shared" si="9"/>
        <v>117952.62</v>
      </c>
      <c r="L669" s="206">
        <v>2209.33</v>
      </c>
      <c r="M669" s="204">
        <v>2159.25</v>
      </c>
      <c r="N669" s="207">
        <v>1470.25</v>
      </c>
      <c r="O669" s="46"/>
      <c r="P669" s="5"/>
      <c r="Q669" s="5"/>
      <c r="R669" s="5"/>
      <c r="T669" s="18"/>
      <c r="U669" s="18"/>
      <c r="V669" s="18"/>
    </row>
    <row r="670" spans="1:22" x14ac:dyDescent="0.2">
      <c r="A670" s="204" t="s">
        <v>33</v>
      </c>
      <c r="B670" s="204" t="s">
        <v>142</v>
      </c>
      <c r="C670" s="205">
        <v>40194</v>
      </c>
      <c r="D670" s="205">
        <v>40199</v>
      </c>
      <c r="E670" s="204">
        <v>79813.84</v>
      </c>
      <c r="F670" s="204">
        <v>50771.26</v>
      </c>
      <c r="G670" s="204">
        <v>42732.38</v>
      </c>
      <c r="H670" s="173"/>
      <c r="I670" s="204"/>
      <c r="J670" s="204">
        <f t="shared" si="9"/>
        <v>79813.84</v>
      </c>
      <c r="L670" s="206">
        <v>1709.64</v>
      </c>
      <c r="M670" s="204">
        <v>1831.4200000000055</v>
      </c>
      <c r="N670" s="207">
        <v>1260.73</v>
      </c>
      <c r="O670" s="46"/>
      <c r="P670" s="5"/>
      <c r="Q670" s="5"/>
      <c r="R670" s="5"/>
      <c r="T670" s="18"/>
      <c r="U670" s="18"/>
      <c r="V670" s="18"/>
    </row>
    <row r="671" spans="1:22" x14ac:dyDescent="0.2">
      <c r="A671" s="204" t="s">
        <v>33</v>
      </c>
      <c r="B671" s="204" t="s">
        <v>143</v>
      </c>
      <c r="C671" s="205">
        <v>40200</v>
      </c>
      <c r="D671" s="205">
        <v>40230</v>
      </c>
      <c r="E671" s="204">
        <v>75245.42</v>
      </c>
      <c r="F671" s="204">
        <v>50771.26</v>
      </c>
      <c r="G671" s="204">
        <v>42732.38</v>
      </c>
      <c r="H671" s="173"/>
      <c r="I671" s="204"/>
      <c r="J671" s="204">
        <f t="shared" si="9"/>
        <v>75245.42</v>
      </c>
      <c r="L671" s="206">
        <v>1709.64</v>
      </c>
      <c r="M671" s="204">
        <v>1831.4200000000055</v>
      </c>
      <c r="N671" s="207">
        <v>1260.73</v>
      </c>
      <c r="O671" s="46"/>
      <c r="P671" s="5"/>
      <c r="Q671" s="5"/>
      <c r="R671" s="5"/>
      <c r="T671" s="18"/>
      <c r="U671" s="18"/>
      <c r="V671" s="18"/>
    </row>
    <row r="672" spans="1:22" x14ac:dyDescent="0.2">
      <c r="A672" s="204" t="s">
        <v>33</v>
      </c>
      <c r="B672" s="204" t="s">
        <v>138</v>
      </c>
      <c r="C672" s="205">
        <v>40231</v>
      </c>
      <c r="D672" s="205">
        <v>40289</v>
      </c>
      <c r="E672" s="204">
        <v>89260.63</v>
      </c>
      <c r="F672" s="204">
        <v>56481.02</v>
      </c>
      <c r="G672" s="204">
        <v>45316.52</v>
      </c>
      <c r="H672" s="173"/>
      <c r="I672" s="204"/>
      <c r="J672" s="204">
        <f t="shared" si="9"/>
        <v>89260.63</v>
      </c>
      <c r="L672" s="206">
        <v>1842.67</v>
      </c>
      <c r="M672" s="204">
        <v>1897.35</v>
      </c>
      <c r="N672" s="207">
        <v>1260.73</v>
      </c>
      <c r="O672" s="46"/>
      <c r="P672" s="5"/>
      <c r="Q672" s="5"/>
      <c r="R672" s="5"/>
      <c r="T672" s="18"/>
      <c r="U672" s="18"/>
      <c r="V672" s="18"/>
    </row>
    <row r="673" spans="1:22" x14ac:dyDescent="0.2">
      <c r="A673" s="204" t="s">
        <v>33</v>
      </c>
      <c r="B673" s="204" t="s">
        <v>148</v>
      </c>
      <c r="C673" s="205">
        <v>40290</v>
      </c>
      <c r="D673" s="205">
        <v>40374</v>
      </c>
      <c r="E673" s="204">
        <v>87498.464170000007</v>
      </c>
      <c r="F673" s="204">
        <v>56553.074379999998</v>
      </c>
      <c r="G673" s="204">
        <v>45372.747640000001</v>
      </c>
      <c r="H673" s="173"/>
      <c r="I673" s="204"/>
      <c r="J673" s="204">
        <f t="shared" si="9"/>
        <v>87498.464170000007</v>
      </c>
      <c r="L673" s="206">
        <v>1845.3896099999984</v>
      </c>
      <c r="M673" s="204">
        <v>1899.7744500000044</v>
      </c>
      <c r="N673" s="207">
        <v>1261.9111300000004</v>
      </c>
      <c r="O673" s="46"/>
      <c r="P673" s="5"/>
      <c r="Q673" s="5"/>
      <c r="R673" s="5"/>
      <c r="T673" s="18"/>
      <c r="U673" s="18"/>
      <c r="V673" s="18"/>
    </row>
    <row r="674" spans="1:22" x14ac:dyDescent="0.2">
      <c r="A674" s="145" t="s">
        <v>28</v>
      </c>
      <c r="B674" s="145" t="s">
        <v>140</v>
      </c>
      <c r="C674" s="146">
        <v>40145</v>
      </c>
      <c r="D674" s="146">
        <v>40151</v>
      </c>
      <c r="E674" s="145">
        <v>16462.599999999999</v>
      </c>
      <c r="F674" s="145">
        <v>8121.33</v>
      </c>
      <c r="G674" s="145">
        <v>5553.06</v>
      </c>
      <c r="H674" s="173"/>
      <c r="I674" s="145"/>
      <c r="J674" s="145">
        <f t="shared" si="9"/>
        <v>16462.599999999999</v>
      </c>
      <c r="L674" s="148">
        <v>262.14999999999782</v>
      </c>
      <c r="M674" s="145">
        <v>262.14999999999998</v>
      </c>
      <c r="N674" s="149">
        <v>262.15000000000055</v>
      </c>
      <c r="O674" s="46"/>
      <c r="P674" s="5"/>
      <c r="Q674" s="5"/>
      <c r="R674" s="5"/>
      <c r="T674" s="18"/>
      <c r="U674" s="18"/>
      <c r="V674" s="18"/>
    </row>
    <row r="675" spans="1:22" x14ac:dyDescent="0.2">
      <c r="A675" s="145" t="s">
        <v>28</v>
      </c>
      <c r="B675" s="145" t="s">
        <v>141</v>
      </c>
      <c r="C675" s="146">
        <v>40152</v>
      </c>
      <c r="D675" s="146">
        <v>40165</v>
      </c>
      <c r="E675" s="145">
        <v>30444</v>
      </c>
      <c r="F675" s="145">
        <v>17049.73</v>
      </c>
      <c r="G675" s="145">
        <v>12178.66</v>
      </c>
      <c r="H675" s="173"/>
      <c r="I675" s="145"/>
      <c r="J675" s="145">
        <f t="shared" si="9"/>
        <v>30444</v>
      </c>
      <c r="L675" s="148">
        <v>787.34999999999854</v>
      </c>
      <c r="M675" s="145">
        <v>868.15</v>
      </c>
      <c r="N675" s="149">
        <v>625.75</v>
      </c>
      <c r="O675" s="46"/>
      <c r="P675" s="5"/>
      <c r="Q675" s="5"/>
      <c r="R675" s="5"/>
      <c r="T675" s="18"/>
      <c r="U675" s="18"/>
      <c r="V675" s="18"/>
    </row>
    <row r="676" spans="1:22" x14ac:dyDescent="0.2">
      <c r="A676" s="145" t="s">
        <v>28</v>
      </c>
      <c r="B676" s="145" t="s">
        <v>144</v>
      </c>
      <c r="C676" s="146">
        <v>40166</v>
      </c>
      <c r="D676" s="146">
        <v>40172</v>
      </c>
      <c r="E676" s="145">
        <v>44513.54</v>
      </c>
      <c r="F676" s="145">
        <v>27804.02</v>
      </c>
      <c r="G676" s="145">
        <v>21300.52</v>
      </c>
      <c r="H676" s="173"/>
      <c r="I676" s="145"/>
      <c r="J676" s="145">
        <f t="shared" si="9"/>
        <v>44513.54</v>
      </c>
      <c r="L676" s="148">
        <v>1000.22</v>
      </c>
      <c r="M676" s="145">
        <v>1081</v>
      </c>
      <c r="N676" s="149">
        <v>909.66</v>
      </c>
      <c r="O676" s="46"/>
      <c r="P676" s="5"/>
      <c r="Q676" s="5"/>
      <c r="R676" s="5"/>
      <c r="T676" s="18"/>
      <c r="U676" s="18"/>
      <c r="V676" s="18"/>
    </row>
    <row r="677" spans="1:22" x14ac:dyDescent="0.2">
      <c r="A677" s="145" t="s">
        <v>28</v>
      </c>
      <c r="B677" s="145" t="s">
        <v>145</v>
      </c>
      <c r="C677" s="146">
        <v>40173</v>
      </c>
      <c r="D677" s="146">
        <v>40186</v>
      </c>
      <c r="E677" s="145">
        <v>52342.559999999998</v>
      </c>
      <c r="F677" s="145">
        <v>33242.5</v>
      </c>
      <c r="G677" s="145">
        <v>26115.48</v>
      </c>
      <c r="H677" s="173"/>
      <c r="I677" s="145"/>
      <c r="J677" s="145">
        <f t="shared" si="9"/>
        <v>52342.559999999998</v>
      </c>
      <c r="L677" s="148">
        <v>1311.98</v>
      </c>
      <c r="M677" s="145">
        <v>1323.48</v>
      </c>
      <c r="N677" s="149">
        <v>1152.1400000000001</v>
      </c>
      <c r="O677" s="46"/>
      <c r="P677" s="5"/>
      <c r="Q677" s="5"/>
      <c r="R677" s="5"/>
      <c r="T677" s="18"/>
      <c r="U677" s="18"/>
      <c r="V677" s="18"/>
    </row>
    <row r="678" spans="1:22" x14ac:dyDescent="0.2">
      <c r="A678" s="145" t="s">
        <v>28</v>
      </c>
      <c r="B678" s="145" t="s">
        <v>146</v>
      </c>
      <c r="C678" s="146">
        <v>40187</v>
      </c>
      <c r="D678" s="146">
        <v>40193</v>
      </c>
      <c r="E678" s="145">
        <v>61222.01</v>
      </c>
      <c r="F678" s="145">
        <v>39300.04</v>
      </c>
      <c r="G678" s="145">
        <v>31633.65</v>
      </c>
      <c r="H678" s="173"/>
      <c r="I678" s="145"/>
      <c r="J678" s="145">
        <f t="shared" si="9"/>
        <v>61222.01</v>
      </c>
      <c r="L678" s="148">
        <v>1519.43</v>
      </c>
      <c r="M678" s="145">
        <v>1489.44</v>
      </c>
      <c r="N678" s="149">
        <v>1276.6099999999999</v>
      </c>
      <c r="O678" s="46"/>
      <c r="P678" s="5"/>
      <c r="Q678" s="5"/>
      <c r="R678" s="5"/>
      <c r="T678" s="18"/>
      <c r="U678" s="18"/>
      <c r="V678" s="18"/>
    </row>
    <row r="679" spans="1:22" x14ac:dyDescent="0.2">
      <c r="A679" s="145" t="s">
        <v>28</v>
      </c>
      <c r="B679" s="145" t="s">
        <v>142</v>
      </c>
      <c r="C679" s="146">
        <v>40194</v>
      </c>
      <c r="D679" s="146">
        <v>40199</v>
      </c>
      <c r="E679" s="145">
        <v>71735.06</v>
      </c>
      <c r="F679" s="145">
        <v>48033.84</v>
      </c>
      <c r="G679" s="145">
        <v>41493.97</v>
      </c>
      <c r="H679" s="173"/>
      <c r="I679" s="145"/>
      <c r="J679" s="145">
        <f t="shared" si="9"/>
        <v>71735.06</v>
      </c>
      <c r="L679" s="148">
        <v>1833.7099999999919</v>
      </c>
      <c r="M679" s="145">
        <v>1751.34</v>
      </c>
      <c r="N679" s="149">
        <v>1486.13</v>
      </c>
      <c r="O679" s="46"/>
      <c r="P679" s="5"/>
      <c r="Q679" s="5"/>
      <c r="R679" s="5"/>
      <c r="T679" s="18"/>
      <c r="U679" s="18"/>
      <c r="V679" s="18"/>
    </row>
    <row r="680" spans="1:22" x14ac:dyDescent="0.2">
      <c r="A680" s="145" t="s">
        <v>28</v>
      </c>
      <c r="B680" s="145" t="s">
        <v>143</v>
      </c>
      <c r="C680" s="146">
        <v>40200</v>
      </c>
      <c r="D680" s="146">
        <v>40230</v>
      </c>
      <c r="E680" s="145">
        <v>75186.179999999993</v>
      </c>
      <c r="F680" s="145">
        <v>48033.84</v>
      </c>
      <c r="G680" s="145">
        <v>41493.97</v>
      </c>
      <c r="H680" s="173"/>
      <c r="I680" s="145"/>
      <c r="J680" s="145">
        <f t="shared" si="9"/>
        <v>75186.179999999993</v>
      </c>
      <c r="L680" s="148">
        <v>1833.7099999999919</v>
      </c>
      <c r="M680" s="145">
        <v>1751.34</v>
      </c>
      <c r="N680" s="149">
        <v>1486.13</v>
      </c>
      <c r="O680" s="46"/>
      <c r="P680" s="5"/>
      <c r="Q680" s="5"/>
      <c r="R680" s="5"/>
      <c r="T680" s="18"/>
      <c r="U680" s="18"/>
      <c r="V680" s="18"/>
    </row>
    <row r="681" spans="1:22" x14ac:dyDescent="0.2">
      <c r="A681" s="145" t="s">
        <v>28</v>
      </c>
      <c r="B681" s="145" t="s">
        <v>147</v>
      </c>
      <c r="C681" s="146">
        <v>40231</v>
      </c>
      <c r="D681" s="146">
        <v>40289</v>
      </c>
      <c r="E681" s="145">
        <v>86740.29</v>
      </c>
      <c r="F681" s="145">
        <v>53023.6</v>
      </c>
      <c r="G681" s="145">
        <v>43733.43</v>
      </c>
      <c r="H681" s="173"/>
      <c r="I681" s="145"/>
      <c r="J681" s="145">
        <f t="shared" si="9"/>
        <v>86740.29</v>
      </c>
      <c r="L681" s="148">
        <v>1886.09</v>
      </c>
      <c r="M681" s="145">
        <v>1751.34</v>
      </c>
      <c r="N681" s="149">
        <v>1486.13</v>
      </c>
      <c r="O681" s="46"/>
      <c r="P681" s="5"/>
      <c r="Q681" s="5"/>
      <c r="R681" s="5"/>
      <c r="T681" s="18"/>
      <c r="U681" s="18"/>
      <c r="V681" s="18"/>
    </row>
    <row r="682" spans="1:22" x14ac:dyDescent="0.2">
      <c r="A682" s="145" t="s">
        <v>28</v>
      </c>
      <c r="B682" s="145" t="s">
        <v>138</v>
      </c>
      <c r="C682" s="146">
        <v>40290</v>
      </c>
      <c r="D682" s="146">
        <v>40359</v>
      </c>
      <c r="E682" s="145">
        <v>86509.364000000001</v>
      </c>
      <c r="F682" s="145">
        <v>53065.87</v>
      </c>
      <c r="G682" s="145">
        <v>43770.48</v>
      </c>
      <c r="H682" s="173"/>
      <c r="I682" s="145"/>
      <c r="J682" s="145">
        <f t="shared" si="9"/>
        <v>86509.364000000001</v>
      </c>
      <c r="L682" s="148">
        <v>1793.5160000000033</v>
      </c>
      <c r="M682" s="145">
        <v>1751.19</v>
      </c>
      <c r="N682" s="149">
        <v>1486.52</v>
      </c>
      <c r="O682" s="46"/>
      <c r="P682" s="5"/>
      <c r="Q682" s="5"/>
      <c r="R682" s="5"/>
      <c r="T682" s="18"/>
      <c r="U682" s="18"/>
      <c r="V682" s="18"/>
    </row>
    <row r="683" spans="1:22" x14ac:dyDescent="0.2">
      <c r="A683" s="150" t="s">
        <v>29</v>
      </c>
      <c r="B683" s="150" t="s">
        <v>140</v>
      </c>
      <c r="C683" s="151">
        <v>40127</v>
      </c>
      <c r="D683" s="151">
        <v>40183</v>
      </c>
      <c r="E683" s="150">
        <v>204837.96</v>
      </c>
      <c r="F683" s="150">
        <v>163394.95000000001</v>
      </c>
      <c r="G683" s="150">
        <v>133641.65</v>
      </c>
      <c r="H683" s="173"/>
      <c r="I683" s="152">
        <v>37.465569487149985</v>
      </c>
      <c r="J683" s="150">
        <f t="shared" si="9"/>
        <v>204875.42556948715</v>
      </c>
      <c r="L683" s="153">
        <v>8199.3799999999992</v>
      </c>
      <c r="M683" s="150">
        <v>7522.38</v>
      </c>
      <c r="N683" s="154">
        <v>7276.5999999999913</v>
      </c>
      <c r="O683" s="46"/>
      <c r="P683" s="5"/>
      <c r="Q683" s="5"/>
      <c r="R683" s="5"/>
      <c r="T683" s="18"/>
      <c r="U683" s="18"/>
      <c r="V683" s="18"/>
    </row>
    <row r="684" spans="1:22" x14ac:dyDescent="0.2">
      <c r="A684" s="150" t="s">
        <v>29</v>
      </c>
      <c r="B684" s="150" t="s">
        <v>141</v>
      </c>
      <c r="C684" s="151">
        <v>40184</v>
      </c>
      <c r="D684" s="151">
        <v>40193</v>
      </c>
      <c r="E684" s="150">
        <v>208314.09</v>
      </c>
      <c r="F684" s="150">
        <v>165686.35999999999</v>
      </c>
      <c r="G684" s="150">
        <v>134326.72</v>
      </c>
      <c r="H684" s="173"/>
      <c r="I684" s="152">
        <v>37.465569487149985</v>
      </c>
      <c r="J684" s="150">
        <f t="shared" si="9"/>
        <v>208351.55556948716</v>
      </c>
      <c r="L684" s="153">
        <v>8308.5100000000093</v>
      </c>
      <c r="M684" s="150">
        <v>7608.7999999999884</v>
      </c>
      <c r="N684" s="154">
        <v>7293.5400000000081</v>
      </c>
      <c r="O684" s="46"/>
      <c r="P684" s="5"/>
      <c r="Q684" s="5"/>
      <c r="R684" s="5"/>
      <c r="T684" s="18"/>
      <c r="U684" s="18"/>
      <c r="V684" s="18"/>
    </row>
    <row r="685" spans="1:22" x14ac:dyDescent="0.2">
      <c r="A685" s="150" t="s">
        <v>29</v>
      </c>
      <c r="B685" s="150" t="s">
        <v>142</v>
      </c>
      <c r="C685" s="151">
        <v>40194</v>
      </c>
      <c r="D685" s="151">
        <v>40214</v>
      </c>
      <c r="E685" s="150">
        <v>186960.19</v>
      </c>
      <c r="F685" s="150">
        <v>151072.78</v>
      </c>
      <c r="G685" s="150">
        <v>128955.88</v>
      </c>
      <c r="H685" s="173"/>
      <c r="I685" s="152">
        <v>37.465569487149985</v>
      </c>
      <c r="J685" s="150">
        <f t="shared" si="9"/>
        <v>186997.65556948716</v>
      </c>
      <c r="L685" s="153">
        <v>8021.7000000000116</v>
      </c>
      <c r="M685" s="150">
        <v>7516.97</v>
      </c>
      <c r="N685" s="154">
        <v>7324.88</v>
      </c>
      <c r="O685" s="46"/>
      <c r="P685" s="5"/>
      <c r="Q685" s="5"/>
      <c r="R685" s="5"/>
      <c r="T685" s="18"/>
      <c r="U685" s="18"/>
      <c r="V685" s="18"/>
    </row>
    <row r="686" spans="1:22" x14ac:dyDescent="0.2">
      <c r="A686" s="150" t="s">
        <v>29</v>
      </c>
      <c r="B686" s="150" t="s">
        <v>143</v>
      </c>
      <c r="C686" s="151">
        <v>40215</v>
      </c>
      <c r="D686" s="151">
        <v>40218</v>
      </c>
      <c r="E686" s="150">
        <v>178116.97</v>
      </c>
      <c r="F686" s="150">
        <v>145439.79</v>
      </c>
      <c r="G686" s="150">
        <v>125757.83</v>
      </c>
      <c r="H686" s="173"/>
      <c r="I686" s="152">
        <v>37.465569487149985</v>
      </c>
      <c r="J686" s="150">
        <f t="shared" si="9"/>
        <v>178154.43556948716</v>
      </c>
      <c r="L686" s="153">
        <v>7818.3999999999942</v>
      </c>
      <c r="M686" s="150">
        <v>7052.3500000000058</v>
      </c>
      <c r="N686" s="154">
        <v>7047.99</v>
      </c>
      <c r="O686" s="46"/>
      <c r="P686" s="5"/>
      <c r="Q686" s="5"/>
      <c r="R686" s="5"/>
      <c r="T686" s="18"/>
      <c r="U686" s="18"/>
      <c r="V686" s="18"/>
    </row>
    <row r="687" spans="1:22" x14ac:dyDescent="0.2">
      <c r="A687" s="158" t="s">
        <v>30</v>
      </c>
      <c r="B687" s="158" t="s">
        <v>140</v>
      </c>
      <c r="C687" s="159">
        <v>40127</v>
      </c>
      <c r="D687" s="159">
        <v>40166</v>
      </c>
      <c r="E687" s="158">
        <v>144536.848</v>
      </c>
      <c r="F687" s="158">
        <v>115536.70199999998</v>
      </c>
      <c r="G687" s="158">
        <v>92442.664000000019</v>
      </c>
      <c r="I687" s="158"/>
      <c r="J687" s="158">
        <f t="shared" si="9"/>
        <v>144536.848</v>
      </c>
      <c r="L687" s="208">
        <v>4173.9419999999809</v>
      </c>
      <c r="M687" s="158">
        <v>3473.4029999999766</v>
      </c>
      <c r="N687" s="209">
        <v>2744.163000000015</v>
      </c>
      <c r="P687" s="5"/>
      <c r="Q687" s="5"/>
      <c r="R687" s="5"/>
      <c r="T687" s="18"/>
      <c r="U687" s="18"/>
      <c r="V687" s="18"/>
    </row>
    <row r="688" spans="1:22" x14ac:dyDescent="0.2">
      <c r="A688" s="158" t="s">
        <v>30</v>
      </c>
      <c r="B688" s="158" t="s">
        <v>141</v>
      </c>
      <c r="C688" s="159">
        <v>40167</v>
      </c>
      <c r="D688" s="159">
        <v>40193</v>
      </c>
      <c r="E688" s="158">
        <v>144147.84799999997</v>
      </c>
      <c r="F688" s="158">
        <v>115610.45199999999</v>
      </c>
      <c r="G688" s="158">
        <v>92495.664000000004</v>
      </c>
      <c r="H688" s="173"/>
      <c r="I688" s="158"/>
      <c r="J688" s="158">
        <f t="shared" si="9"/>
        <v>144147.84799999997</v>
      </c>
      <c r="L688" s="160">
        <v>4174.6919999999809</v>
      </c>
      <c r="M688" s="158">
        <v>3473.9029999999766</v>
      </c>
      <c r="N688" s="161">
        <v>2743.6630000000005</v>
      </c>
      <c r="O688" s="46"/>
      <c r="P688" s="5"/>
      <c r="Q688" s="5"/>
      <c r="R688" s="5"/>
      <c r="T688" s="18"/>
      <c r="U688" s="18"/>
      <c r="V688" s="18"/>
    </row>
    <row r="689" spans="1:40" x14ac:dyDescent="0.2">
      <c r="A689" s="158" t="s">
        <v>30</v>
      </c>
      <c r="B689" s="158" t="s">
        <v>142</v>
      </c>
      <c r="C689" s="159">
        <v>40194</v>
      </c>
      <c r="D689" s="159">
        <v>40218</v>
      </c>
      <c r="E689" s="158">
        <v>129002.658</v>
      </c>
      <c r="F689" s="158">
        <v>108320.95199999999</v>
      </c>
      <c r="G689" s="158">
        <v>90401.933999999994</v>
      </c>
      <c r="H689" s="173"/>
      <c r="I689" s="158"/>
      <c r="J689" s="158">
        <f t="shared" si="9"/>
        <v>129002.658</v>
      </c>
      <c r="L689" s="160">
        <v>4174.6919999999664</v>
      </c>
      <c r="M689" s="158">
        <v>3306.4129999999859</v>
      </c>
      <c r="N689" s="161">
        <v>2743.6629999999859</v>
      </c>
      <c r="O689" s="46"/>
      <c r="P689" s="5"/>
      <c r="Q689" s="5"/>
      <c r="R689" s="5"/>
      <c r="T689" s="18"/>
      <c r="U689" s="18"/>
      <c r="V689" s="18"/>
    </row>
    <row r="690" spans="1:40" x14ac:dyDescent="0.2">
      <c r="A690" s="272"/>
      <c r="B690" s="92"/>
      <c r="C690" s="92"/>
      <c r="D690" s="92"/>
      <c r="E690" s="92"/>
      <c r="F690" s="92"/>
      <c r="G690" s="92"/>
      <c r="L690" s="194"/>
      <c r="M690" s="93"/>
      <c r="N690" s="195"/>
      <c r="O690" s="13"/>
      <c r="T690" s="15"/>
      <c r="U690" s="15"/>
      <c r="V690" s="15"/>
    </row>
    <row r="691" spans="1:40" x14ac:dyDescent="0.2">
      <c r="A691" s="4"/>
      <c r="B691" s="84"/>
      <c r="C691" s="84"/>
      <c r="D691" s="84"/>
      <c r="E691" s="84"/>
      <c r="G691" s="84"/>
      <c r="H691" s="84"/>
      <c r="L691" s="211"/>
      <c r="M691" s="84"/>
      <c r="N691" s="212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6"/>
      <c r="AC691" s="7"/>
      <c r="AD691" s="7"/>
      <c r="AE691" s="6"/>
      <c r="AF691" s="12"/>
      <c r="AG691" s="9"/>
      <c r="AH691" s="9"/>
      <c r="AI691" s="9"/>
      <c r="AJ691" s="5"/>
      <c r="AK691" s="9"/>
      <c r="AL691" s="7"/>
      <c r="AM691" s="10"/>
      <c r="AN691" s="10"/>
    </row>
    <row r="692" spans="1:40" ht="13.5" thickBot="1" x14ac:dyDescent="0.25">
      <c r="A692" s="272" t="s">
        <v>149</v>
      </c>
      <c r="B692" s="92"/>
      <c r="C692" s="92"/>
      <c r="D692" s="92"/>
      <c r="E692" s="92"/>
      <c r="F692" s="92"/>
      <c r="G692" s="92"/>
      <c r="L692" s="213"/>
      <c r="M692" s="188"/>
      <c r="N692" s="189"/>
      <c r="O692" s="13"/>
      <c r="P692" s="14"/>
      <c r="Q692" s="13"/>
      <c r="R692" s="13"/>
      <c r="T692" s="15"/>
      <c r="U692" s="15"/>
      <c r="V692" s="15"/>
    </row>
    <row r="693" spans="1:40" ht="26.25" customHeight="1" x14ac:dyDescent="0.2">
      <c r="A693" s="94" t="s">
        <v>6</v>
      </c>
      <c r="B693" s="94" t="s">
        <v>53</v>
      </c>
      <c r="C693" s="94" t="s">
        <v>54</v>
      </c>
      <c r="D693" s="94" t="s">
        <v>55</v>
      </c>
      <c r="E693" s="95" t="s">
        <v>56</v>
      </c>
      <c r="F693" s="95" t="s">
        <v>57</v>
      </c>
      <c r="G693" s="95" t="s">
        <v>58</v>
      </c>
      <c r="I693" s="96" t="s">
        <v>59</v>
      </c>
      <c r="J693" s="96" t="s">
        <v>60</v>
      </c>
      <c r="L693" s="190" t="s">
        <v>61</v>
      </c>
      <c r="M693" s="191" t="s">
        <v>62</v>
      </c>
      <c r="N693" s="192" t="s">
        <v>63</v>
      </c>
      <c r="O693" s="15"/>
      <c r="P693" s="51"/>
      <c r="Q693" s="51"/>
      <c r="R693" s="51"/>
      <c r="T693" s="15"/>
      <c r="U693" s="15"/>
      <c r="V693" s="15"/>
    </row>
    <row r="694" spans="1:40" x14ac:dyDescent="0.2">
      <c r="A694" s="283" t="s">
        <v>18</v>
      </c>
      <c r="B694" s="283" t="s">
        <v>150</v>
      </c>
      <c r="C694" s="100">
        <v>40035</v>
      </c>
      <c r="D694" s="100">
        <v>40077</v>
      </c>
      <c r="E694" s="283">
        <v>65263.064999999988</v>
      </c>
      <c r="F694" s="283">
        <v>55033.05</v>
      </c>
      <c r="G694" s="283">
        <v>38748.089999999997</v>
      </c>
      <c r="I694" s="102">
        <v>59.623999999999995</v>
      </c>
      <c r="J694" s="283">
        <f>+E694+I694</f>
        <v>65322.688999999991</v>
      </c>
      <c r="L694" s="106">
        <v>576.56000000000495</v>
      </c>
      <c r="M694" s="107">
        <v>679.37000000000262</v>
      </c>
      <c r="N694" s="108">
        <v>761.67999999999302</v>
      </c>
      <c r="O694" s="17"/>
      <c r="P694" s="5"/>
      <c r="Q694" s="5"/>
      <c r="R694" s="5"/>
      <c r="T694" s="18"/>
      <c r="U694" s="18"/>
      <c r="V694" s="18"/>
    </row>
    <row r="695" spans="1:40" x14ac:dyDescent="0.2">
      <c r="A695" s="283" t="s">
        <v>18</v>
      </c>
      <c r="B695" s="283" t="s">
        <v>151</v>
      </c>
      <c r="C695" s="100">
        <v>40078</v>
      </c>
      <c r="D695" s="100">
        <v>40126</v>
      </c>
      <c r="E695" s="283">
        <v>67675.414999999979</v>
      </c>
      <c r="F695" s="283">
        <v>57133.655000000013</v>
      </c>
      <c r="G695" s="283">
        <v>39726.964999999997</v>
      </c>
      <c r="I695" s="102">
        <v>59.623999999999995</v>
      </c>
      <c r="J695" s="283">
        <f>+E695+I695</f>
        <v>67735.038999999975</v>
      </c>
      <c r="L695" s="106">
        <v>573.9600000000064</v>
      </c>
      <c r="M695" s="107">
        <v>679.31000000000495</v>
      </c>
      <c r="N695" s="108">
        <v>762.69999999999709</v>
      </c>
      <c r="O695" s="17"/>
      <c r="P695" s="5"/>
      <c r="Q695" s="5"/>
      <c r="R695" s="5"/>
      <c r="T695" s="18"/>
      <c r="U695" s="18"/>
      <c r="V695" s="18"/>
    </row>
    <row r="696" spans="1:40" x14ac:dyDescent="0.2">
      <c r="A696" s="109" t="s">
        <v>19</v>
      </c>
      <c r="B696" s="109" t="s">
        <v>150</v>
      </c>
      <c r="C696" s="110">
        <v>40035</v>
      </c>
      <c r="D696" s="110">
        <v>40077</v>
      </c>
      <c r="E696" s="109">
        <v>47609.625</v>
      </c>
      <c r="F696" s="109">
        <v>43990.842499999999</v>
      </c>
      <c r="G696" s="109">
        <v>41596.784999999996</v>
      </c>
      <c r="I696" s="109"/>
      <c r="J696" s="109">
        <f t="shared" ref="J696:J713" si="10">+E696+I696</f>
        <v>47609.625</v>
      </c>
      <c r="L696" s="111">
        <v>1834.8199999999924</v>
      </c>
      <c r="M696" s="109">
        <v>1834.820000000007</v>
      </c>
      <c r="N696" s="112">
        <v>1834.820000000007</v>
      </c>
      <c r="O696" s="17"/>
      <c r="P696" s="5"/>
      <c r="Q696" s="5"/>
      <c r="R696" s="5"/>
      <c r="T696" s="18"/>
      <c r="U696" s="18"/>
      <c r="V696" s="18"/>
    </row>
    <row r="697" spans="1:40" x14ac:dyDescent="0.2">
      <c r="A697" s="109" t="s">
        <v>19</v>
      </c>
      <c r="B697" s="109" t="s">
        <v>151</v>
      </c>
      <c r="C697" s="110">
        <v>40078</v>
      </c>
      <c r="D697" s="110">
        <v>40126</v>
      </c>
      <c r="E697" s="109">
        <v>47617.144999999997</v>
      </c>
      <c r="F697" s="109">
        <v>43977.462500000001</v>
      </c>
      <c r="G697" s="109">
        <v>41583.965000000004</v>
      </c>
      <c r="I697" s="109"/>
      <c r="J697" s="109">
        <f t="shared" si="10"/>
        <v>47617.144999999997</v>
      </c>
      <c r="L697" s="111">
        <v>1834.2799999999916</v>
      </c>
      <c r="M697" s="109">
        <v>1834.2800000000061</v>
      </c>
      <c r="N697" s="112">
        <v>1834.2800000000134</v>
      </c>
      <c r="O697" s="17"/>
      <c r="P697" s="5"/>
      <c r="Q697" s="5"/>
      <c r="R697" s="5"/>
      <c r="T697" s="18"/>
      <c r="U697" s="18"/>
      <c r="V697" s="18"/>
    </row>
    <row r="698" spans="1:40" x14ac:dyDescent="0.2">
      <c r="A698" s="113" t="s">
        <v>20</v>
      </c>
      <c r="B698" s="113" t="s">
        <v>150</v>
      </c>
      <c r="C698" s="114">
        <v>40035</v>
      </c>
      <c r="D698" s="114">
        <v>40077</v>
      </c>
      <c r="E698" s="113">
        <v>48485.054999999986</v>
      </c>
      <c r="F698" s="113">
        <v>43130.142499999994</v>
      </c>
      <c r="G698" s="113">
        <v>39963.867500000008</v>
      </c>
      <c r="I698" s="115">
        <v>4.90238</v>
      </c>
      <c r="J698" s="113">
        <f t="shared" si="10"/>
        <v>48489.957379999985</v>
      </c>
      <c r="L698" s="116">
        <v>1647.9399999999659</v>
      </c>
      <c r="M698" s="113">
        <v>1647.9399999999878</v>
      </c>
      <c r="N698" s="117">
        <v>1647.9400000000169</v>
      </c>
      <c r="O698" s="17"/>
      <c r="P698" s="5"/>
      <c r="Q698" s="5"/>
      <c r="R698" s="5"/>
      <c r="T698" s="18"/>
      <c r="U698" s="18"/>
      <c r="V698" s="18"/>
    </row>
    <row r="699" spans="1:40" x14ac:dyDescent="0.2">
      <c r="A699" s="113" t="s">
        <v>20</v>
      </c>
      <c r="B699" s="113" t="s">
        <v>151</v>
      </c>
      <c r="C699" s="114">
        <v>40078</v>
      </c>
      <c r="D699" s="114">
        <v>40126</v>
      </c>
      <c r="E699" s="113">
        <v>48557.45</v>
      </c>
      <c r="F699" s="113">
        <v>43215.45749999999</v>
      </c>
      <c r="G699" s="113">
        <v>40101.437500000007</v>
      </c>
      <c r="I699" s="115">
        <v>4.90238</v>
      </c>
      <c r="J699" s="113">
        <f t="shared" si="10"/>
        <v>48562.352379999997</v>
      </c>
      <c r="L699" s="116">
        <v>1666.7</v>
      </c>
      <c r="M699" s="113">
        <v>1666.7</v>
      </c>
      <c r="N699" s="117">
        <v>1666.7</v>
      </c>
      <c r="O699" s="17"/>
      <c r="P699" s="5"/>
      <c r="Q699" s="5"/>
      <c r="R699" s="5"/>
      <c r="T699" s="18"/>
      <c r="U699" s="18"/>
      <c r="V699" s="18"/>
    </row>
    <row r="700" spans="1:40" x14ac:dyDescent="0.2">
      <c r="A700" s="284" t="s">
        <v>21</v>
      </c>
      <c r="B700" s="284" t="s">
        <v>150</v>
      </c>
      <c r="C700" s="118">
        <v>40035</v>
      </c>
      <c r="D700" s="118">
        <v>40126</v>
      </c>
      <c r="E700" s="284">
        <v>80150.113999999987</v>
      </c>
      <c r="F700" s="284">
        <v>73837.962</v>
      </c>
      <c r="G700" s="284">
        <v>58233.54899999997</v>
      </c>
      <c r="I700" s="284"/>
      <c r="J700" s="284">
        <f t="shared" si="10"/>
        <v>80150.113999999987</v>
      </c>
      <c r="L700" s="119">
        <v>2864.7326666666631</v>
      </c>
      <c r="M700" s="284">
        <v>3010.8160000000062</v>
      </c>
      <c r="N700" s="120">
        <v>1953.4319999999716</v>
      </c>
      <c r="O700" s="17"/>
      <c r="P700" s="5"/>
      <c r="Q700" s="5"/>
      <c r="R700" s="5"/>
      <c r="T700" s="18"/>
      <c r="U700" s="18"/>
      <c r="V700" s="18"/>
    </row>
    <row r="701" spans="1:40" x14ac:dyDescent="0.2">
      <c r="A701" s="121" t="s">
        <v>22</v>
      </c>
      <c r="B701" s="121" t="s">
        <v>150</v>
      </c>
      <c r="C701" s="122">
        <v>40057</v>
      </c>
      <c r="D701" s="122">
        <v>40126</v>
      </c>
      <c r="E701" s="121">
        <v>65199.323500000013</v>
      </c>
      <c r="F701" s="121">
        <v>56181.336999999985</v>
      </c>
      <c r="G701" s="121">
        <v>50538.635000000002</v>
      </c>
      <c r="I701" s="121"/>
      <c r="J701" s="121">
        <f t="shared" si="10"/>
        <v>65199.323500000013</v>
      </c>
      <c r="L701" s="123">
        <v>2354.1380000000136</v>
      </c>
      <c r="M701" s="121">
        <v>2407.1379999999845</v>
      </c>
      <c r="N701" s="124">
        <v>1930.5650000000001</v>
      </c>
      <c r="P701" s="5"/>
      <c r="Q701" s="5"/>
      <c r="R701" s="5"/>
      <c r="T701" s="18"/>
      <c r="U701" s="18"/>
      <c r="V701" s="18"/>
    </row>
    <row r="702" spans="1:40" x14ac:dyDescent="0.2">
      <c r="A702" s="121" t="s">
        <v>22</v>
      </c>
      <c r="B702" s="121" t="s">
        <v>151</v>
      </c>
      <c r="C702" s="122">
        <v>40127</v>
      </c>
      <c r="D702" s="122">
        <v>40178</v>
      </c>
      <c r="E702" s="121">
        <v>65730.208500000022</v>
      </c>
      <c r="F702" s="121">
        <v>56710.685499999992</v>
      </c>
      <c r="G702" s="121">
        <v>50988.124499999991</v>
      </c>
      <c r="I702" s="121"/>
      <c r="J702" s="121">
        <f t="shared" si="10"/>
        <v>65730.208500000022</v>
      </c>
      <c r="L702" s="123">
        <v>2387.6710000000312</v>
      </c>
      <c r="M702" s="121">
        <v>2441.179999999993</v>
      </c>
      <c r="N702" s="124">
        <v>1955.3029999999926</v>
      </c>
      <c r="P702" s="5"/>
      <c r="Q702" s="5"/>
      <c r="R702" s="5"/>
      <c r="T702" s="18"/>
      <c r="U702" s="18"/>
      <c r="V702" s="18"/>
    </row>
    <row r="703" spans="1:40" x14ac:dyDescent="0.2">
      <c r="A703" s="314" t="s">
        <v>23</v>
      </c>
      <c r="B703" s="314" t="s">
        <v>150</v>
      </c>
      <c r="C703" s="125">
        <v>40035</v>
      </c>
      <c r="D703" s="125">
        <v>40126</v>
      </c>
      <c r="E703" s="314">
        <v>94176.970499999996</v>
      </c>
      <c r="F703" s="314">
        <v>80198.607000000018</v>
      </c>
      <c r="G703" s="314">
        <v>65693.456999999995</v>
      </c>
      <c r="I703" s="314"/>
      <c r="J703" s="314">
        <f t="shared" si="10"/>
        <v>94176.970499999996</v>
      </c>
      <c r="L703" s="126">
        <v>3852.2010000000009</v>
      </c>
      <c r="M703" s="314">
        <v>3714.1609999999928</v>
      </c>
      <c r="N703" s="127">
        <v>2983.413999999997</v>
      </c>
      <c r="P703" s="5"/>
      <c r="Q703" s="5"/>
      <c r="R703" s="5"/>
      <c r="T703" s="18"/>
      <c r="U703" s="18"/>
      <c r="V703" s="18"/>
    </row>
    <row r="704" spans="1:40" x14ac:dyDescent="0.2">
      <c r="A704" s="128" t="s">
        <v>24</v>
      </c>
      <c r="B704" s="128" t="s">
        <v>150</v>
      </c>
      <c r="C704" s="129">
        <v>40035</v>
      </c>
      <c r="D704" s="129">
        <v>40126</v>
      </c>
      <c r="E704" s="128">
        <v>70469.857000000004</v>
      </c>
      <c r="F704" s="128">
        <v>55528.42</v>
      </c>
      <c r="G704" s="128">
        <v>46183.614999999998</v>
      </c>
      <c r="I704" s="128"/>
      <c r="J704" s="128">
        <f t="shared" si="10"/>
        <v>70469.857000000004</v>
      </c>
      <c r="L704" s="130">
        <v>3268.4800000000105</v>
      </c>
      <c r="M704" s="128">
        <v>2932.78</v>
      </c>
      <c r="N704" s="131">
        <v>2518.5699999999924</v>
      </c>
      <c r="P704" s="5"/>
      <c r="Q704" s="5"/>
      <c r="R704" s="5"/>
      <c r="T704" s="18"/>
      <c r="U704" s="18"/>
      <c r="V704" s="18"/>
    </row>
    <row r="705" spans="1:22" x14ac:dyDescent="0.2">
      <c r="A705" s="318" t="s">
        <v>25</v>
      </c>
      <c r="B705" s="318" t="s">
        <v>150</v>
      </c>
      <c r="C705" s="285">
        <v>40035</v>
      </c>
      <c r="D705" s="285">
        <v>40126</v>
      </c>
      <c r="E705" s="318">
        <v>71286.081000000006</v>
      </c>
      <c r="F705" s="318">
        <v>66114.165000000008</v>
      </c>
      <c r="G705" s="318">
        <v>62895.54</v>
      </c>
      <c r="I705" s="318"/>
      <c r="J705" s="318">
        <f t="shared" si="10"/>
        <v>71286.081000000006</v>
      </c>
      <c r="L705" s="132">
        <v>2720.6200000000244</v>
      </c>
      <c r="M705" s="318">
        <v>2737.36</v>
      </c>
      <c r="N705" s="133">
        <v>2584.44</v>
      </c>
      <c r="P705" s="5"/>
      <c r="Q705" s="5"/>
      <c r="R705" s="5"/>
      <c r="T705" s="18"/>
      <c r="U705" s="18"/>
      <c r="V705" s="18"/>
    </row>
    <row r="706" spans="1:22" x14ac:dyDescent="0.2">
      <c r="A706" s="199" t="s">
        <v>32</v>
      </c>
      <c r="B706" s="199" t="s">
        <v>150</v>
      </c>
      <c r="C706" s="200">
        <v>40035</v>
      </c>
      <c r="D706" s="200">
        <v>40126</v>
      </c>
      <c r="E706" s="199">
        <v>45711.640595238096</v>
      </c>
      <c r="F706" s="199">
        <v>41058.576999999997</v>
      </c>
      <c r="G706" s="199">
        <v>36596.057999999997</v>
      </c>
      <c r="I706" s="199"/>
      <c r="J706" s="199">
        <f t="shared" si="10"/>
        <v>45711.640595238096</v>
      </c>
      <c r="L706" s="201">
        <v>1476.6880000000019</v>
      </c>
      <c r="M706" s="199">
        <v>1520.1779999999999</v>
      </c>
      <c r="N706" s="202">
        <v>1463.3979999999938</v>
      </c>
      <c r="P706" s="5"/>
      <c r="Q706" s="5"/>
      <c r="R706" s="5"/>
      <c r="T706" s="18"/>
      <c r="U706" s="18"/>
      <c r="V706" s="18"/>
    </row>
    <row r="707" spans="1:22" x14ac:dyDescent="0.2">
      <c r="A707" s="134" t="s">
        <v>26</v>
      </c>
      <c r="B707" s="134" t="s">
        <v>150</v>
      </c>
      <c r="C707" s="135">
        <v>40035</v>
      </c>
      <c r="D707" s="135">
        <v>40126</v>
      </c>
      <c r="E707" s="134">
        <v>137931.18435</v>
      </c>
      <c r="F707" s="134">
        <v>103840.87099000001</v>
      </c>
      <c r="G707" s="134">
        <v>87497.045130000013</v>
      </c>
      <c r="I707" s="136">
        <v>74.698144499999984</v>
      </c>
      <c r="J707" s="134">
        <f t="shared" si="10"/>
        <v>138005.88249449999</v>
      </c>
      <c r="L707" s="137">
        <v>4455.3626700000023</v>
      </c>
      <c r="M707" s="134">
        <v>4147.7294199999887</v>
      </c>
      <c r="N707" s="138">
        <v>3519.9156400000065</v>
      </c>
      <c r="P707" s="5"/>
      <c r="Q707" s="5"/>
      <c r="R707" s="5"/>
      <c r="T707" s="18"/>
      <c r="U707" s="18"/>
      <c r="V707" s="18"/>
    </row>
    <row r="708" spans="1:22" x14ac:dyDescent="0.2">
      <c r="A708" s="139" t="s">
        <v>27</v>
      </c>
      <c r="B708" s="139" t="s">
        <v>150</v>
      </c>
      <c r="C708" s="140">
        <v>40035</v>
      </c>
      <c r="D708" s="140">
        <v>40126</v>
      </c>
      <c r="E708" s="139">
        <v>238533.77</v>
      </c>
      <c r="F708" s="139">
        <v>173000.36</v>
      </c>
      <c r="G708" s="139">
        <v>143328.82999999999</v>
      </c>
      <c r="H708" s="173"/>
      <c r="I708" s="141">
        <v>83.221373</v>
      </c>
      <c r="J708" s="139">
        <f t="shared" si="10"/>
        <v>238616.991373</v>
      </c>
      <c r="L708" s="142">
        <v>8305.0099999999802</v>
      </c>
      <c r="M708" s="139">
        <v>7906.37</v>
      </c>
      <c r="N708" s="143">
        <v>7447.1899999999732</v>
      </c>
      <c r="O708" s="46"/>
      <c r="P708" s="5"/>
      <c r="Q708" s="5"/>
      <c r="R708" s="5"/>
      <c r="T708" s="18"/>
      <c r="U708" s="18"/>
      <c r="V708" s="18"/>
    </row>
    <row r="709" spans="1:22" x14ac:dyDescent="0.2">
      <c r="A709" s="204" t="s">
        <v>33</v>
      </c>
      <c r="B709" s="204" t="s">
        <v>150</v>
      </c>
      <c r="C709" s="205">
        <v>40035</v>
      </c>
      <c r="D709" s="205">
        <v>40046</v>
      </c>
      <c r="E709" s="204">
        <v>185285.52</v>
      </c>
      <c r="F709" s="204">
        <v>108511.55</v>
      </c>
      <c r="G709" s="204">
        <v>86167.14</v>
      </c>
      <c r="H709" s="173"/>
      <c r="I709" s="204"/>
      <c r="J709" s="204">
        <f t="shared" si="10"/>
        <v>185285.52</v>
      </c>
      <c r="L709" s="206">
        <v>4102.789999999979</v>
      </c>
      <c r="M709" s="204">
        <v>4128.1800000000076</v>
      </c>
      <c r="N709" s="207">
        <v>3277.27</v>
      </c>
      <c r="O709" s="46"/>
      <c r="P709" s="5"/>
      <c r="Q709" s="5"/>
      <c r="R709" s="5"/>
      <c r="T709" s="18"/>
      <c r="U709" s="18"/>
      <c r="V709" s="18"/>
    </row>
    <row r="710" spans="1:22" x14ac:dyDescent="0.2">
      <c r="A710" s="204" t="s">
        <v>33</v>
      </c>
      <c r="B710" s="204" t="s">
        <v>151</v>
      </c>
      <c r="C710" s="205">
        <v>40047</v>
      </c>
      <c r="D710" s="205">
        <v>40126</v>
      </c>
      <c r="E710" s="204">
        <v>185058.18</v>
      </c>
      <c r="F710" s="204">
        <v>108511.55</v>
      </c>
      <c r="G710" s="204">
        <v>86167.14</v>
      </c>
      <c r="H710" s="173"/>
      <c r="I710" s="204"/>
      <c r="J710" s="204">
        <f t="shared" si="10"/>
        <v>185058.18</v>
      </c>
      <c r="L710" s="206">
        <v>4102.789999999979</v>
      </c>
      <c r="M710" s="204">
        <v>4128.1800000000076</v>
      </c>
      <c r="N710" s="207">
        <v>3277.27</v>
      </c>
      <c r="O710" s="46"/>
      <c r="P710" s="5"/>
      <c r="Q710" s="5"/>
      <c r="R710" s="5"/>
      <c r="T710" s="18"/>
      <c r="U710" s="18"/>
      <c r="V710" s="18"/>
    </row>
    <row r="711" spans="1:22" x14ac:dyDescent="0.2">
      <c r="A711" s="150" t="s">
        <v>29</v>
      </c>
      <c r="B711" s="150" t="s">
        <v>150</v>
      </c>
      <c r="C711" s="151">
        <v>40035</v>
      </c>
      <c r="D711" s="151">
        <v>40126</v>
      </c>
      <c r="E711" s="150">
        <v>202129.85</v>
      </c>
      <c r="F711" s="150">
        <v>156524.51999999999</v>
      </c>
      <c r="G711" s="150">
        <v>124376.77</v>
      </c>
      <c r="H711" s="173"/>
      <c r="I711" s="152">
        <v>70.65253037991927</v>
      </c>
      <c r="J711" s="150">
        <f t="shared" si="10"/>
        <v>202200.50253037992</v>
      </c>
      <c r="L711" s="153">
        <v>8845.4900000000198</v>
      </c>
      <c r="M711" s="150">
        <v>7616.16</v>
      </c>
      <c r="N711" s="154">
        <v>8133.28</v>
      </c>
      <c r="O711" s="46"/>
      <c r="P711" s="5"/>
      <c r="Q711" s="5"/>
      <c r="R711" s="5"/>
      <c r="T711" s="18"/>
      <c r="U711" s="18"/>
      <c r="V711" s="18"/>
    </row>
    <row r="712" spans="1:22" x14ac:dyDescent="0.2">
      <c r="A712" s="158" t="s">
        <v>30</v>
      </c>
      <c r="B712" s="158" t="s">
        <v>150</v>
      </c>
      <c r="C712" s="159">
        <v>40035</v>
      </c>
      <c r="D712" s="159">
        <v>40043</v>
      </c>
      <c r="E712" s="158">
        <v>135552.97899999999</v>
      </c>
      <c r="F712" s="158">
        <v>109083.05799999999</v>
      </c>
      <c r="G712" s="158">
        <v>87498.777000000002</v>
      </c>
      <c r="I712" s="158"/>
      <c r="J712" s="158">
        <f t="shared" si="10"/>
        <v>135552.97899999999</v>
      </c>
      <c r="L712" s="208">
        <v>4824.023000000001</v>
      </c>
      <c r="M712" s="158">
        <v>3851.0789999999688</v>
      </c>
      <c r="N712" s="209">
        <v>3047.8249999999971</v>
      </c>
      <c r="P712" s="5"/>
      <c r="Q712" s="5"/>
      <c r="R712" s="5"/>
      <c r="T712" s="18"/>
      <c r="U712" s="18"/>
      <c r="V712" s="18"/>
    </row>
    <row r="713" spans="1:22" x14ac:dyDescent="0.2">
      <c r="A713" s="158" t="s">
        <v>30</v>
      </c>
      <c r="B713" s="158" t="s">
        <v>151</v>
      </c>
      <c r="C713" s="159">
        <v>40044</v>
      </c>
      <c r="D713" s="159">
        <v>40126</v>
      </c>
      <c r="E713" s="158">
        <v>137598.883</v>
      </c>
      <c r="F713" s="158">
        <v>109083.05799999999</v>
      </c>
      <c r="G713" s="158">
        <v>87498.777000000002</v>
      </c>
      <c r="H713" s="173"/>
      <c r="I713" s="158"/>
      <c r="J713" s="158">
        <f t="shared" si="10"/>
        <v>137598.883</v>
      </c>
      <c r="L713" s="160">
        <v>4824.0230000000156</v>
      </c>
      <c r="M713" s="158">
        <v>3851.0789999999979</v>
      </c>
      <c r="N713" s="161">
        <v>3047.8250000000116</v>
      </c>
      <c r="O713" s="46"/>
      <c r="P713" s="5"/>
      <c r="Q713" s="5"/>
      <c r="R713" s="5"/>
      <c r="T713" s="18"/>
      <c r="U713" s="18"/>
      <c r="V713" s="18"/>
    </row>
    <row r="714" spans="1:22" x14ac:dyDescent="0.2">
      <c r="A714" s="272"/>
      <c r="B714" s="92"/>
      <c r="C714" s="92"/>
      <c r="D714" s="92"/>
      <c r="E714" s="92"/>
      <c r="F714" s="92"/>
      <c r="G714" s="92"/>
      <c r="L714" s="194"/>
      <c r="M714" s="93"/>
      <c r="N714" s="195"/>
      <c r="O714" s="13"/>
      <c r="T714" s="15"/>
      <c r="U714" s="15"/>
      <c r="V714" s="15"/>
    </row>
    <row r="715" spans="1:22" x14ac:dyDescent="0.2">
      <c r="A715" s="272" t="s">
        <v>152</v>
      </c>
      <c r="B715" s="92"/>
      <c r="C715" s="92"/>
      <c r="D715" s="92"/>
      <c r="E715" s="92"/>
      <c r="F715" s="92"/>
      <c r="G715" s="92"/>
      <c r="L715" s="211"/>
      <c r="M715" s="84"/>
      <c r="N715" s="212"/>
      <c r="O715" s="13"/>
      <c r="P715" s="14" t="s">
        <v>153</v>
      </c>
      <c r="Q715" s="13"/>
      <c r="R715" s="13"/>
    </row>
    <row r="716" spans="1:22" ht="27.75" customHeight="1" x14ac:dyDescent="0.2">
      <c r="A716" s="94" t="s">
        <v>6</v>
      </c>
      <c r="B716" s="94" t="s">
        <v>53</v>
      </c>
      <c r="C716" s="94" t="s">
        <v>54</v>
      </c>
      <c r="D716" s="94" t="s">
        <v>55</v>
      </c>
      <c r="E716" s="95" t="s">
        <v>56</v>
      </c>
      <c r="F716" s="95" t="s">
        <v>57</v>
      </c>
      <c r="G716" s="95" t="s">
        <v>58</v>
      </c>
      <c r="I716" s="96" t="s">
        <v>59</v>
      </c>
      <c r="J716" s="96" t="s">
        <v>60</v>
      </c>
      <c r="L716" s="214" t="s">
        <v>61</v>
      </c>
      <c r="M716" s="96" t="s">
        <v>62</v>
      </c>
      <c r="N716" s="215" t="s">
        <v>63</v>
      </c>
      <c r="O716" s="15"/>
      <c r="P716" s="60" t="s">
        <v>56</v>
      </c>
      <c r="Q716" s="61" t="s">
        <v>57</v>
      </c>
      <c r="R716" s="62" t="s">
        <v>58</v>
      </c>
    </row>
    <row r="717" spans="1:22" x14ac:dyDescent="0.2">
      <c r="A717" s="283" t="s">
        <v>18</v>
      </c>
      <c r="B717" s="283" t="s">
        <v>154</v>
      </c>
      <c r="C717" s="100">
        <v>39943</v>
      </c>
      <c r="D717" s="100">
        <v>39985</v>
      </c>
      <c r="E717" s="283">
        <v>64679.834999999977</v>
      </c>
      <c r="F717" s="283">
        <v>52028.784999999996</v>
      </c>
      <c r="G717" s="283">
        <v>38731.97</v>
      </c>
      <c r="I717" s="102">
        <v>59.623999999999995</v>
      </c>
      <c r="J717" s="283">
        <f>+E717+I717</f>
        <v>64739.458999999981</v>
      </c>
      <c r="L717" s="106">
        <v>554.97000000000844</v>
      </c>
      <c r="M717" s="107">
        <v>679.36999999998807</v>
      </c>
      <c r="N717" s="108">
        <v>761.68</v>
      </c>
      <c r="O717" s="17"/>
      <c r="P717" s="16">
        <f>+E717</f>
        <v>64679.834999999977</v>
      </c>
      <c r="Q717" s="16">
        <f>+F717</f>
        <v>52028.784999999996</v>
      </c>
      <c r="R717" s="16">
        <f>+G717</f>
        <v>38731.97</v>
      </c>
      <c r="T717" s="63">
        <f>+P717/E717</f>
        <v>1</v>
      </c>
      <c r="U717" s="63">
        <f>+Q717/F717</f>
        <v>1</v>
      </c>
      <c r="V717" s="63">
        <f>+R717/G717</f>
        <v>1</v>
      </c>
    </row>
    <row r="718" spans="1:22" x14ac:dyDescent="0.2">
      <c r="A718" s="283" t="s">
        <v>18</v>
      </c>
      <c r="B718" s="283" t="s">
        <v>155</v>
      </c>
      <c r="C718" s="100">
        <v>39986</v>
      </c>
      <c r="D718" s="100">
        <v>40034</v>
      </c>
      <c r="E718" s="283">
        <v>65084.204999999987</v>
      </c>
      <c r="F718" s="283">
        <v>52045.945</v>
      </c>
      <c r="G718" s="283">
        <v>38748.089999999997</v>
      </c>
      <c r="I718" s="102">
        <v>59.623999999999995</v>
      </c>
      <c r="J718" s="283">
        <f>+E718+I718</f>
        <v>65143.828999999991</v>
      </c>
      <c r="L718" s="216">
        <v>576.56000000000495</v>
      </c>
      <c r="M718" s="283">
        <v>679.36999999998807</v>
      </c>
      <c r="N718" s="217">
        <v>761.67999999999302</v>
      </c>
      <c r="O718" s="17"/>
      <c r="P718" s="66"/>
      <c r="Q718" s="66"/>
      <c r="R718" s="66"/>
      <c r="T718" s="63"/>
      <c r="U718" s="63"/>
      <c r="V718" s="63"/>
    </row>
    <row r="719" spans="1:22" x14ac:dyDescent="0.2">
      <c r="A719" s="109" t="s">
        <v>19</v>
      </c>
      <c r="B719" s="109" t="s">
        <v>154</v>
      </c>
      <c r="C719" s="110">
        <v>39943</v>
      </c>
      <c r="D719" s="110">
        <v>40034</v>
      </c>
      <c r="E719" s="109">
        <v>46895.475000000006</v>
      </c>
      <c r="F719" s="109">
        <v>43990.842499999999</v>
      </c>
      <c r="G719" s="109">
        <v>41596.784999999996</v>
      </c>
      <c r="I719" s="109"/>
      <c r="J719" s="109">
        <f t="shared" ref="J719:J741" si="11">+E719+I719</f>
        <v>46895.475000000006</v>
      </c>
      <c r="L719" s="111">
        <v>1834.8199999999924</v>
      </c>
      <c r="M719" s="109">
        <v>1834.820000000007</v>
      </c>
      <c r="N719" s="112">
        <v>1834.820000000007</v>
      </c>
      <c r="O719" s="17"/>
      <c r="P719" s="307">
        <f>+E719</f>
        <v>46895.475000000006</v>
      </c>
      <c r="Q719" s="307">
        <f>+F719</f>
        <v>43990.842499999999</v>
      </c>
      <c r="R719" s="307">
        <f>+G719</f>
        <v>41596.784999999996</v>
      </c>
      <c r="T719" s="63">
        <f t="shared" ref="T719:V722" si="12">+P719/E719</f>
        <v>1</v>
      </c>
      <c r="U719" s="63">
        <f t="shared" si="12"/>
        <v>1</v>
      </c>
      <c r="V719" s="63">
        <f t="shared" si="12"/>
        <v>1</v>
      </c>
    </row>
    <row r="720" spans="1:22" x14ac:dyDescent="0.2">
      <c r="A720" s="113" t="s">
        <v>20</v>
      </c>
      <c r="B720" s="113" t="s">
        <v>154</v>
      </c>
      <c r="C720" s="114">
        <v>39943</v>
      </c>
      <c r="D720" s="114">
        <v>40034</v>
      </c>
      <c r="E720" s="113">
        <v>48617.93</v>
      </c>
      <c r="F720" s="113">
        <v>43130.142499999994</v>
      </c>
      <c r="G720" s="113">
        <v>39963.867500000008</v>
      </c>
      <c r="I720" s="115">
        <v>4.90238</v>
      </c>
      <c r="J720" s="113">
        <f t="shared" si="11"/>
        <v>48622.83238</v>
      </c>
      <c r="L720" s="116">
        <v>1647.94</v>
      </c>
      <c r="M720" s="113">
        <v>1647.9399999999878</v>
      </c>
      <c r="N720" s="117">
        <v>1647.9400000000169</v>
      </c>
      <c r="O720" s="17"/>
      <c r="P720" s="21">
        <f>+E720-SUM('[1]Km Base PBC '!AK6:AK11)</f>
        <v>45142.927499999998</v>
      </c>
      <c r="Q720" s="21">
        <f>+F720-SUM('[1]Km Base PBC '!AL6:AL11)</f>
        <v>39982.922499999993</v>
      </c>
      <c r="R720" s="21">
        <f>+G720-SUM('[1]Km Base PBC '!AM6:AM11)</f>
        <v>36863.642500000009</v>
      </c>
      <c r="T720" s="67">
        <f t="shared" si="12"/>
        <v>0.92852426049401937</v>
      </c>
      <c r="U720" s="67">
        <f t="shared" si="12"/>
        <v>0.92702968695269206</v>
      </c>
      <c r="V720" s="67">
        <f t="shared" si="12"/>
        <v>0.92242429990040387</v>
      </c>
    </row>
    <row r="721" spans="1:22" x14ac:dyDescent="0.2">
      <c r="A721" s="284" t="s">
        <v>21</v>
      </c>
      <c r="B721" s="284" t="s">
        <v>154</v>
      </c>
      <c r="C721" s="118">
        <v>39943</v>
      </c>
      <c r="D721" s="118">
        <v>40034</v>
      </c>
      <c r="E721" s="284">
        <v>78871.958999999973</v>
      </c>
      <c r="F721" s="284">
        <v>73225.558000000005</v>
      </c>
      <c r="G721" s="284">
        <v>58233.54899999997</v>
      </c>
      <c r="I721" s="284"/>
      <c r="J721" s="284">
        <f t="shared" si="11"/>
        <v>78871.958999999973</v>
      </c>
      <c r="L721" s="119">
        <v>2689.6039999999775</v>
      </c>
      <c r="M721" s="284">
        <v>3010.8160000000207</v>
      </c>
      <c r="N721" s="120">
        <v>1953.4319999999716</v>
      </c>
      <c r="O721" s="17"/>
      <c r="P721" s="24" t="e">
        <f>+E721-SUM('[1]Km Base PBC '!AK3:AK5)</f>
        <v>#REF!</v>
      </c>
      <c r="Q721" s="24">
        <f>+F721-SUM('[1]Km Base PBC '!AL3:AL5)</f>
        <v>63163.553</v>
      </c>
      <c r="R721" s="24">
        <f>+G721-SUM('[1]Km Base PBC '!AM3:AM5)</f>
        <v>49757.858999999968</v>
      </c>
      <c r="T721" s="67" t="e">
        <f t="shared" si="12"/>
        <v>#REF!</v>
      </c>
      <c r="U721" s="67">
        <f t="shared" si="12"/>
        <v>0.86258889280160889</v>
      </c>
      <c r="V721" s="67">
        <f t="shared" si="12"/>
        <v>0.85445348694100709</v>
      </c>
    </row>
    <row r="722" spans="1:22" x14ac:dyDescent="0.2">
      <c r="A722" s="121" t="s">
        <v>22</v>
      </c>
      <c r="B722" s="121" t="s">
        <v>154</v>
      </c>
      <c r="C722" s="122">
        <v>39934</v>
      </c>
      <c r="D722" s="122">
        <v>39985</v>
      </c>
      <c r="E722" s="121">
        <v>68625.17</v>
      </c>
      <c r="F722" s="121">
        <v>58675.33</v>
      </c>
      <c r="G722" s="121">
        <v>50905.96</v>
      </c>
      <c r="I722" s="218">
        <v>53.08</v>
      </c>
      <c r="J722" s="121">
        <f t="shared" si="11"/>
        <v>68678.25</v>
      </c>
      <c r="L722" s="123">
        <v>2426.08</v>
      </c>
      <c r="M722" s="121">
        <v>2465.77</v>
      </c>
      <c r="N722" s="124">
        <v>1919.36</v>
      </c>
      <c r="O722" s="17"/>
      <c r="P722" s="27">
        <f>+E722</f>
        <v>68625.17</v>
      </c>
      <c r="Q722" s="27">
        <f>+F722</f>
        <v>58675.33</v>
      </c>
      <c r="R722" s="27">
        <f>+G722</f>
        <v>50905.96</v>
      </c>
      <c r="T722" s="63">
        <f t="shared" si="12"/>
        <v>1</v>
      </c>
      <c r="U722" s="63">
        <f t="shared" si="12"/>
        <v>1</v>
      </c>
      <c r="V722" s="63">
        <f t="shared" si="12"/>
        <v>1</v>
      </c>
    </row>
    <row r="723" spans="1:22" x14ac:dyDescent="0.2">
      <c r="A723" s="121" t="s">
        <v>22</v>
      </c>
      <c r="B723" s="121" t="s">
        <v>155</v>
      </c>
      <c r="C723" s="122">
        <v>39986</v>
      </c>
      <c r="D723" s="122">
        <v>40056</v>
      </c>
      <c r="E723" s="121">
        <v>65107.525000000009</v>
      </c>
      <c r="F723" s="121">
        <v>56139.368499999982</v>
      </c>
      <c r="G723" s="121">
        <v>50507.044000000009</v>
      </c>
      <c r="I723" s="218"/>
      <c r="J723" s="121">
        <f t="shared" si="11"/>
        <v>65107.525000000009</v>
      </c>
      <c r="L723" s="123">
        <v>2353.5310000000027</v>
      </c>
      <c r="M723" s="121">
        <v>2407.0909999999785</v>
      </c>
      <c r="N723" s="124">
        <v>1930.0550000000076</v>
      </c>
      <c r="O723" s="17"/>
      <c r="P723" s="66"/>
      <c r="Q723" s="66"/>
      <c r="R723" s="66"/>
      <c r="T723" s="63"/>
      <c r="U723" s="63"/>
      <c r="V723" s="63"/>
    </row>
    <row r="724" spans="1:22" x14ac:dyDescent="0.2">
      <c r="A724" s="314" t="s">
        <v>23</v>
      </c>
      <c r="B724" s="314" t="s">
        <v>154</v>
      </c>
      <c r="C724" s="125">
        <v>39943</v>
      </c>
      <c r="D724" s="125">
        <v>39999</v>
      </c>
      <c r="E724" s="314">
        <v>94495.275499999989</v>
      </c>
      <c r="F724" s="314">
        <v>80261.756999999998</v>
      </c>
      <c r="G724" s="314">
        <v>65485.246999999996</v>
      </c>
      <c r="I724" s="314"/>
      <c r="J724" s="314">
        <f t="shared" si="11"/>
        <v>94495.275499999989</v>
      </c>
      <c r="L724" s="126">
        <v>3856.3710000000283</v>
      </c>
      <c r="M724" s="314">
        <v>3718.9109999999928</v>
      </c>
      <c r="N724" s="127">
        <v>2987.2740000000122</v>
      </c>
      <c r="O724" s="17"/>
      <c r="P724" s="30" t="e">
        <f>+E724-SUM('[1]Km Base PBC '!AK12:AK13)</f>
        <v>#REF!</v>
      </c>
      <c r="Q724" s="30">
        <f>+F724-SUM('[1]Km Base PBC '!AL12:AL13)</f>
        <v>78190.876999999993</v>
      </c>
      <c r="R724" s="30">
        <f>+G724-SUM('[1]Km Base PBC '!AM12:AM13)</f>
        <v>63544.106999999996</v>
      </c>
      <c r="T724" s="67" t="e">
        <f>+P724/E724</f>
        <v>#REF!</v>
      </c>
      <c r="U724" s="67">
        <f>+Q724/F724</f>
        <v>0.97419842179632321</v>
      </c>
      <c r="V724" s="67">
        <f>+R724/G724</f>
        <v>0.97035759825415335</v>
      </c>
    </row>
    <row r="725" spans="1:22" x14ac:dyDescent="0.2">
      <c r="A725" s="314" t="s">
        <v>23</v>
      </c>
      <c r="B725" s="314" t="s">
        <v>155</v>
      </c>
      <c r="C725" s="125">
        <v>40000</v>
      </c>
      <c r="D725" s="125">
        <v>40034</v>
      </c>
      <c r="E725" s="314">
        <v>94176.970499999996</v>
      </c>
      <c r="F725" s="314">
        <v>80198.607000000018</v>
      </c>
      <c r="G725" s="314">
        <v>65693.456999999995</v>
      </c>
      <c r="I725" s="314"/>
      <c r="J725" s="314">
        <f t="shared" si="11"/>
        <v>94176.970499999996</v>
      </c>
      <c r="L725" s="126">
        <v>3852.2010000000009</v>
      </c>
      <c r="M725" s="314">
        <v>3714.1609999999928</v>
      </c>
      <c r="N725" s="127">
        <v>2983.413999999997</v>
      </c>
      <c r="O725" s="17"/>
      <c r="P725" s="66"/>
      <c r="Q725" s="66"/>
      <c r="R725" s="66"/>
      <c r="T725" s="18"/>
      <c r="U725" s="18"/>
      <c r="V725" s="18"/>
    </row>
    <row r="726" spans="1:22" x14ac:dyDescent="0.2">
      <c r="A726" s="128" t="s">
        <v>24</v>
      </c>
      <c r="B726" s="128" t="s">
        <v>154</v>
      </c>
      <c r="C726" s="129">
        <v>39943</v>
      </c>
      <c r="D726" s="129">
        <v>40034</v>
      </c>
      <c r="E726" s="128">
        <v>70126.54899999997</v>
      </c>
      <c r="F726" s="128">
        <v>55225.84</v>
      </c>
      <c r="G726" s="128">
        <v>45767.185000000005</v>
      </c>
      <c r="I726" s="128"/>
      <c r="J726" s="128">
        <f t="shared" si="11"/>
        <v>70126.54899999997</v>
      </c>
      <c r="L726" s="130">
        <v>3187.3299999999726</v>
      </c>
      <c r="M726" s="128">
        <v>2951.1</v>
      </c>
      <c r="N726" s="131">
        <v>2508.8900000000067</v>
      </c>
      <c r="O726" s="17"/>
      <c r="P726" s="33">
        <f>+E726-'[1]Km Base PBC '!AK14</f>
        <v>66751.393999999971</v>
      </c>
      <c r="Q726" s="33">
        <f>+F726-'[1]Km Base PBC '!AL14</f>
        <v>52656.054999999993</v>
      </c>
      <c r="R726" s="33">
        <f>+G726-'[1]Km Base PBC '!AM14</f>
        <v>43555.380000000005</v>
      </c>
      <c r="T726" s="67">
        <f t="shared" ref="T726:V727" si="13">+P726/E726</f>
        <v>0.95187051055371341</v>
      </c>
      <c r="U726" s="67">
        <f t="shared" si="13"/>
        <v>0.9534677064214867</v>
      </c>
      <c r="V726" s="67">
        <f t="shared" si="13"/>
        <v>0.95167268863051113</v>
      </c>
    </row>
    <row r="727" spans="1:22" x14ac:dyDescent="0.2">
      <c r="A727" s="318" t="s">
        <v>25</v>
      </c>
      <c r="B727" s="318" t="s">
        <v>154</v>
      </c>
      <c r="C727" s="285">
        <v>39943</v>
      </c>
      <c r="D727" s="285">
        <v>39985</v>
      </c>
      <c r="E727" s="318">
        <v>71581.82699999999</v>
      </c>
      <c r="F727" s="318">
        <v>65613.022000000012</v>
      </c>
      <c r="G727" s="318">
        <v>62824.146999999997</v>
      </c>
      <c r="I727" s="318"/>
      <c r="J727" s="318">
        <f t="shared" si="11"/>
        <v>71581.82699999999</v>
      </c>
      <c r="L727" s="132">
        <v>2768.5799999999872</v>
      </c>
      <c r="M727" s="318">
        <v>2785.3200000000288</v>
      </c>
      <c r="N727" s="133">
        <v>2630.52</v>
      </c>
      <c r="O727" s="17"/>
      <c r="P727" s="36">
        <f>+E727-'[1]Km Base PBC '!AK15</f>
        <v>71271.526999999987</v>
      </c>
      <c r="Q727" s="36">
        <f>+F727-'[1]Km Base PBC '!AL15</f>
        <v>65613.022000000012</v>
      </c>
      <c r="R727" s="36">
        <f>+G727-'[1]Km Base PBC '!AM15</f>
        <v>62824.146999999997</v>
      </c>
      <c r="T727" s="67">
        <f t="shared" si="13"/>
        <v>0.99566510086421789</v>
      </c>
      <c r="U727" s="67">
        <f t="shared" si="13"/>
        <v>1</v>
      </c>
      <c r="V727" s="67">
        <f t="shared" si="13"/>
        <v>1</v>
      </c>
    </row>
    <row r="728" spans="1:22" x14ac:dyDescent="0.2">
      <c r="A728" s="318" t="s">
        <v>25</v>
      </c>
      <c r="B728" s="318" t="s">
        <v>155</v>
      </c>
      <c r="C728" s="285">
        <v>39986</v>
      </c>
      <c r="D728" s="285">
        <v>40034</v>
      </c>
      <c r="E728" s="318">
        <v>70792.248000000036</v>
      </c>
      <c r="F728" s="318">
        <v>64747.00200000003</v>
      </c>
      <c r="G728" s="318">
        <v>62012.196999999993</v>
      </c>
      <c r="I728" s="318"/>
      <c r="J728" s="318">
        <f t="shared" si="11"/>
        <v>70792.248000000036</v>
      </c>
      <c r="L728" s="132">
        <v>2727.7700000000332</v>
      </c>
      <c r="M728" s="318">
        <v>2744.5100000000311</v>
      </c>
      <c r="N728" s="133">
        <v>2591.3200000000002</v>
      </c>
      <c r="O728" s="17"/>
      <c r="P728" s="66"/>
      <c r="Q728" s="66"/>
      <c r="R728" s="66"/>
      <c r="T728" s="18"/>
      <c r="U728" s="18"/>
      <c r="V728" s="18"/>
    </row>
    <row r="729" spans="1:22" x14ac:dyDescent="0.2">
      <c r="A729" s="199" t="s">
        <v>32</v>
      </c>
      <c r="B729" s="199" t="s">
        <v>154</v>
      </c>
      <c r="C729" s="200">
        <v>39943</v>
      </c>
      <c r="D729" s="200">
        <v>39999</v>
      </c>
      <c r="E729" s="199">
        <v>45052.669595238098</v>
      </c>
      <c r="F729" s="199">
        <v>39941.172000000013</v>
      </c>
      <c r="G729" s="199">
        <v>36015.683000000012</v>
      </c>
      <c r="I729" s="199"/>
      <c r="J729" s="199">
        <f t="shared" si="11"/>
        <v>45052.669595238098</v>
      </c>
      <c r="L729" s="201">
        <v>1469.7680000000109</v>
      </c>
      <c r="M729" s="199">
        <v>1512.8980000000156</v>
      </c>
      <c r="N729" s="202">
        <v>1484.278000000013</v>
      </c>
      <c r="O729" s="17"/>
      <c r="P729" s="52">
        <f>+E729</f>
        <v>45052.669595238098</v>
      </c>
      <c r="Q729" s="52">
        <f>+F729</f>
        <v>39941.172000000013</v>
      </c>
      <c r="R729" s="52">
        <f>+G729</f>
        <v>36015.683000000012</v>
      </c>
      <c r="T729" s="63">
        <f>+P729/E729</f>
        <v>1</v>
      </c>
      <c r="U729" s="63">
        <f>+Q729/F729</f>
        <v>1</v>
      </c>
      <c r="V729" s="63">
        <f>+R729/G729</f>
        <v>1</v>
      </c>
    </row>
    <row r="730" spans="1:22" x14ac:dyDescent="0.2">
      <c r="A730" s="199" t="s">
        <v>32</v>
      </c>
      <c r="B730" s="199" t="s">
        <v>155</v>
      </c>
      <c r="C730" s="200">
        <v>40000</v>
      </c>
      <c r="D730" s="200">
        <v>40034</v>
      </c>
      <c r="E730" s="199">
        <v>45711.640595238096</v>
      </c>
      <c r="F730" s="199">
        <v>41058.576999999997</v>
      </c>
      <c r="G730" s="199">
        <v>36596.057999999997</v>
      </c>
      <c r="I730" s="199"/>
      <c r="J730" s="199">
        <f t="shared" si="11"/>
        <v>45711.640595238096</v>
      </c>
      <c r="L730" s="201">
        <v>1476.6880000000019</v>
      </c>
      <c r="M730" s="199">
        <v>1520.1779999999999</v>
      </c>
      <c r="N730" s="202">
        <v>1463.3979999999938</v>
      </c>
      <c r="O730" s="17"/>
      <c r="P730" s="66"/>
      <c r="Q730" s="66"/>
      <c r="R730" s="66"/>
      <c r="T730" s="63"/>
      <c r="U730" s="63"/>
      <c r="V730" s="63"/>
    </row>
    <row r="731" spans="1:22" x14ac:dyDescent="0.2">
      <c r="A731" s="134" t="s">
        <v>26</v>
      </c>
      <c r="B731" s="134" t="s">
        <v>154</v>
      </c>
      <c r="C731" s="135">
        <v>39943</v>
      </c>
      <c r="D731" s="135">
        <v>39999</v>
      </c>
      <c r="E731" s="134">
        <v>135595.24018999998</v>
      </c>
      <c r="F731" s="134">
        <v>101877.04437</v>
      </c>
      <c r="G731" s="134">
        <v>85709.60649000002</v>
      </c>
      <c r="I731" s="136">
        <v>109.10156285999997</v>
      </c>
      <c r="J731" s="134">
        <f t="shared" si="11"/>
        <v>135704.34175286</v>
      </c>
      <c r="L731" s="137">
        <v>4191.2669300000125</v>
      </c>
      <c r="M731" s="134">
        <v>4147.0094199999876</v>
      </c>
      <c r="N731" s="138">
        <v>3459.57564000001</v>
      </c>
      <c r="O731" s="17"/>
      <c r="P731" s="39">
        <f>+E731</f>
        <v>135595.24018999998</v>
      </c>
      <c r="Q731" s="39">
        <f>+F731</f>
        <v>101877.04437</v>
      </c>
      <c r="R731" s="39">
        <f>+G731</f>
        <v>85709.60649000002</v>
      </c>
      <c r="T731" s="63">
        <f>+P731/E731</f>
        <v>1</v>
      </c>
      <c r="U731" s="63">
        <f>+Q731/F731</f>
        <v>1</v>
      </c>
      <c r="V731" s="63">
        <f>+R731/G731</f>
        <v>1</v>
      </c>
    </row>
    <row r="732" spans="1:22" x14ac:dyDescent="0.2">
      <c r="A732" s="134" t="s">
        <v>26</v>
      </c>
      <c r="B732" s="134" t="s">
        <v>155</v>
      </c>
      <c r="C732" s="135">
        <v>40000</v>
      </c>
      <c r="D732" s="135">
        <v>40034</v>
      </c>
      <c r="E732" s="134">
        <v>138054.24580999999</v>
      </c>
      <c r="F732" s="134">
        <v>103813.14099000001</v>
      </c>
      <c r="G732" s="134">
        <v>87473.395130000034</v>
      </c>
      <c r="I732" s="136">
        <v>70.411733399999989</v>
      </c>
      <c r="J732" s="134">
        <f t="shared" si="11"/>
        <v>138124.65754339998</v>
      </c>
      <c r="L732" s="137">
        <v>4455.0026700000162</v>
      </c>
      <c r="M732" s="134">
        <v>4147.0094200000021</v>
      </c>
      <c r="N732" s="138">
        <v>3519.9756400000188</v>
      </c>
      <c r="O732" s="17"/>
      <c r="P732" s="66"/>
      <c r="Q732" s="66"/>
      <c r="R732" s="66"/>
      <c r="T732" s="63"/>
      <c r="U732" s="63"/>
      <c r="V732" s="63"/>
    </row>
    <row r="733" spans="1:22" x14ac:dyDescent="0.2">
      <c r="A733" s="139" t="s">
        <v>27</v>
      </c>
      <c r="B733" s="139" t="s">
        <v>154</v>
      </c>
      <c r="C733" s="140">
        <v>39943</v>
      </c>
      <c r="D733" s="140">
        <v>39976</v>
      </c>
      <c r="E733" s="139">
        <v>238239.75</v>
      </c>
      <c r="F733" s="139">
        <v>172826.51</v>
      </c>
      <c r="G733" s="139">
        <v>143195.07</v>
      </c>
      <c r="H733" s="173"/>
      <c r="I733" s="141">
        <v>71.832645714285718</v>
      </c>
      <c r="J733" s="139">
        <f t="shared" si="11"/>
        <v>238311.58264571428</v>
      </c>
      <c r="L733" s="142">
        <v>8293.2699999999895</v>
      </c>
      <c r="M733" s="139">
        <v>7895.53</v>
      </c>
      <c r="N733" s="143">
        <v>7436.37</v>
      </c>
      <c r="O733" s="17"/>
      <c r="P733" s="43">
        <f>+E733</f>
        <v>238239.75</v>
      </c>
      <c r="Q733" s="43">
        <f>+F733</f>
        <v>172826.51</v>
      </c>
      <c r="R733" s="43">
        <f>+G733</f>
        <v>143195.07</v>
      </c>
      <c r="T733" s="63">
        <f>+P733/E733</f>
        <v>1</v>
      </c>
      <c r="U733" s="63">
        <f>+Q733/F733</f>
        <v>1</v>
      </c>
      <c r="V733" s="63">
        <f>+R733/G733</f>
        <v>1</v>
      </c>
    </row>
    <row r="734" spans="1:22" x14ac:dyDescent="0.2">
      <c r="A734" s="139" t="s">
        <v>27</v>
      </c>
      <c r="B734" s="139" t="s">
        <v>155</v>
      </c>
      <c r="C734" s="140">
        <v>39977</v>
      </c>
      <c r="D734" s="140">
        <v>40034</v>
      </c>
      <c r="E734" s="139">
        <v>238215.25</v>
      </c>
      <c r="F734" s="139">
        <v>172795.93</v>
      </c>
      <c r="G734" s="139">
        <v>143171.53</v>
      </c>
      <c r="H734" s="173"/>
      <c r="I734" s="141">
        <v>71.832645714285718</v>
      </c>
      <c r="J734" s="139">
        <f t="shared" si="11"/>
        <v>238287.08264571428</v>
      </c>
      <c r="L734" s="142">
        <v>8291.070000000007</v>
      </c>
      <c r="M734" s="139">
        <v>7893.3299999999872</v>
      </c>
      <c r="N734" s="143">
        <v>7434.1700000000128</v>
      </c>
      <c r="O734" s="17"/>
      <c r="P734" s="66"/>
      <c r="Q734" s="66"/>
      <c r="R734" s="66"/>
      <c r="T734" s="63"/>
      <c r="U734" s="63"/>
      <c r="V734" s="63"/>
    </row>
    <row r="735" spans="1:22" x14ac:dyDescent="0.2">
      <c r="A735" s="204" t="s">
        <v>33</v>
      </c>
      <c r="B735" s="204" t="s">
        <v>154</v>
      </c>
      <c r="C735" s="205">
        <v>39943</v>
      </c>
      <c r="D735" s="205">
        <v>39999</v>
      </c>
      <c r="E735" s="204">
        <v>178225.92000000001</v>
      </c>
      <c r="F735" s="204">
        <v>104223.97</v>
      </c>
      <c r="G735" s="204">
        <v>83448.039999999994</v>
      </c>
      <c r="H735" s="173"/>
      <c r="I735" s="219"/>
      <c r="J735" s="204">
        <f t="shared" si="11"/>
        <v>178225.92000000001</v>
      </c>
      <c r="L735" s="206">
        <v>4147.88</v>
      </c>
      <c r="M735" s="204">
        <v>4039.8500000000058</v>
      </c>
      <c r="N735" s="207">
        <v>3273.23</v>
      </c>
      <c r="O735" s="68"/>
      <c r="P735" s="55">
        <f>+E735</f>
        <v>178225.92000000001</v>
      </c>
      <c r="Q735" s="55">
        <f>+F735</f>
        <v>104223.97</v>
      </c>
      <c r="R735" s="55">
        <f>+G735</f>
        <v>83448.039999999994</v>
      </c>
      <c r="T735" s="63">
        <f>+P735/E735</f>
        <v>1</v>
      </c>
      <c r="U735" s="63">
        <f>+Q735/F735</f>
        <v>1</v>
      </c>
      <c r="V735" s="63">
        <f>+R735/G735</f>
        <v>1</v>
      </c>
    </row>
    <row r="736" spans="1:22" x14ac:dyDescent="0.2">
      <c r="A736" s="204" t="s">
        <v>33</v>
      </c>
      <c r="B736" s="204" t="s">
        <v>155</v>
      </c>
      <c r="C736" s="205">
        <v>40000</v>
      </c>
      <c r="D736" s="205">
        <v>40034</v>
      </c>
      <c r="E736" s="204">
        <v>178194.04</v>
      </c>
      <c r="F736" s="204">
        <v>104008.69</v>
      </c>
      <c r="G736" s="204">
        <v>83271.399999999994</v>
      </c>
      <c r="H736" s="173"/>
      <c r="I736" s="204"/>
      <c r="J736" s="204">
        <f t="shared" si="11"/>
        <v>178194.04</v>
      </c>
      <c r="L736" s="206">
        <v>4138.6800000000221</v>
      </c>
      <c r="M736" s="204">
        <v>4030.6500000000087</v>
      </c>
      <c r="N736" s="207">
        <v>3264.03</v>
      </c>
      <c r="O736" s="17"/>
      <c r="P736" s="66"/>
      <c r="Q736" s="66"/>
      <c r="R736" s="66"/>
      <c r="T736" s="63"/>
      <c r="U736" s="63"/>
      <c r="V736" s="63"/>
    </row>
    <row r="737" spans="1:40" x14ac:dyDescent="0.2">
      <c r="A737" s="150" t="s">
        <v>29</v>
      </c>
      <c r="B737" s="150" t="s">
        <v>154</v>
      </c>
      <c r="C737" s="151">
        <v>39943</v>
      </c>
      <c r="D737" s="151">
        <v>39969</v>
      </c>
      <c r="E737" s="150">
        <v>205802.59</v>
      </c>
      <c r="F737" s="150">
        <v>155662.24</v>
      </c>
      <c r="G737" s="150">
        <v>123540.89</v>
      </c>
      <c r="H737" s="173"/>
      <c r="I737" s="152">
        <v>132.86660841688749</v>
      </c>
      <c r="J737" s="150">
        <f t="shared" si="11"/>
        <v>205935.45660841689</v>
      </c>
      <c r="L737" s="153">
        <v>8769.25</v>
      </c>
      <c r="M737" s="150">
        <v>7554.0499999999884</v>
      </c>
      <c r="N737" s="154">
        <v>8077.97</v>
      </c>
      <c r="O737" s="17"/>
      <c r="P737" s="47">
        <f>+E737</f>
        <v>205802.59</v>
      </c>
      <c r="Q737" s="47">
        <f>+F737</f>
        <v>155662.24</v>
      </c>
      <c r="R737" s="47">
        <f>+G737</f>
        <v>123540.89</v>
      </c>
      <c r="T737" s="63">
        <f>+P737/E737</f>
        <v>1</v>
      </c>
      <c r="U737" s="63">
        <f>+Q737/F737</f>
        <v>1</v>
      </c>
      <c r="V737" s="63">
        <f>+R737/G737</f>
        <v>1</v>
      </c>
    </row>
    <row r="738" spans="1:40" x14ac:dyDescent="0.2">
      <c r="A738" s="150" t="s">
        <v>29</v>
      </c>
      <c r="B738" s="150" t="s">
        <v>155</v>
      </c>
      <c r="C738" s="151">
        <v>39970</v>
      </c>
      <c r="D738" s="151">
        <v>39999</v>
      </c>
      <c r="E738" s="150">
        <v>205630.34</v>
      </c>
      <c r="F738" s="150">
        <v>155662.24</v>
      </c>
      <c r="G738" s="150">
        <v>123540.89</v>
      </c>
      <c r="H738" s="173"/>
      <c r="I738" s="152">
        <v>132.86660841688749</v>
      </c>
      <c r="J738" s="150">
        <f t="shared" si="11"/>
        <v>205763.20660841689</v>
      </c>
      <c r="L738" s="153">
        <v>8769.25</v>
      </c>
      <c r="M738" s="150">
        <v>7554.0499999999884</v>
      </c>
      <c r="N738" s="154">
        <v>8077.97</v>
      </c>
      <c r="O738" s="17"/>
      <c r="P738" s="66"/>
      <c r="Q738" s="66"/>
      <c r="R738" s="66"/>
      <c r="T738" s="63"/>
      <c r="U738" s="63"/>
      <c r="V738" s="63"/>
    </row>
    <row r="739" spans="1:40" x14ac:dyDescent="0.2">
      <c r="A739" s="150" t="s">
        <v>29</v>
      </c>
      <c r="B739" s="150" t="s">
        <v>156</v>
      </c>
      <c r="C739" s="151">
        <v>40000</v>
      </c>
      <c r="D739" s="151">
        <v>40034</v>
      </c>
      <c r="E739" s="150">
        <v>202253.85</v>
      </c>
      <c r="F739" s="150">
        <v>156570.06</v>
      </c>
      <c r="G739" s="150">
        <v>124427.11</v>
      </c>
      <c r="H739" s="173"/>
      <c r="I739" s="152">
        <v>132.86660841688749</v>
      </c>
      <c r="J739" s="150">
        <f t="shared" si="11"/>
        <v>202386.7166084169</v>
      </c>
      <c r="L739" s="153">
        <v>8847.4500000000116</v>
      </c>
      <c r="M739" s="150">
        <v>7626.179999999993</v>
      </c>
      <c r="N739" s="154">
        <v>8150.1000000000058</v>
      </c>
      <c r="O739" s="17"/>
      <c r="P739" s="66"/>
      <c r="Q739" s="66"/>
      <c r="R739" s="66"/>
      <c r="T739" s="63"/>
      <c r="U739" s="63"/>
      <c r="V739" s="63"/>
    </row>
    <row r="740" spans="1:40" x14ac:dyDescent="0.2">
      <c r="A740" s="158" t="s">
        <v>30</v>
      </c>
      <c r="B740" s="158" t="s">
        <v>154</v>
      </c>
      <c r="C740" s="159">
        <v>39943</v>
      </c>
      <c r="D740" s="159">
        <v>39999</v>
      </c>
      <c r="E740" s="158">
        <v>127964.89600000001</v>
      </c>
      <c r="F740" s="158">
        <v>104535.269</v>
      </c>
      <c r="G740" s="158">
        <v>84028.032000000007</v>
      </c>
      <c r="I740" s="158"/>
      <c r="J740" s="158">
        <f t="shared" si="11"/>
        <v>127964.89600000001</v>
      </c>
      <c r="L740" s="208">
        <v>4532.2610000000277</v>
      </c>
      <c r="M740" s="158">
        <v>3640.9939999999769</v>
      </c>
      <c r="N740" s="209">
        <v>2863.5109999999986</v>
      </c>
      <c r="O740" s="17"/>
      <c r="P740" s="50">
        <f>+E740-'[1]Km Base PBC '!AK16</f>
        <v>119654.80100000001</v>
      </c>
      <c r="Q740" s="50">
        <f>+F740-'[1]Km Base PBC '!AL16</f>
        <v>97367.259000000005</v>
      </c>
      <c r="R740" s="50">
        <f>+G740-'[1]Km Base PBC '!AM16</f>
        <v>78409.862000000008</v>
      </c>
      <c r="T740" s="67">
        <f>+P740/E740</f>
        <v>0.9350595729003679</v>
      </c>
      <c r="U740" s="67">
        <f>+Q740/F740</f>
        <v>0.9314297454957523</v>
      </c>
      <c r="V740" s="67">
        <f>+R740/G740</f>
        <v>0.93313933616819689</v>
      </c>
    </row>
    <row r="741" spans="1:40" x14ac:dyDescent="0.2">
      <c r="A741" s="158" t="s">
        <v>30</v>
      </c>
      <c r="B741" s="158" t="s">
        <v>155</v>
      </c>
      <c r="C741" s="159">
        <v>40000</v>
      </c>
      <c r="D741" s="159">
        <v>40034</v>
      </c>
      <c r="E741" s="158">
        <v>135559.27899999998</v>
      </c>
      <c r="F741" s="158">
        <v>109083.05799999999</v>
      </c>
      <c r="G741" s="158">
        <v>87498.777000000002</v>
      </c>
      <c r="I741" s="158"/>
      <c r="J741" s="158">
        <f t="shared" si="11"/>
        <v>135559.27899999998</v>
      </c>
      <c r="L741" s="208">
        <v>4824.0229999999865</v>
      </c>
      <c r="M741" s="158">
        <v>3851.0789999999688</v>
      </c>
      <c r="N741" s="209">
        <v>3047.8249999999971</v>
      </c>
      <c r="O741" s="17"/>
      <c r="P741" s="66"/>
      <c r="Q741" s="66"/>
      <c r="R741" s="66"/>
      <c r="T741" s="18"/>
      <c r="U741" s="18"/>
      <c r="V741" s="18"/>
    </row>
    <row r="742" spans="1:40" x14ac:dyDescent="0.2">
      <c r="A742" s="272"/>
      <c r="B742" s="92"/>
      <c r="C742" s="92"/>
      <c r="D742" s="92"/>
      <c r="E742" s="92"/>
      <c r="F742" s="92"/>
      <c r="G742" s="92"/>
      <c r="L742" s="194"/>
      <c r="M742" s="93"/>
      <c r="N742" s="195"/>
      <c r="O742" s="13"/>
    </row>
    <row r="743" spans="1:40" x14ac:dyDescent="0.2">
      <c r="A743" s="272" t="s">
        <v>157</v>
      </c>
      <c r="B743" s="84"/>
      <c r="C743" s="84"/>
      <c r="D743" s="84"/>
      <c r="E743" s="84"/>
      <c r="F743" s="84"/>
      <c r="G743" s="84"/>
      <c r="H743" s="84"/>
      <c r="L743" s="220"/>
      <c r="M743" s="221"/>
      <c r="N743" s="222"/>
      <c r="O743" s="5"/>
      <c r="P743" s="5"/>
      <c r="Q743" s="5"/>
      <c r="R743" s="5"/>
      <c r="S743" s="5"/>
      <c r="T743" s="5"/>
      <c r="U743" s="5"/>
      <c r="V743" s="5"/>
      <c r="X743" s="5"/>
      <c r="AB743" s="6"/>
      <c r="AC743" s="7"/>
      <c r="AD743" s="7"/>
      <c r="AE743" s="6"/>
      <c r="AF743" s="12"/>
      <c r="AG743" s="9"/>
      <c r="AH743" s="9"/>
      <c r="AI743" s="9"/>
      <c r="AJ743" s="5"/>
      <c r="AK743" s="9"/>
      <c r="AL743" s="7"/>
      <c r="AM743" s="10"/>
      <c r="AN743" s="10"/>
    </row>
    <row r="744" spans="1:40" ht="25.5" customHeight="1" x14ac:dyDescent="0.2">
      <c r="A744" s="223" t="s">
        <v>6</v>
      </c>
      <c r="B744" s="223" t="s">
        <v>53</v>
      </c>
      <c r="C744" s="223" t="s">
        <v>54</v>
      </c>
      <c r="D744" s="223" t="s">
        <v>55</v>
      </c>
      <c r="E744" s="224" t="s">
        <v>56</v>
      </c>
      <c r="F744" s="224" t="s">
        <v>57</v>
      </c>
      <c r="G744" s="224" t="s">
        <v>58</v>
      </c>
      <c r="I744" s="96" t="s">
        <v>59</v>
      </c>
      <c r="J744" s="96" t="s">
        <v>60</v>
      </c>
      <c r="L744" s="214" t="s">
        <v>61</v>
      </c>
      <c r="M744" s="96" t="s">
        <v>62</v>
      </c>
      <c r="N744" s="215" t="s">
        <v>63</v>
      </c>
      <c r="O744" s="15"/>
      <c r="P744" s="8"/>
      <c r="Q744" s="8"/>
      <c r="R744" s="8"/>
    </row>
    <row r="745" spans="1:40" x14ac:dyDescent="0.2">
      <c r="A745" s="283" t="s">
        <v>18</v>
      </c>
      <c r="B745" s="283" t="s">
        <v>158</v>
      </c>
      <c r="C745" s="100">
        <v>39854</v>
      </c>
      <c r="D745" s="100">
        <v>39866</v>
      </c>
      <c r="E745" s="283">
        <v>59741.374000000003</v>
      </c>
      <c r="F745" s="283">
        <v>46192.406999999977</v>
      </c>
      <c r="G745" s="283">
        <v>35032.424999999988</v>
      </c>
      <c r="I745" s="102"/>
      <c r="J745" s="283">
        <f>+E745+I745</f>
        <v>59741.374000000003</v>
      </c>
      <c r="L745" s="106">
        <v>576.26000000002387</v>
      </c>
      <c r="M745" s="107">
        <v>678.96999999999389</v>
      </c>
      <c r="N745" s="108">
        <v>761.27999999999884</v>
      </c>
      <c r="O745" s="17"/>
      <c r="P745" s="69"/>
      <c r="Q745" s="69"/>
      <c r="R745" s="8"/>
    </row>
    <row r="746" spans="1:40" x14ac:dyDescent="0.2">
      <c r="A746" s="283" t="s">
        <v>18</v>
      </c>
      <c r="B746" s="283" t="s">
        <v>159</v>
      </c>
      <c r="C746" s="100">
        <v>39867</v>
      </c>
      <c r="D746" s="100">
        <v>39880</v>
      </c>
      <c r="E746" s="283">
        <v>66162.365999999995</v>
      </c>
      <c r="F746" s="283">
        <v>50643.3</v>
      </c>
      <c r="G746" s="283">
        <v>37108.61</v>
      </c>
      <c r="I746" s="102"/>
      <c r="J746" s="283">
        <f>+E746+I746</f>
        <v>66162.365999999995</v>
      </c>
      <c r="L746" s="216">
        <v>576.26000000000931</v>
      </c>
      <c r="M746" s="283">
        <v>678.97000000000116</v>
      </c>
      <c r="N746" s="217">
        <v>761.27999999999884</v>
      </c>
      <c r="O746" s="17"/>
      <c r="P746" s="69"/>
      <c r="Q746" s="69"/>
      <c r="R746" s="8"/>
    </row>
    <row r="747" spans="1:40" x14ac:dyDescent="0.2">
      <c r="A747" s="283" t="s">
        <v>18</v>
      </c>
      <c r="B747" s="283" t="s">
        <v>160</v>
      </c>
      <c r="C747" s="100">
        <v>39881</v>
      </c>
      <c r="D747" s="100">
        <v>39942</v>
      </c>
      <c r="E747" s="283">
        <v>66363.161000000007</v>
      </c>
      <c r="F747" s="283">
        <v>50601.092499999999</v>
      </c>
      <c r="G747" s="283">
        <v>37076.69</v>
      </c>
      <c r="I747" s="102">
        <v>88.580895833333329</v>
      </c>
      <c r="J747" s="283">
        <f t="shared" ref="J747:J783" si="14">+E747+I747</f>
        <v>66451.741895833344</v>
      </c>
      <c r="L747" s="216">
        <v>576.56000000001222</v>
      </c>
      <c r="M747" s="283">
        <v>679.36999999999534</v>
      </c>
      <c r="N747" s="217">
        <v>761.68</v>
      </c>
      <c r="O747" s="17"/>
      <c r="P747" s="69"/>
      <c r="Q747" s="69"/>
      <c r="R747" s="8"/>
    </row>
    <row r="748" spans="1:40" x14ac:dyDescent="0.2">
      <c r="A748" s="109" t="s">
        <v>19</v>
      </c>
      <c r="B748" s="109" t="s">
        <v>158</v>
      </c>
      <c r="C748" s="110">
        <v>39854</v>
      </c>
      <c r="D748" s="110">
        <v>39866</v>
      </c>
      <c r="E748" s="109">
        <v>47580.15</v>
      </c>
      <c r="F748" s="109">
        <v>43578.15</v>
      </c>
      <c r="G748" s="109">
        <v>41859.484999999993</v>
      </c>
      <c r="I748" s="225"/>
      <c r="J748" s="109">
        <f t="shared" si="14"/>
        <v>47580.15</v>
      </c>
      <c r="L748" s="111">
        <v>1972.48</v>
      </c>
      <c r="M748" s="109">
        <v>1972.48</v>
      </c>
      <c r="N748" s="112">
        <v>1972.48</v>
      </c>
      <c r="O748" s="17"/>
      <c r="P748" s="69"/>
      <c r="Q748" s="69"/>
      <c r="R748" s="8"/>
    </row>
    <row r="749" spans="1:40" x14ac:dyDescent="0.2">
      <c r="A749" s="109" t="s">
        <v>19</v>
      </c>
      <c r="B749" s="109" t="s">
        <v>159</v>
      </c>
      <c r="C749" s="110">
        <v>39867</v>
      </c>
      <c r="D749" s="110">
        <v>39942</v>
      </c>
      <c r="E749" s="109">
        <v>47358.405000000006</v>
      </c>
      <c r="F749" s="109">
        <v>43925.842500000006</v>
      </c>
      <c r="G749" s="109">
        <v>41240.15</v>
      </c>
      <c r="I749" s="225"/>
      <c r="J749" s="109">
        <f t="shared" si="14"/>
        <v>47358.405000000006</v>
      </c>
      <c r="L749" s="111">
        <v>1848.7800000000061</v>
      </c>
      <c r="M749" s="109">
        <v>1848.7800000000134</v>
      </c>
      <c r="N749" s="112">
        <v>1848.78</v>
      </c>
      <c r="O749" s="17"/>
      <c r="P749" s="69"/>
      <c r="Q749" s="69"/>
      <c r="R749" s="8"/>
    </row>
    <row r="750" spans="1:40" x14ac:dyDescent="0.2">
      <c r="A750" s="113" t="s">
        <v>20</v>
      </c>
      <c r="B750" s="113" t="s">
        <v>158</v>
      </c>
      <c r="C750" s="114">
        <v>39854</v>
      </c>
      <c r="D750" s="114">
        <v>39866</v>
      </c>
      <c r="E750" s="113">
        <v>43369.114999999983</v>
      </c>
      <c r="F750" s="113">
        <v>40891.129999999997</v>
      </c>
      <c r="G750" s="113">
        <v>38899.985000000015</v>
      </c>
      <c r="I750" s="115"/>
      <c r="J750" s="113">
        <f t="shared" si="14"/>
        <v>43369.114999999983</v>
      </c>
      <c r="L750" s="116">
        <v>1638.5899999999747</v>
      </c>
      <c r="M750" s="113">
        <v>1638.59</v>
      </c>
      <c r="N750" s="117">
        <v>1638.5900000000183</v>
      </c>
      <c r="O750" s="17"/>
      <c r="P750" s="69"/>
      <c r="Q750" s="69"/>
      <c r="R750" s="8"/>
    </row>
    <row r="751" spans="1:40" x14ac:dyDescent="0.2">
      <c r="A751" s="113" t="s">
        <v>20</v>
      </c>
      <c r="B751" s="113" t="s">
        <v>159</v>
      </c>
      <c r="C751" s="114">
        <v>39867</v>
      </c>
      <c r="D751" s="114">
        <v>39880</v>
      </c>
      <c r="E751" s="113">
        <v>48020.27</v>
      </c>
      <c r="F751" s="113">
        <v>42808.497500000005</v>
      </c>
      <c r="G751" s="113">
        <v>39650.575000000004</v>
      </c>
      <c r="I751" s="115"/>
      <c r="J751" s="113">
        <f t="shared" si="14"/>
        <v>48020.27</v>
      </c>
      <c r="L751" s="116">
        <v>1638.59</v>
      </c>
      <c r="M751" s="113">
        <v>1638.59</v>
      </c>
      <c r="N751" s="117">
        <v>1638.5900000000183</v>
      </c>
      <c r="O751" s="17"/>
      <c r="P751" s="69"/>
      <c r="Q751" s="69"/>
      <c r="R751" s="8"/>
    </row>
    <row r="752" spans="1:40" x14ac:dyDescent="0.2">
      <c r="A752" s="113" t="s">
        <v>20</v>
      </c>
      <c r="B752" s="113" t="s">
        <v>160</v>
      </c>
      <c r="C752" s="114">
        <v>39881</v>
      </c>
      <c r="D752" s="114">
        <v>39942</v>
      </c>
      <c r="E752" s="113">
        <v>48146.49</v>
      </c>
      <c r="F752" s="113">
        <v>42808.497500000005</v>
      </c>
      <c r="G752" s="113">
        <v>39650.575000000004</v>
      </c>
      <c r="I752" s="115">
        <v>4.391715416666667</v>
      </c>
      <c r="J752" s="113">
        <f t="shared" si="14"/>
        <v>48150.881715416668</v>
      </c>
      <c r="L752" s="116">
        <v>1638.59</v>
      </c>
      <c r="M752" s="113">
        <v>1638.59</v>
      </c>
      <c r="N752" s="117">
        <v>1638.5900000000183</v>
      </c>
      <c r="O752" s="17"/>
      <c r="P752" s="69"/>
      <c r="Q752" s="69"/>
      <c r="R752" s="8"/>
    </row>
    <row r="753" spans="1:18" x14ac:dyDescent="0.2">
      <c r="A753" s="284" t="s">
        <v>21</v>
      </c>
      <c r="B753" s="284" t="s">
        <v>158</v>
      </c>
      <c r="C753" s="118">
        <v>39854</v>
      </c>
      <c r="D753" s="118">
        <v>39866</v>
      </c>
      <c r="E753" s="284">
        <v>73071.282999999996</v>
      </c>
      <c r="F753" s="284">
        <v>63284.489000000009</v>
      </c>
      <c r="G753" s="284">
        <v>52830.605999999978</v>
      </c>
      <c r="I753" s="226"/>
      <c r="J753" s="284">
        <f t="shared" si="14"/>
        <v>73071.282999999996</v>
      </c>
      <c r="L753" s="119">
        <v>2227.803111111105</v>
      </c>
      <c r="M753" s="284">
        <v>2660.6160000000091</v>
      </c>
      <c r="N753" s="120">
        <v>1852.4399999999878</v>
      </c>
      <c r="O753" s="17"/>
      <c r="P753" s="69"/>
      <c r="Q753" s="69"/>
      <c r="R753" s="8"/>
    </row>
    <row r="754" spans="1:18" x14ac:dyDescent="0.2">
      <c r="A754" s="284" t="s">
        <v>21</v>
      </c>
      <c r="B754" s="284" t="s">
        <v>159</v>
      </c>
      <c r="C754" s="118">
        <v>39867</v>
      </c>
      <c r="D754" s="118">
        <v>39915</v>
      </c>
      <c r="E754" s="284">
        <v>80329.279999999999</v>
      </c>
      <c r="F754" s="284">
        <v>73476.62</v>
      </c>
      <c r="G754" s="284">
        <v>58691.447999999975</v>
      </c>
      <c r="I754" s="226"/>
      <c r="J754" s="284">
        <f t="shared" si="14"/>
        <v>80329.279999999999</v>
      </c>
      <c r="L754" s="119">
        <v>2406.2351111111057</v>
      </c>
      <c r="M754" s="284">
        <v>2778.0160000000033</v>
      </c>
      <c r="N754" s="120">
        <v>1975.95999999997</v>
      </c>
      <c r="O754" s="17"/>
      <c r="P754" s="69"/>
      <c r="Q754" s="69"/>
      <c r="R754" s="8"/>
    </row>
    <row r="755" spans="1:18" x14ac:dyDescent="0.2">
      <c r="A755" s="284" t="s">
        <v>21</v>
      </c>
      <c r="B755" s="284" t="s">
        <v>160</v>
      </c>
      <c r="C755" s="118">
        <v>39916</v>
      </c>
      <c r="D755" s="118">
        <v>39942</v>
      </c>
      <c r="E755" s="284">
        <v>79773.154999999984</v>
      </c>
      <c r="F755" s="284">
        <v>72928.639999999999</v>
      </c>
      <c r="G755" s="284">
        <v>58306.108999999975</v>
      </c>
      <c r="I755" s="226"/>
      <c r="J755" s="284">
        <f t="shared" si="14"/>
        <v>79773.154999999984</v>
      </c>
      <c r="L755" s="119">
        <v>2383.7071111110708</v>
      </c>
      <c r="M755" s="284">
        <v>2750.1760000000068</v>
      </c>
      <c r="N755" s="120">
        <v>1953.4319999999789</v>
      </c>
      <c r="O755" s="17"/>
      <c r="P755" s="69"/>
      <c r="Q755" s="69"/>
      <c r="R755" s="8"/>
    </row>
    <row r="756" spans="1:18" x14ac:dyDescent="0.2">
      <c r="A756" s="121" t="s">
        <v>22</v>
      </c>
      <c r="B756" s="121" t="s">
        <v>158</v>
      </c>
      <c r="C756" s="122">
        <v>39854</v>
      </c>
      <c r="D756" s="122">
        <v>39856</v>
      </c>
      <c r="E756" s="121">
        <v>61533.034999999989</v>
      </c>
      <c r="F756" s="121">
        <v>54550.505000000005</v>
      </c>
      <c r="G756" s="121">
        <v>47492.52</v>
      </c>
      <c r="I756" s="218"/>
      <c r="J756" s="121">
        <f t="shared" si="14"/>
        <v>61533.034999999989</v>
      </c>
      <c r="L756" s="123">
        <v>2229.5699999999924</v>
      </c>
      <c r="M756" s="121">
        <v>2229.6700000000055</v>
      </c>
      <c r="N756" s="124">
        <v>1882.07</v>
      </c>
      <c r="O756" s="17"/>
      <c r="P756" s="69"/>
      <c r="Q756" s="69"/>
      <c r="R756" s="8"/>
    </row>
    <row r="757" spans="1:18" x14ac:dyDescent="0.2">
      <c r="A757" s="121" t="s">
        <v>22</v>
      </c>
      <c r="B757" s="121" t="s">
        <v>161</v>
      </c>
      <c r="C757" s="122">
        <v>39857</v>
      </c>
      <c r="D757" s="122">
        <v>39866</v>
      </c>
      <c r="E757" s="121">
        <v>61500.95</v>
      </c>
      <c r="F757" s="121">
        <v>54516.87</v>
      </c>
      <c r="G757" s="121">
        <v>47461.055</v>
      </c>
      <c r="I757" s="218">
        <v>49.147118644067795</v>
      </c>
      <c r="J757" s="121">
        <f t="shared" si="14"/>
        <v>61550.097118644066</v>
      </c>
      <c r="L757" s="123">
        <v>2229.2599999999948</v>
      </c>
      <c r="M757" s="121">
        <v>2229.36</v>
      </c>
      <c r="N757" s="124">
        <v>1881.76</v>
      </c>
      <c r="O757" s="17"/>
      <c r="P757" s="69"/>
      <c r="Q757" s="69"/>
      <c r="R757" s="8"/>
    </row>
    <row r="758" spans="1:18" x14ac:dyDescent="0.2">
      <c r="A758" s="121" t="s">
        <v>22</v>
      </c>
      <c r="B758" s="121" t="s">
        <v>159</v>
      </c>
      <c r="C758" s="122">
        <v>39867</v>
      </c>
      <c r="D758" s="122">
        <v>39933</v>
      </c>
      <c r="E758" s="121">
        <v>63811.66</v>
      </c>
      <c r="F758" s="121">
        <v>55945.834999999999</v>
      </c>
      <c r="G758" s="121">
        <v>48187.845000000001</v>
      </c>
      <c r="I758" s="218">
        <v>49.147118644067795</v>
      </c>
      <c r="J758" s="121">
        <f t="shared" si="14"/>
        <v>63860.807118644072</v>
      </c>
      <c r="L758" s="123">
        <v>2229.36</v>
      </c>
      <c r="M758" s="121">
        <v>2229.36</v>
      </c>
      <c r="N758" s="124">
        <v>1881.7599999999948</v>
      </c>
      <c r="O758" s="17"/>
      <c r="P758" s="69"/>
      <c r="Q758" s="69"/>
      <c r="R758" s="8"/>
    </row>
    <row r="759" spans="1:18" x14ac:dyDescent="0.2">
      <c r="A759" s="314" t="s">
        <v>23</v>
      </c>
      <c r="B759" s="314" t="s">
        <v>158</v>
      </c>
      <c r="C759" s="125">
        <v>39854</v>
      </c>
      <c r="D759" s="125">
        <v>39866</v>
      </c>
      <c r="E759" s="314">
        <v>82081.968602499997</v>
      </c>
      <c r="F759" s="314">
        <v>68868.127739999982</v>
      </c>
      <c r="G759" s="314">
        <v>56220.21875</v>
      </c>
      <c r="I759" s="227"/>
      <c r="J759" s="314">
        <f t="shared" si="14"/>
        <v>82081.968602499997</v>
      </c>
      <c r="L759" s="126">
        <v>3533.0217399999965</v>
      </c>
      <c r="M759" s="314">
        <v>3462.5153849999842</v>
      </c>
      <c r="N759" s="127">
        <v>2975.1679599999989</v>
      </c>
      <c r="O759" s="17"/>
      <c r="P759" s="69"/>
      <c r="Q759" s="69"/>
      <c r="R759" s="8"/>
    </row>
    <row r="760" spans="1:18" x14ac:dyDescent="0.2">
      <c r="A760" s="314" t="s">
        <v>23</v>
      </c>
      <c r="B760" s="314" t="s">
        <v>159</v>
      </c>
      <c r="C760" s="125">
        <v>39867</v>
      </c>
      <c r="D760" s="125">
        <v>39889</v>
      </c>
      <c r="E760" s="314">
        <v>96187.5</v>
      </c>
      <c r="F760" s="314">
        <v>80234.424999999988</v>
      </c>
      <c r="G760" s="314">
        <v>65261.82499999999</v>
      </c>
      <c r="I760" s="227"/>
      <c r="J760" s="314">
        <f t="shared" si="14"/>
        <v>96187.5</v>
      </c>
      <c r="L760" s="126">
        <v>3853.22</v>
      </c>
      <c r="M760" s="314">
        <v>3715.7599999999802</v>
      </c>
      <c r="N760" s="127">
        <v>2985.8999999999942</v>
      </c>
      <c r="O760" s="17"/>
      <c r="P760" s="69"/>
      <c r="Q760" s="69"/>
      <c r="R760" s="8"/>
    </row>
    <row r="761" spans="1:18" x14ac:dyDescent="0.2">
      <c r="A761" s="314" t="s">
        <v>23</v>
      </c>
      <c r="B761" s="314" t="s">
        <v>160</v>
      </c>
      <c r="C761" s="125">
        <v>39890</v>
      </c>
      <c r="D761" s="125">
        <v>39942</v>
      </c>
      <c r="E761" s="314">
        <v>94480.680500000017</v>
      </c>
      <c r="F761" s="314">
        <v>80472.801999999996</v>
      </c>
      <c r="G761" s="314">
        <v>65434.351999999992</v>
      </c>
      <c r="I761" s="227"/>
      <c r="J761" s="314">
        <f t="shared" si="14"/>
        <v>94480.680500000017</v>
      </c>
      <c r="L761" s="126">
        <v>3857.1710000000166</v>
      </c>
      <c r="M761" s="314">
        <v>3719.7109999999957</v>
      </c>
      <c r="N761" s="127">
        <v>2988.5339999999924</v>
      </c>
      <c r="O761" s="17"/>
      <c r="P761" s="69"/>
      <c r="Q761" s="69"/>
      <c r="R761" s="8"/>
    </row>
    <row r="762" spans="1:18" x14ac:dyDescent="0.2">
      <c r="A762" s="128" t="s">
        <v>24</v>
      </c>
      <c r="B762" s="128" t="s">
        <v>158</v>
      </c>
      <c r="C762" s="129">
        <v>39854</v>
      </c>
      <c r="D762" s="129">
        <v>39866</v>
      </c>
      <c r="E762" s="128">
        <v>66276.282499999987</v>
      </c>
      <c r="F762" s="128">
        <v>54495.424999999988</v>
      </c>
      <c r="G762" s="128">
        <v>43771.14</v>
      </c>
      <c r="I762" s="228"/>
      <c r="J762" s="128">
        <f t="shared" si="14"/>
        <v>66276.282499999987</v>
      </c>
      <c r="L762" s="130">
        <v>3146.3349999999846</v>
      </c>
      <c r="M762" s="128">
        <v>2928.7699999999895</v>
      </c>
      <c r="N762" s="131">
        <v>2350.544999999991</v>
      </c>
      <c r="O762" s="17"/>
      <c r="P762" s="69"/>
      <c r="Q762" s="69"/>
      <c r="R762" s="8"/>
    </row>
    <row r="763" spans="1:18" x14ac:dyDescent="0.2">
      <c r="A763" s="128" t="s">
        <v>24</v>
      </c>
      <c r="B763" s="128" t="s">
        <v>159</v>
      </c>
      <c r="C763" s="129">
        <v>39867</v>
      </c>
      <c r="D763" s="129">
        <v>39889</v>
      </c>
      <c r="E763" s="128">
        <v>70097.925000000017</v>
      </c>
      <c r="F763" s="128">
        <v>55225.84</v>
      </c>
      <c r="G763" s="128">
        <v>45767.18499999999</v>
      </c>
      <c r="I763" s="228"/>
      <c r="J763" s="128">
        <f t="shared" si="14"/>
        <v>70097.925000000017</v>
      </c>
      <c r="L763" s="130">
        <v>3207.8800000000338</v>
      </c>
      <c r="M763" s="128">
        <v>2951.1</v>
      </c>
      <c r="N763" s="131">
        <v>2508.8899999999776</v>
      </c>
      <c r="O763" s="17"/>
      <c r="P763" s="69"/>
      <c r="Q763" s="69"/>
      <c r="R763" s="8"/>
    </row>
    <row r="764" spans="1:18" x14ac:dyDescent="0.2">
      <c r="A764" s="128" t="s">
        <v>24</v>
      </c>
      <c r="B764" s="128" t="s">
        <v>160</v>
      </c>
      <c r="C764" s="129">
        <v>39890</v>
      </c>
      <c r="D764" s="129">
        <v>39942</v>
      </c>
      <c r="E764" s="128">
        <v>70166.465000000011</v>
      </c>
      <c r="F764" s="128">
        <v>55225.84</v>
      </c>
      <c r="G764" s="128">
        <v>45767.18499999999</v>
      </c>
      <c r="I764" s="228"/>
      <c r="J764" s="128">
        <f t="shared" si="14"/>
        <v>70166.465000000011</v>
      </c>
      <c r="L764" s="130">
        <v>3207.8800000000338</v>
      </c>
      <c r="M764" s="128">
        <v>2951.1</v>
      </c>
      <c r="N764" s="131">
        <v>2508.8899999999776</v>
      </c>
      <c r="O764" s="17"/>
      <c r="P764" s="69"/>
      <c r="Q764" s="69"/>
      <c r="R764" s="8"/>
    </row>
    <row r="765" spans="1:18" x14ac:dyDescent="0.2">
      <c r="A765" s="318" t="s">
        <v>25</v>
      </c>
      <c r="B765" s="318" t="s">
        <v>158</v>
      </c>
      <c r="C765" s="285">
        <v>39854</v>
      </c>
      <c r="D765" s="285">
        <v>39866</v>
      </c>
      <c r="E765" s="318">
        <v>65257.465000000011</v>
      </c>
      <c r="F765" s="318">
        <v>62705.17</v>
      </c>
      <c r="G765" s="318">
        <v>60983.094999999994</v>
      </c>
      <c r="I765" s="326"/>
      <c r="J765" s="318">
        <f t="shared" si="14"/>
        <v>65257.465000000011</v>
      </c>
      <c r="L765" s="132">
        <v>2862.070000000007</v>
      </c>
      <c r="M765" s="318">
        <v>3311.2</v>
      </c>
      <c r="N765" s="133">
        <v>2788.099999999984</v>
      </c>
      <c r="O765" s="17"/>
      <c r="P765" s="69"/>
      <c r="Q765" s="69"/>
      <c r="R765" s="8"/>
    </row>
    <row r="766" spans="1:18" x14ac:dyDescent="0.2">
      <c r="A766" s="318" t="s">
        <v>25</v>
      </c>
      <c r="B766" s="318" t="s">
        <v>159</v>
      </c>
      <c r="C766" s="285">
        <v>39867</v>
      </c>
      <c r="D766" s="285">
        <v>39942</v>
      </c>
      <c r="E766" s="318">
        <v>71557.77</v>
      </c>
      <c r="F766" s="318">
        <v>65480.914999999994</v>
      </c>
      <c r="G766" s="318">
        <v>62815.204999999987</v>
      </c>
      <c r="I766" s="326"/>
      <c r="J766" s="318">
        <f t="shared" si="14"/>
        <v>71557.77</v>
      </c>
      <c r="L766" s="132">
        <v>2884.8</v>
      </c>
      <c r="M766" s="318">
        <v>2785.6200000000099</v>
      </c>
      <c r="N766" s="133">
        <v>2630.8199999999852</v>
      </c>
      <c r="O766" s="17"/>
      <c r="P766" s="69"/>
      <c r="Q766" s="69"/>
      <c r="R766" s="8"/>
    </row>
    <row r="767" spans="1:18" x14ac:dyDescent="0.2">
      <c r="A767" s="199" t="s">
        <v>32</v>
      </c>
      <c r="B767" s="199" t="s">
        <v>158</v>
      </c>
      <c r="C767" s="200">
        <v>39854</v>
      </c>
      <c r="D767" s="200">
        <v>39866</v>
      </c>
      <c r="E767" s="199">
        <v>41232.375</v>
      </c>
      <c r="F767" s="199">
        <v>37194.237999999998</v>
      </c>
      <c r="G767" s="199">
        <v>33609.974000000009</v>
      </c>
      <c r="I767" s="229"/>
      <c r="J767" s="199">
        <f t="shared" si="14"/>
        <v>41232.375</v>
      </c>
      <c r="L767" s="201">
        <v>1468.48</v>
      </c>
      <c r="M767" s="199">
        <v>1511.61</v>
      </c>
      <c r="N767" s="202">
        <v>1482.9900000000052</v>
      </c>
      <c r="O767" s="17"/>
      <c r="P767" s="69"/>
      <c r="Q767" s="69"/>
      <c r="R767" s="8"/>
    </row>
    <row r="768" spans="1:18" x14ac:dyDescent="0.2">
      <c r="A768" s="199" t="s">
        <v>32</v>
      </c>
      <c r="B768" s="199" t="s">
        <v>159</v>
      </c>
      <c r="C768" s="200">
        <v>39867</v>
      </c>
      <c r="D768" s="200">
        <v>39942</v>
      </c>
      <c r="E768" s="199">
        <v>45201.70616666667</v>
      </c>
      <c r="F768" s="199">
        <v>39908.65</v>
      </c>
      <c r="G768" s="199">
        <v>36040.83</v>
      </c>
      <c r="I768" s="229"/>
      <c r="J768" s="199">
        <f t="shared" si="14"/>
        <v>45201.70616666667</v>
      </c>
      <c r="L768" s="201">
        <v>1468.4800000000105</v>
      </c>
      <c r="M768" s="199">
        <v>1511.61</v>
      </c>
      <c r="N768" s="202">
        <v>1482.9900000000052</v>
      </c>
      <c r="O768" s="17"/>
      <c r="P768" s="69"/>
      <c r="Q768" s="69"/>
      <c r="R768" s="8"/>
    </row>
    <row r="769" spans="1:18" x14ac:dyDescent="0.2">
      <c r="A769" s="134" t="s">
        <v>26</v>
      </c>
      <c r="B769" s="134" t="s">
        <v>158</v>
      </c>
      <c r="C769" s="135">
        <v>39854</v>
      </c>
      <c r="D769" s="135">
        <v>39866</v>
      </c>
      <c r="E769" s="134">
        <v>114416.60388999998</v>
      </c>
      <c r="F769" s="134">
        <v>89487.147360000003</v>
      </c>
      <c r="G769" s="134">
        <v>76684.989159999997</v>
      </c>
      <c r="I769" s="136"/>
      <c r="J769" s="134">
        <f t="shared" si="14"/>
        <v>114416.60388999998</v>
      </c>
      <c r="L769" s="137">
        <v>4077.8024000000005</v>
      </c>
      <c r="M769" s="134">
        <v>4198.8450200000079</v>
      </c>
      <c r="N769" s="138">
        <v>3138.3411400000041</v>
      </c>
      <c r="O769" s="17"/>
      <c r="P769" s="8"/>
      <c r="Q769" s="8"/>
      <c r="R769" s="8"/>
    </row>
    <row r="770" spans="1:18" x14ac:dyDescent="0.2">
      <c r="A770" s="134" t="s">
        <v>26</v>
      </c>
      <c r="B770" s="134" t="s">
        <v>159</v>
      </c>
      <c r="C770" s="135">
        <v>39867</v>
      </c>
      <c r="D770" s="135">
        <v>39873</v>
      </c>
      <c r="E770" s="134">
        <v>134091.74500999998</v>
      </c>
      <c r="F770" s="134">
        <v>101073.46270000002</v>
      </c>
      <c r="G770" s="134">
        <v>84149.653959999981</v>
      </c>
      <c r="I770" s="136"/>
      <c r="J770" s="134">
        <f t="shared" si="14"/>
        <v>134091.74500999998</v>
      </c>
      <c r="L770" s="137">
        <v>4169.3959199999954</v>
      </c>
      <c r="M770" s="134">
        <v>4371.5008700000326</v>
      </c>
      <c r="N770" s="138">
        <v>3173.7059799999843</v>
      </c>
      <c r="O770" s="17"/>
      <c r="P770" s="8"/>
      <c r="Q770" s="8"/>
      <c r="R770" s="8"/>
    </row>
    <row r="771" spans="1:18" x14ac:dyDescent="0.2">
      <c r="A771" s="134" t="s">
        <v>26</v>
      </c>
      <c r="B771" s="134" t="s">
        <v>160</v>
      </c>
      <c r="C771" s="135">
        <v>39874</v>
      </c>
      <c r="D771" s="135">
        <v>39901</v>
      </c>
      <c r="E771" s="134">
        <v>135036.12505999996</v>
      </c>
      <c r="F771" s="134">
        <v>101269.95690999999</v>
      </c>
      <c r="G771" s="134">
        <v>85256.210050000009</v>
      </c>
      <c r="I771" s="136">
        <v>170.47868830000002</v>
      </c>
      <c r="J771" s="134">
        <f t="shared" si="14"/>
        <v>135206.60374829997</v>
      </c>
      <c r="L771" s="137">
        <v>4169.1258599999419</v>
      </c>
      <c r="M771" s="134">
        <v>4122.7331499999855</v>
      </c>
      <c r="N771" s="138">
        <v>3441.3341799999907</v>
      </c>
      <c r="O771" s="17"/>
      <c r="P771" s="8"/>
      <c r="Q771" s="8"/>
      <c r="R771" s="8"/>
    </row>
    <row r="772" spans="1:18" x14ac:dyDescent="0.2">
      <c r="A772" s="134" t="s">
        <v>26</v>
      </c>
      <c r="B772" s="134" t="s">
        <v>162</v>
      </c>
      <c r="C772" s="135">
        <v>39902</v>
      </c>
      <c r="D772" s="135">
        <v>39942</v>
      </c>
      <c r="E772" s="134">
        <v>135278.32505999994</v>
      </c>
      <c r="F772" s="134">
        <v>101486.95690999999</v>
      </c>
      <c r="G772" s="134">
        <v>85401.110050000003</v>
      </c>
      <c r="I772" s="136">
        <v>170.47868830000002</v>
      </c>
      <c r="J772" s="134">
        <f t="shared" si="14"/>
        <v>135448.80374829995</v>
      </c>
      <c r="L772" s="137">
        <v>4181.0258599999652</v>
      </c>
      <c r="M772" s="134">
        <v>4133.2331499999855</v>
      </c>
      <c r="N772" s="138">
        <v>3451.1341799999936</v>
      </c>
      <c r="O772" s="17"/>
      <c r="P772" s="8"/>
      <c r="Q772" s="8"/>
      <c r="R772" s="8"/>
    </row>
    <row r="773" spans="1:18" x14ac:dyDescent="0.2">
      <c r="A773" s="139" t="s">
        <v>27</v>
      </c>
      <c r="B773" s="139" t="s">
        <v>158</v>
      </c>
      <c r="C773" s="140">
        <v>39854</v>
      </c>
      <c r="D773" s="140">
        <v>39866</v>
      </c>
      <c r="E773" s="139">
        <v>192790.1</v>
      </c>
      <c r="F773" s="139">
        <v>136138.26999999999</v>
      </c>
      <c r="G773" s="139">
        <v>116440.05</v>
      </c>
      <c r="I773" s="141"/>
      <c r="J773" s="139">
        <f t="shared" si="14"/>
        <v>192790.1</v>
      </c>
      <c r="L773" s="142">
        <v>7769.390000000014</v>
      </c>
      <c r="M773" s="139">
        <v>6434.4399999999878</v>
      </c>
      <c r="N773" s="143">
        <v>6151.88</v>
      </c>
      <c r="O773" s="17"/>
      <c r="P773" s="8"/>
      <c r="Q773" s="8"/>
      <c r="R773" s="8"/>
    </row>
    <row r="774" spans="1:18" x14ac:dyDescent="0.2">
      <c r="A774" s="139" t="s">
        <v>27</v>
      </c>
      <c r="B774" s="139" t="s">
        <v>159</v>
      </c>
      <c r="C774" s="140">
        <v>39867</v>
      </c>
      <c r="D774" s="140">
        <v>39880</v>
      </c>
      <c r="E774" s="139">
        <v>237244.32</v>
      </c>
      <c r="F774" s="139">
        <v>171843.07</v>
      </c>
      <c r="G774" s="139">
        <v>142290.9</v>
      </c>
      <c r="I774" s="141"/>
      <c r="J774" s="139">
        <f t="shared" si="14"/>
        <v>237244.32</v>
      </c>
      <c r="L774" s="142">
        <v>9006.25</v>
      </c>
      <c r="M774" s="139">
        <v>8121.56</v>
      </c>
      <c r="N774" s="143">
        <v>7666.03</v>
      </c>
      <c r="O774" s="17"/>
      <c r="P774" s="8"/>
      <c r="Q774" s="8"/>
      <c r="R774" s="8"/>
    </row>
    <row r="775" spans="1:18" x14ac:dyDescent="0.2">
      <c r="A775" s="139" t="s">
        <v>27</v>
      </c>
      <c r="B775" s="139" t="s">
        <v>160</v>
      </c>
      <c r="C775" s="140">
        <v>39881</v>
      </c>
      <c r="D775" s="140">
        <v>39942</v>
      </c>
      <c r="E775" s="139">
        <v>237693.87</v>
      </c>
      <c r="F775" s="139">
        <v>171741.07</v>
      </c>
      <c r="G775" s="139">
        <v>142202.91</v>
      </c>
      <c r="I775" s="141">
        <v>132.07436562500001</v>
      </c>
      <c r="J775" s="139">
        <f t="shared" si="14"/>
        <v>237825.94436562501</v>
      </c>
      <c r="L775" s="142">
        <v>8831.2299999999814</v>
      </c>
      <c r="M775" s="139">
        <v>8116.0100000000093</v>
      </c>
      <c r="N775" s="143">
        <v>7661.09</v>
      </c>
      <c r="O775" s="17"/>
      <c r="P775" s="8"/>
      <c r="Q775" s="8"/>
      <c r="R775" s="8"/>
    </row>
    <row r="776" spans="1:18" x14ac:dyDescent="0.2">
      <c r="A776" s="204" t="s">
        <v>33</v>
      </c>
      <c r="B776" s="204" t="s">
        <v>158</v>
      </c>
      <c r="C776" s="205">
        <v>39854</v>
      </c>
      <c r="D776" s="205">
        <v>39866</v>
      </c>
      <c r="E776" s="204">
        <v>151105.84699000002</v>
      </c>
      <c r="F776" s="204">
        <v>89086.024999999994</v>
      </c>
      <c r="G776" s="204">
        <v>73201.740000000005</v>
      </c>
      <c r="I776" s="219"/>
      <c r="J776" s="204">
        <f t="shared" si="14"/>
        <v>151105.84699000002</v>
      </c>
      <c r="L776" s="206">
        <v>3610.390000000014</v>
      </c>
      <c r="M776" s="204">
        <v>3959.1599999999889</v>
      </c>
      <c r="N776" s="207">
        <v>3521.4300000000076</v>
      </c>
      <c r="O776" s="17"/>
    </row>
    <row r="777" spans="1:18" x14ac:dyDescent="0.2">
      <c r="A777" s="204" t="s">
        <v>33</v>
      </c>
      <c r="B777" s="204" t="s">
        <v>159</v>
      </c>
      <c r="C777" s="205">
        <v>39867</v>
      </c>
      <c r="D777" s="205">
        <v>39942</v>
      </c>
      <c r="E777" s="204">
        <v>177876.09</v>
      </c>
      <c r="F777" s="204">
        <v>104784.61</v>
      </c>
      <c r="G777" s="204">
        <v>83918.44</v>
      </c>
      <c r="I777" s="219"/>
      <c r="J777" s="204">
        <f t="shared" si="14"/>
        <v>177876.09</v>
      </c>
      <c r="L777" s="206">
        <v>4178.6000000000058</v>
      </c>
      <c r="M777" s="204">
        <v>4066.73</v>
      </c>
      <c r="N777" s="207">
        <v>3300.11</v>
      </c>
      <c r="O777" s="17"/>
    </row>
    <row r="778" spans="1:18" x14ac:dyDescent="0.2">
      <c r="A778" s="150" t="s">
        <v>29</v>
      </c>
      <c r="B778" s="150" t="s">
        <v>158</v>
      </c>
      <c r="C778" s="151">
        <v>39854</v>
      </c>
      <c r="D778" s="151">
        <v>39866</v>
      </c>
      <c r="E778" s="150">
        <v>165604.98000000001</v>
      </c>
      <c r="F778" s="150">
        <v>126455.79</v>
      </c>
      <c r="G778" s="150">
        <v>102322.54</v>
      </c>
      <c r="I778" s="152"/>
      <c r="J778" s="150">
        <f t="shared" si="14"/>
        <v>165604.98000000001</v>
      </c>
      <c r="L778" s="153">
        <v>7033.8700000000244</v>
      </c>
      <c r="M778" s="150">
        <v>6481.84</v>
      </c>
      <c r="N778" s="154">
        <v>6865.4599999999919</v>
      </c>
      <c r="O778" s="17"/>
    </row>
    <row r="779" spans="1:18" x14ac:dyDescent="0.2">
      <c r="A779" s="150" t="s">
        <v>29</v>
      </c>
      <c r="B779" s="150" t="s">
        <v>159</v>
      </c>
      <c r="C779" s="151">
        <v>39867</v>
      </c>
      <c r="D779" s="151">
        <v>39880</v>
      </c>
      <c r="E779" s="150">
        <v>202311.61</v>
      </c>
      <c r="F779" s="150">
        <v>149768.73000000001</v>
      </c>
      <c r="G779" s="150">
        <v>117571.2</v>
      </c>
      <c r="I779" s="152"/>
      <c r="J779" s="150">
        <f t="shared" si="14"/>
        <v>202311.61</v>
      </c>
      <c r="L779" s="230">
        <v>8535.2199999999721</v>
      </c>
      <c r="M779" s="231">
        <v>7144.9300000000221</v>
      </c>
      <c r="N779" s="232">
        <v>7631.3199999999924</v>
      </c>
      <c r="O779" s="17"/>
    </row>
    <row r="780" spans="1:18" x14ac:dyDescent="0.2">
      <c r="A780" s="150" t="s">
        <v>29</v>
      </c>
      <c r="B780" s="150" t="s">
        <v>160</v>
      </c>
      <c r="C780" s="151">
        <v>39881</v>
      </c>
      <c r="D780" s="151">
        <v>39942</v>
      </c>
      <c r="E780" s="150">
        <v>199220.46</v>
      </c>
      <c r="F780" s="150">
        <v>149449.38</v>
      </c>
      <c r="G780" s="150">
        <v>117005.82</v>
      </c>
      <c r="I780" s="152">
        <v>167.49037426275467</v>
      </c>
      <c r="J780" s="150">
        <f t="shared" si="14"/>
        <v>199387.95037426276</v>
      </c>
      <c r="L780" s="230">
        <v>7247.13</v>
      </c>
      <c r="M780" s="231">
        <v>7040.140000000014</v>
      </c>
      <c r="N780" s="232">
        <v>7335.5100000000093</v>
      </c>
      <c r="O780" s="17"/>
    </row>
    <row r="781" spans="1:18" x14ac:dyDescent="0.2">
      <c r="A781" s="158" t="s">
        <v>30</v>
      </c>
      <c r="B781" s="158" t="s">
        <v>158</v>
      </c>
      <c r="C781" s="159">
        <v>39854</v>
      </c>
      <c r="D781" s="159">
        <v>39866</v>
      </c>
      <c r="E781" s="158">
        <v>119668.72988599999</v>
      </c>
      <c r="F781" s="158">
        <v>94464.739760000011</v>
      </c>
      <c r="G781" s="158">
        <v>78213.659960000005</v>
      </c>
      <c r="I781" s="233"/>
      <c r="J781" s="158">
        <f t="shared" si="14"/>
        <v>119668.72988599999</v>
      </c>
      <c r="L781" s="234">
        <v>4236.1055399999896</v>
      </c>
      <c r="M781" s="181">
        <v>3295.3391700000066</v>
      </c>
      <c r="N781" s="235">
        <v>2534.4811400000181</v>
      </c>
      <c r="O781" s="17"/>
    </row>
    <row r="782" spans="1:18" x14ac:dyDescent="0.2">
      <c r="A782" s="158" t="s">
        <v>30</v>
      </c>
      <c r="B782" s="158" t="s">
        <v>159</v>
      </c>
      <c r="C782" s="159">
        <v>39867</v>
      </c>
      <c r="D782" s="159">
        <v>39887</v>
      </c>
      <c r="E782" s="158">
        <v>130220</v>
      </c>
      <c r="F782" s="158">
        <v>104452.16900000001</v>
      </c>
      <c r="G782" s="158">
        <v>84028.032000000007</v>
      </c>
      <c r="I782" s="158"/>
      <c r="J782" s="158">
        <f t="shared" si="14"/>
        <v>130220</v>
      </c>
      <c r="L782" s="234">
        <v>4537.3709999999992</v>
      </c>
      <c r="M782" s="181">
        <v>3563.0040000000154</v>
      </c>
      <c r="N782" s="235">
        <v>2868.6210000000137</v>
      </c>
      <c r="O782" s="17"/>
    </row>
    <row r="783" spans="1:18" ht="13.5" thickBot="1" x14ac:dyDescent="0.25">
      <c r="A783" s="158" t="s">
        <v>30</v>
      </c>
      <c r="B783" s="158" t="s">
        <v>160</v>
      </c>
      <c r="C783" s="159">
        <v>39888</v>
      </c>
      <c r="D783" s="159">
        <v>39942</v>
      </c>
      <c r="E783" s="158">
        <v>130275.04</v>
      </c>
      <c r="F783" s="158">
        <v>104452.16900000001</v>
      </c>
      <c r="G783" s="158">
        <v>84028.032000000007</v>
      </c>
      <c r="I783" s="158"/>
      <c r="J783" s="158">
        <f t="shared" si="14"/>
        <v>130275.04</v>
      </c>
      <c r="L783" s="236">
        <v>4532.2609999999986</v>
      </c>
      <c r="M783" s="237">
        <v>3557.8939999999857</v>
      </c>
      <c r="N783" s="238">
        <v>2863.5109999999986</v>
      </c>
      <c r="O783" s="17"/>
    </row>
    <row r="784" spans="1:18" x14ac:dyDescent="0.2">
      <c r="A784" s="272"/>
      <c r="B784" s="92"/>
      <c r="C784" s="92"/>
      <c r="D784" s="92"/>
      <c r="E784" s="92"/>
      <c r="F784" s="92"/>
      <c r="G784" s="92"/>
      <c r="L784" s="194"/>
      <c r="M784" s="93"/>
      <c r="N784" s="195"/>
      <c r="O784" s="13"/>
    </row>
    <row r="785" spans="1:40" ht="13.5" thickBot="1" x14ac:dyDescent="0.25">
      <c r="A785" s="272" t="s">
        <v>163</v>
      </c>
      <c r="B785" s="84"/>
      <c r="C785" s="84"/>
      <c r="D785" s="84"/>
      <c r="E785" s="84"/>
      <c r="F785" s="84"/>
      <c r="G785" s="84"/>
      <c r="H785" s="84"/>
      <c r="L785" s="220"/>
      <c r="M785" s="221"/>
      <c r="N785" s="222"/>
      <c r="O785" s="5"/>
      <c r="P785" s="14" t="s">
        <v>164</v>
      </c>
      <c r="Q785" s="5"/>
      <c r="R785" s="5"/>
      <c r="S785" s="5"/>
      <c r="T785" s="5"/>
      <c r="U785" s="5"/>
      <c r="V785" s="5"/>
      <c r="X785" s="5"/>
      <c r="AB785" s="6"/>
      <c r="AC785" s="7"/>
      <c r="AD785" s="7"/>
      <c r="AE785" s="6"/>
      <c r="AF785" s="12"/>
      <c r="AG785" s="9"/>
      <c r="AH785" s="9"/>
      <c r="AI785" s="9"/>
      <c r="AJ785" s="5"/>
      <c r="AK785" s="9"/>
      <c r="AL785" s="7"/>
      <c r="AM785" s="10"/>
      <c r="AN785" s="10"/>
    </row>
    <row r="786" spans="1:40" ht="24.75" customHeight="1" x14ac:dyDescent="0.2">
      <c r="A786" s="223" t="s">
        <v>6</v>
      </c>
      <c r="B786" s="223" t="s">
        <v>53</v>
      </c>
      <c r="C786" s="223" t="s">
        <v>54</v>
      </c>
      <c r="D786" s="223" t="s">
        <v>55</v>
      </c>
      <c r="E786" s="224" t="s">
        <v>56</v>
      </c>
      <c r="F786" s="224" t="s">
        <v>57</v>
      </c>
      <c r="G786" s="224" t="s">
        <v>58</v>
      </c>
      <c r="L786" s="214" t="s">
        <v>61</v>
      </c>
      <c r="M786" s="96" t="s">
        <v>62</v>
      </c>
      <c r="N786" s="215" t="s">
        <v>63</v>
      </c>
      <c r="O786" s="15"/>
      <c r="P786" s="70" t="s">
        <v>56</v>
      </c>
      <c r="Q786" s="71" t="s">
        <v>57</v>
      </c>
      <c r="R786" s="72" t="s">
        <v>58</v>
      </c>
    </row>
    <row r="787" spans="1:40" x14ac:dyDescent="0.2">
      <c r="A787" s="283" t="s">
        <v>18</v>
      </c>
      <c r="B787" s="283" t="s">
        <v>165</v>
      </c>
      <c r="C787" s="100">
        <v>39762</v>
      </c>
      <c r="D787" s="100">
        <v>39813</v>
      </c>
      <c r="E787" s="283">
        <v>65796.206999999995</v>
      </c>
      <c r="F787" s="283">
        <v>49696.366500000004</v>
      </c>
      <c r="G787" s="283">
        <v>37122.339999999997</v>
      </c>
      <c r="L787" s="106">
        <v>574.29999999998108</v>
      </c>
      <c r="M787" s="107">
        <v>676.88999999998487</v>
      </c>
      <c r="N787" s="108">
        <v>759.59999999999854</v>
      </c>
      <c r="O787" s="17"/>
      <c r="P787" s="64">
        <v>65796.206999999995</v>
      </c>
      <c r="Q787" s="16">
        <v>49696.366500000004</v>
      </c>
      <c r="R787" s="65">
        <v>37122.339999999997</v>
      </c>
      <c r="T787" s="63">
        <f>+P787/E787</f>
        <v>1</v>
      </c>
      <c r="U787" s="63">
        <f>+Q787/F787</f>
        <v>1</v>
      </c>
      <c r="V787" s="63">
        <f>+R787/G787</f>
        <v>1</v>
      </c>
    </row>
    <row r="788" spans="1:40" x14ac:dyDescent="0.2">
      <c r="A788" s="283" t="s">
        <v>18</v>
      </c>
      <c r="B788" s="283" t="s">
        <v>166</v>
      </c>
      <c r="C788" s="100">
        <v>39814</v>
      </c>
      <c r="D788" s="100">
        <v>39853</v>
      </c>
      <c r="E788" s="283">
        <v>59303.633000000009</v>
      </c>
      <c r="F788" s="283">
        <v>45886.529000000002</v>
      </c>
      <c r="G788" s="283">
        <v>34849.46</v>
      </c>
      <c r="L788" s="216">
        <v>574.30000000000291</v>
      </c>
      <c r="M788" s="283">
        <v>676.88999999999942</v>
      </c>
      <c r="N788" s="217">
        <v>759.59999999999854</v>
      </c>
      <c r="O788" s="17"/>
      <c r="P788" s="73"/>
      <c r="Q788" s="66"/>
      <c r="R788" s="74"/>
      <c r="T788" s="63"/>
      <c r="U788" s="63"/>
      <c r="V788" s="63"/>
    </row>
    <row r="789" spans="1:40" x14ac:dyDescent="0.2">
      <c r="A789" s="109" t="s">
        <v>19</v>
      </c>
      <c r="B789" s="109" t="s">
        <v>165</v>
      </c>
      <c r="C789" s="110">
        <v>39762</v>
      </c>
      <c r="D789" s="110">
        <v>39813</v>
      </c>
      <c r="E789" s="109">
        <v>47993.51</v>
      </c>
      <c r="F789" s="109">
        <v>43656.09</v>
      </c>
      <c r="G789" s="109">
        <v>41871.22</v>
      </c>
      <c r="L789" s="111">
        <v>1969.36</v>
      </c>
      <c r="M789" s="109">
        <v>1969.3599999999933</v>
      </c>
      <c r="N789" s="112">
        <v>1969.36</v>
      </c>
      <c r="O789" s="17"/>
      <c r="P789" s="19">
        <v>47993.51</v>
      </c>
      <c r="Q789" s="307">
        <v>43656.09</v>
      </c>
      <c r="R789" s="20">
        <v>41871.22</v>
      </c>
      <c r="T789" s="63">
        <f>+P789/E789</f>
        <v>1</v>
      </c>
      <c r="U789" s="63">
        <f>+Q789/F789</f>
        <v>1</v>
      </c>
      <c r="V789" s="63">
        <f>+R789/G789</f>
        <v>1</v>
      </c>
    </row>
    <row r="790" spans="1:40" x14ac:dyDescent="0.2">
      <c r="A790" s="109" t="s">
        <v>19</v>
      </c>
      <c r="B790" s="109" t="s">
        <v>166</v>
      </c>
      <c r="C790" s="110">
        <v>39814</v>
      </c>
      <c r="D790" s="110">
        <v>39853</v>
      </c>
      <c r="E790" s="109">
        <v>47476.34</v>
      </c>
      <c r="F790" s="109">
        <v>43494.39</v>
      </c>
      <c r="G790" s="109">
        <v>41783.019999999997</v>
      </c>
      <c r="L790" s="111">
        <v>1969.3599999999933</v>
      </c>
      <c r="M790" s="109">
        <v>1969.36</v>
      </c>
      <c r="N790" s="112">
        <v>1969.3599999999933</v>
      </c>
      <c r="O790" s="17"/>
      <c r="P790" s="73"/>
      <c r="Q790" s="66"/>
      <c r="R790" s="74"/>
      <c r="T790" s="63"/>
      <c r="U790" s="63"/>
      <c r="V790" s="63"/>
    </row>
    <row r="791" spans="1:40" x14ac:dyDescent="0.2">
      <c r="A791" s="113" t="s">
        <v>20</v>
      </c>
      <c r="B791" s="113" t="s">
        <v>165</v>
      </c>
      <c r="C791" s="114">
        <v>39762</v>
      </c>
      <c r="D791" s="114">
        <v>39787</v>
      </c>
      <c r="E791" s="113">
        <v>47542.712500000001</v>
      </c>
      <c r="F791" s="113">
        <v>43308.9</v>
      </c>
      <c r="G791" s="113">
        <v>39801.395000000004</v>
      </c>
      <c r="L791" s="116">
        <v>1621.55</v>
      </c>
      <c r="M791" s="113">
        <v>1621.55</v>
      </c>
      <c r="N791" s="117">
        <v>1621.5500000000102</v>
      </c>
      <c r="O791" s="17"/>
      <c r="P791" s="73"/>
      <c r="Q791" s="66"/>
      <c r="R791" s="74"/>
      <c r="T791" s="63"/>
      <c r="U791" s="63"/>
      <c r="V791" s="63"/>
    </row>
    <row r="792" spans="1:40" x14ac:dyDescent="0.2">
      <c r="A792" s="113" t="s">
        <v>20</v>
      </c>
      <c r="B792" s="113" t="s">
        <v>167</v>
      </c>
      <c r="C792" s="114">
        <v>39788</v>
      </c>
      <c r="D792" s="114">
        <v>39813</v>
      </c>
      <c r="E792" s="113">
        <v>46935.532500000001</v>
      </c>
      <c r="F792" s="113">
        <v>42278.00250000001</v>
      </c>
      <c r="G792" s="113">
        <v>39157.86</v>
      </c>
      <c r="L792" s="116">
        <v>1621.8999999999942</v>
      </c>
      <c r="M792" s="113">
        <v>1621.9000000000087</v>
      </c>
      <c r="N792" s="117">
        <v>1621.9</v>
      </c>
      <c r="O792" s="17"/>
      <c r="P792" s="22">
        <v>44256.107499999998</v>
      </c>
      <c r="Q792" s="21">
        <v>39729.782500000008</v>
      </c>
      <c r="R792" s="23">
        <v>36638.297500000001</v>
      </c>
      <c r="T792" s="67">
        <f>+P792/E792</f>
        <v>0.94291265364891719</v>
      </c>
      <c r="U792" s="67">
        <f>+Q792/F792</f>
        <v>0.93972704836279808</v>
      </c>
      <c r="V792" s="67">
        <f>+R792/G792</f>
        <v>0.93565627692626718</v>
      </c>
    </row>
    <row r="793" spans="1:40" x14ac:dyDescent="0.2">
      <c r="A793" s="113" t="s">
        <v>20</v>
      </c>
      <c r="B793" s="113" t="s">
        <v>166</v>
      </c>
      <c r="C793" s="114">
        <v>39814</v>
      </c>
      <c r="D793" s="114">
        <v>39853</v>
      </c>
      <c r="E793" s="113">
        <v>42819.714999999982</v>
      </c>
      <c r="F793" s="113">
        <v>40375.360000000001</v>
      </c>
      <c r="G793" s="113">
        <v>38410.9</v>
      </c>
      <c r="L793" s="116">
        <v>1621.8999999999796</v>
      </c>
      <c r="M793" s="113">
        <v>1621.9</v>
      </c>
      <c r="N793" s="117">
        <v>1621.9</v>
      </c>
      <c r="O793" s="17"/>
      <c r="P793" s="73"/>
      <c r="Q793" s="66"/>
      <c r="R793" s="74"/>
      <c r="T793" s="63"/>
      <c r="U793" s="63"/>
      <c r="V793" s="63"/>
    </row>
    <row r="794" spans="1:40" x14ac:dyDescent="0.2">
      <c r="A794" s="284" t="s">
        <v>21</v>
      </c>
      <c r="B794" s="284" t="s">
        <v>165</v>
      </c>
      <c r="C794" s="118">
        <v>39762</v>
      </c>
      <c r="D794" s="118">
        <v>39765</v>
      </c>
      <c r="E794" s="284">
        <v>81047.884500000015</v>
      </c>
      <c r="F794" s="284">
        <v>71730.525999999998</v>
      </c>
      <c r="G794" s="284">
        <v>57803.474500000004</v>
      </c>
      <c r="L794" s="119">
        <v>2414.63</v>
      </c>
      <c r="M794" s="284">
        <v>2762.75</v>
      </c>
      <c r="N794" s="120">
        <v>1918.0680000000066</v>
      </c>
      <c r="O794" s="17"/>
      <c r="P794" s="73"/>
      <c r="Q794" s="66"/>
      <c r="R794" s="74"/>
      <c r="T794" s="63"/>
      <c r="U794" s="63"/>
      <c r="V794" s="63"/>
    </row>
    <row r="795" spans="1:40" x14ac:dyDescent="0.2">
      <c r="A795" s="284" t="s">
        <v>21</v>
      </c>
      <c r="B795" s="284" t="s">
        <v>167</v>
      </c>
      <c r="C795" s="118">
        <v>39766</v>
      </c>
      <c r="D795" s="118">
        <v>39813</v>
      </c>
      <c r="E795" s="284">
        <v>79694.96550000002</v>
      </c>
      <c r="F795" s="284">
        <v>71160.539999999994</v>
      </c>
      <c r="G795" s="284">
        <v>57639.616000000009</v>
      </c>
      <c r="L795" s="119">
        <v>2328.1070000000036</v>
      </c>
      <c r="M795" s="284">
        <v>2575.3710000000137</v>
      </c>
      <c r="N795" s="120">
        <v>1869.3480000000127</v>
      </c>
      <c r="O795" s="17"/>
      <c r="P795" s="25">
        <v>69089.190500000026</v>
      </c>
      <c r="Q795" s="24">
        <v>61666.374999999993</v>
      </c>
      <c r="R795" s="26">
        <v>49461.94</v>
      </c>
      <c r="T795" s="67">
        <f>+P795/E795</f>
        <v>0.86692038909283431</v>
      </c>
      <c r="U795" s="67">
        <f>+Q795/F795</f>
        <v>0.86658104337038477</v>
      </c>
      <c r="V795" s="67">
        <f>+R795/G795</f>
        <v>0.85812403746756383</v>
      </c>
    </row>
    <row r="796" spans="1:40" x14ac:dyDescent="0.2">
      <c r="A796" s="284" t="s">
        <v>21</v>
      </c>
      <c r="B796" s="284" t="s">
        <v>166</v>
      </c>
      <c r="C796" s="118">
        <v>39814</v>
      </c>
      <c r="D796" s="118">
        <v>39853</v>
      </c>
      <c r="E796" s="284">
        <v>72868.479499999987</v>
      </c>
      <c r="F796" s="284">
        <v>63562.513999999996</v>
      </c>
      <c r="G796" s="284">
        <v>53204.620999999999</v>
      </c>
      <c r="L796" s="119">
        <v>2272.0569999999861</v>
      </c>
      <c r="M796" s="284">
        <v>2575.3710000000065</v>
      </c>
      <c r="N796" s="120">
        <v>1869.3479999999981</v>
      </c>
      <c r="O796" s="17"/>
      <c r="P796" s="73"/>
      <c r="Q796" s="66"/>
      <c r="R796" s="74"/>
      <c r="T796" s="63"/>
      <c r="U796" s="63"/>
      <c r="V796" s="63"/>
    </row>
    <row r="797" spans="1:40" x14ac:dyDescent="0.2">
      <c r="A797" s="121" t="s">
        <v>34</v>
      </c>
      <c r="B797" s="121" t="s">
        <v>165</v>
      </c>
      <c r="C797" s="122">
        <v>39762</v>
      </c>
      <c r="D797" s="122">
        <v>39813</v>
      </c>
      <c r="E797" s="121">
        <v>64091.144999999997</v>
      </c>
      <c r="F797" s="121">
        <v>55745.91</v>
      </c>
      <c r="G797" s="121">
        <v>48010.575000000012</v>
      </c>
      <c r="L797" s="123">
        <v>2222.7400000000052</v>
      </c>
      <c r="M797" s="121">
        <v>2109.66</v>
      </c>
      <c r="N797" s="124">
        <v>1800.7400000000125</v>
      </c>
      <c r="O797" s="17"/>
      <c r="P797" s="28">
        <v>64091.144999999997</v>
      </c>
      <c r="Q797" s="27">
        <v>55745.91</v>
      </c>
      <c r="R797" s="29">
        <v>48010.575000000012</v>
      </c>
      <c r="T797" s="63">
        <f>+P797/E797</f>
        <v>1</v>
      </c>
      <c r="U797" s="63">
        <f>+Q797/F797</f>
        <v>1</v>
      </c>
      <c r="V797" s="63">
        <f>+R797/G797</f>
        <v>1</v>
      </c>
    </row>
    <row r="798" spans="1:40" x14ac:dyDescent="0.2">
      <c r="A798" s="121" t="s">
        <v>34</v>
      </c>
      <c r="B798" s="121" t="s">
        <v>166</v>
      </c>
      <c r="C798" s="122">
        <v>39814</v>
      </c>
      <c r="D798" s="122">
        <v>39853</v>
      </c>
      <c r="E798" s="121">
        <v>61180.734999999993</v>
      </c>
      <c r="F798" s="121">
        <v>54312.39</v>
      </c>
      <c r="G798" s="121">
        <v>47309</v>
      </c>
      <c r="L798" s="123">
        <v>2222.7399999999907</v>
      </c>
      <c r="M798" s="121">
        <v>2222.7399999999998</v>
      </c>
      <c r="N798" s="124">
        <v>1876.1</v>
      </c>
      <c r="O798" s="17"/>
      <c r="P798" s="73"/>
      <c r="Q798" s="66"/>
      <c r="R798" s="74"/>
      <c r="T798" s="63"/>
      <c r="U798" s="63"/>
      <c r="V798" s="63"/>
    </row>
    <row r="799" spans="1:40" x14ac:dyDescent="0.2">
      <c r="A799" s="314" t="s">
        <v>23</v>
      </c>
      <c r="B799" s="314" t="s">
        <v>165</v>
      </c>
      <c r="C799" s="125">
        <v>39762</v>
      </c>
      <c r="D799" s="125">
        <v>39829</v>
      </c>
      <c r="E799" s="314">
        <v>92786.187500000015</v>
      </c>
      <c r="F799" s="314">
        <v>78807.065000000017</v>
      </c>
      <c r="G799" s="314">
        <v>64745.954999999994</v>
      </c>
      <c r="L799" s="126">
        <v>3846.6100000000151</v>
      </c>
      <c r="M799" s="314">
        <v>3693.2100000000064</v>
      </c>
      <c r="N799" s="127">
        <v>2967.44</v>
      </c>
      <c r="O799" s="17"/>
      <c r="P799" s="31">
        <v>90831.367500000008</v>
      </c>
      <c r="Q799" s="30">
        <v>77041.555000000022</v>
      </c>
      <c r="R799" s="32">
        <v>63219.9</v>
      </c>
      <c r="T799" s="67">
        <f>+P799/E799</f>
        <v>0.97893199351465965</v>
      </c>
      <c r="U799" s="67">
        <f>+Q799/F799</f>
        <v>0.97759705934994545</v>
      </c>
      <c r="V799" s="67">
        <f>+R799/G799</f>
        <v>0.97643011057601992</v>
      </c>
    </row>
    <row r="800" spans="1:40" x14ac:dyDescent="0.2">
      <c r="A800" s="314" t="s">
        <v>23</v>
      </c>
      <c r="B800" s="314" t="s">
        <v>166</v>
      </c>
      <c r="C800" s="125">
        <v>39830</v>
      </c>
      <c r="D800" s="125">
        <v>39853</v>
      </c>
      <c r="E800" s="314">
        <v>81983.926000000021</v>
      </c>
      <c r="F800" s="314">
        <v>68779.752499999988</v>
      </c>
      <c r="G800" s="314">
        <v>56030.42</v>
      </c>
      <c r="L800" s="126">
        <v>3524.9900000000052</v>
      </c>
      <c r="M800" s="314">
        <v>3455.4749999999913</v>
      </c>
      <c r="N800" s="127">
        <v>2967.44</v>
      </c>
      <c r="O800" s="17"/>
      <c r="P800" s="73"/>
      <c r="Q800" s="66"/>
      <c r="R800" s="74"/>
      <c r="T800" s="63"/>
      <c r="U800" s="63"/>
      <c r="V800" s="63"/>
    </row>
    <row r="801" spans="1:22" x14ac:dyDescent="0.2">
      <c r="A801" s="128" t="s">
        <v>24</v>
      </c>
      <c r="B801" s="128" t="s">
        <v>165</v>
      </c>
      <c r="C801" s="129">
        <v>39762</v>
      </c>
      <c r="D801" s="129">
        <v>39813</v>
      </c>
      <c r="E801" s="128">
        <v>69418.614999999991</v>
      </c>
      <c r="F801" s="128">
        <v>53919.477500000008</v>
      </c>
      <c r="G801" s="128">
        <v>44920.625</v>
      </c>
      <c r="L801" s="130">
        <v>3157.1199999999808</v>
      </c>
      <c r="M801" s="128">
        <v>2901.2500000000146</v>
      </c>
      <c r="N801" s="131">
        <v>2440.61</v>
      </c>
      <c r="O801" s="17"/>
      <c r="P801" s="34">
        <v>65778.364999999991</v>
      </c>
      <c r="Q801" s="33">
        <v>51240.097500000011</v>
      </c>
      <c r="R801" s="35">
        <v>42702.764999999999</v>
      </c>
      <c r="T801" s="67">
        <f>+P801/E801</f>
        <v>0.94756089558974921</v>
      </c>
      <c r="U801" s="67">
        <f>+Q801/F801</f>
        <v>0.95030775288948233</v>
      </c>
      <c r="V801" s="67">
        <f>+R801/G801</f>
        <v>0.9506271339724236</v>
      </c>
    </row>
    <row r="802" spans="1:22" x14ac:dyDescent="0.2">
      <c r="A802" s="128" t="s">
        <v>24</v>
      </c>
      <c r="B802" s="128" t="s">
        <v>166</v>
      </c>
      <c r="C802" s="129">
        <v>39814</v>
      </c>
      <c r="D802" s="129">
        <v>39853</v>
      </c>
      <c r="E802" s="128">
        <v>65370.59150000001</v>
      </c>
      <c r="F802" s="128">
        <v>53749.922499999993</v>
      </c>
      <c r="G802" s="128">
        <v>43196.797500000008</v>
      </c>
      <c r="L802" s="130">
        <v>3099.1050000000105</v>
      </c>
      <c r="M802" s="128">
        <v>2887.4599999999919</v>
      </c>
      <c r="N802" s="131">
        <v>2316.9150000000081</v>
      </c>
      <c r="O802" s="17"/>
      <c r="P802" s="73"/>
      <c r="Q802" s="66"/>
      <c r="R802" s="74"/>
      <c r="T802" s="63"/>
      <c r="U802" s="63"/>
      <c r="V802" s="63"/>
    </row>
    <row r="803" spans="1:22" x14ac:dyDescent="0.2">
      <c r="A803" s="318" t="s">
        <v>25</v>
      </c>
      <c r="B803" s="318" t="s">
        <v>165</v>
      </c>
      <c r="C803" s="285">
        <v>39762</v>
      </c>
      <c r="D803" s="285">
        <v>39813</v>
      </c>
      <c r="E803" s="318">
        <v>70346.3</v>
      </c>
      <c r="F803" s="318">
        <v>65528.42500000001</v>
      </c>
      <c r="G803" s="318">
        <v>62479.34</v>
      </c>
      <c r="L803" s="132">
        <v>2771.09</v>
      </c>
      <c r="M803" s="318">
        <v>3275.8500000000131</v>
      </c>
      <c r="N803" s="133">
        <v>2729.8999999999942</v>
      </c>
      <c r="O803" s="17"/>
      <c r="P803" s="37">
        <v>70346.3</v>
      </c>
      <c r="Q803" s="36">
        <v>65528.42500000001</v>
      </c>
      <c r="R803" s="38">
        <v>62479.34</v>
      </c>
      <c r="T803" s="63">
        <f>+P803/E803</f>
        <v>1</v>
      </c>
      <c r="U803" s="63">
        <f>+Q803/F803</f>
        <v>1</v>
      </c>
      <c r="V803" s="63">
        <f>+R803/G803</f>
        <v>1</v>
      </c>
    </row>
    <row r="804" spans="1:22" x14ac:dyDescent="0.2">
      <c r="A804" s="318" t="s">
        <v>25</v>
      </c>
      <c r="B804" s="318" t="s">
        <v>166</v>
      </c>
      <c r="C804" s="285">
        <v>39814</v>
      </c>
      <c r="D804" s="285">
        <v>39853</v>
      </c>
      <c r="E804" s="318">
        <v>64784.435000000019</v>
      </c>
      <c r="F804" s="318">
        <v>62261.33</v>
      </c>
      <c r="G804" s="318">
        <v>60544.45</v>
      </c>
      <c r="L804" s="132">
        <v>2743.7600000000311</v>
      </c>
      <c r="M804" s="318">
        <v>3284.97</v>
      </c>
      <c r="N804" s="133">
        <v>2766.35</v>
      </c>
      <c r="O804" s="17"/>
      <c r="P804" s="73"/>
      <c r="Q804" s="66"/>
      <c r="R804" s="74"/>
      <c r="T804" s="63"/>
      <c r="U804" s="63"/>
      <c r="V804" s="63"/>
    </row>
    <row r="805" spans="1:22" x14ac:dyDescent="0.2">
      <c r="A805" s="199" t="s">
        <v>32</v>
      </c>
      <c r="B805" s="199" t="s">
        <v>165</v>
      </c>
      <c r="C805" s="200">
        <v>39762</v>
      </c>
      <c r="D805" s="200">
        <v>39813</v>
      </c>
      <c r="E805" s="199">
        <v>44604.273809523816</v>
      </c>
      <c r="F805" s="199">
        <v>38736.870000000003</v>
      </c>
      <c r="G805" s="199">
        <v>34860.014999999999</v>
      </c>
      <c r="L805" s="201">
        <v>1387.8000000000102</v>
      </c>
      <c r="M805" s="199">
        <v>1430.75</v>
      </c>
      <c r="N805" s="202">
        <v>1402.19</v>
      </c>
      <c r="O805" s="17"/>
      <c r="P805" s="53">
        <v>44604.273809523816</v>
      </c>
      <c r="Q805" s="52">
        <v>38736.870000000003</v>
      </c>
      <c r="R805" s="54">
        <v>34860.014999999999</v>
      </c>
      <c r="T805" s="63">
        <f>+P805/E805</f>
        <v>1</v>
      </c>
      <c r="U805" s="63">
        <f>+Q805/F805</f>
        <v>1</v>
      </c>
      <c r="V805" s="63">
        <f>+R805/G805</f>
        <v>1</v>
      </c>
    </row>
    <row r="806" spans="1:22" x14ac:dyDescent="0.2">
      <c r="A806" s="199" t="s">
        <v>32</v>
      </c>
      <c r="B806" s="199" t="s">
        <v>166</v>
      </c>
      <c r="C806" s="200">
        <v>39814</v>
      </c>
      <c r="D806" s="200">
        <v>39829</v>
      </c>
      <c r="E806" s="199">
        <v>40688.315000000002</v>
      </c>
      <c r="F806" s="199">
        <v>36537.512499999997</v>
      </c>
      <c r="G806" s="199">
        <v>33270.451000000008</v>
      </c>
      <c r="L806" s="201">
        <v>1387.8</v>
      </c>
      <c r="M806" s="199">
        <v>1430.75</v>
      </c>
      <c r="N806" s="202">
        <v>1402.190000000006</v>
      </c>
      <c r="O806" s="17"/>
      <c r="P806" s="73"/>
      <c r="Q806" s="66"/>
      <c r="R806" s="74"/>
      <c r="T806" s="63"/>
      <c r="U806" s="63"/>
      <c r="V806" s="63"/>
    </row>
    <row r="807" spans="1:22" x14ac:dyDescent="0.2">
      <c r="A807" s="199" t="s">
        <v>32</v>
      </c>
      <c r="B807" s="199" t="s">
        <v>168</v>
      </c>
      <c r="C807" s="200">
        <v>39830</v>
      </c>
      <c r="D807" s="200">
        <v>39853</v>
      </c>
      <c r="E807" s="199">
        <v>40486.514999999992</v>
      </c>
      <c r="F807" s="199">
        <v>36510.797500000001</v>
      </c>
      <c r="G807" s="199">
        <v>32984.713499999998</v>
      </c>
      <c r="L807" s="201">
        <v>1438.9999999999927</v>
      </c>
      <c r="M807" s="199">
        <v>1481.95</v>
      </c>
      <c r="N807" s="202">
        <v>1453.39</v>
      </c>
      <c r="O807" s="17"/>
      <c r="P807" s="73"/>
      <c r="Q807" s="66"/>
      <c r="R807" s="74"/>
      <c r="T807" s="63"/>
      <c r="U807" s="63"/>
      <c r="V807" s="63"/>
    </row>
    <row r="808" spans="1:22" x14ac:dyDescent="0.2">
      <c r="A808" s="134" t="s">
        <v>26</v>
      </c>
      <c r="B808" s="134" t="s">
        <v>165</v>
      </c>
      <c r="C808" s="135">
        <v>39762</v>
      </c>
      <c r="D808" s="135">
        <v>39813</v>
      </c>
      <c r="E808" s="134">
        <v>132163.89000000001</v>
      </c>
      <c r="F808" s="134">
        <v>100822.31</v>
      </c>
      <c r="G808" s="134">
        <v>84055.38</v>
      </c>
      <c r="L808" s="137">
        <v>4087.0300000000134</v>
      </c>
      <c r="M808" s="134">
        <v>3943.59</v>
      </c>
      <c r="N808" s="138">
        <v>3171.5</v>
      </c>
      <c r="O808" s="17"/>
      <c r="P808" s="40">
        <v>132163.89000000001</v>
      </c>
      <c r="Q808" s="39">
        <v>100822.31</v>
      </c>
      <c r="R808" s="41">
        <v>84055.38</v>
      </c>
      <c r="T808" s="63">
        <f>+P808/E808</f>
        <v>1</v>
      </c>
      <c r="U808" s="63">
        <f>+Q808/F808</f>
        <v>1</v>
      </c>
      <c r="V808" s="63">
        <f>+R808/G808</f>
        <v>1</v>
      </c>
    </row>
    <row r="809" spans="1:22" x14ac:dyDescent="0.2">
      <c r="A809" s="134" t="s">
        <v>26</v>
      </c>
      <c r="B809" s="134" t="s">
        <v>166</v>
      </c>
      <c r="C809" s="135">
        <v>39814</v>
      </c>
      <c r="D809" s="135">
        <v>39838</v>
      </c>
      <c r="E809" s="134">
        <v>121235.58</v>
      </c>
      <c r="F809" s="134">
        <v>94161.04</v>
      </c>
      <c r="G809" s="134">
        <v>80038.039999999994</v>
      </c>
      <c r="L809" s="137">
        <v>4061.13</v>
      </c>
      <c r="M809" s="134">
        <v>4138.4699999999866</v>
      </c>
      <c r="N809" s="138">
        <v>3207.92</v>
      </c>
      <c r="O809" s="17"/>
      <c r="P809" s="73"/>
      <c r="Q809" s="66"/>
      <c r="R809" s="74"/>
      <c r="T809" s="63"/>
      <c r="U809" s="63"/>
      <c r="V809" s="63"/>
    </row>
    <row r="810" spans="1:22" x14ac:dyDescent="0.2">
      <c r="A810" s="134" t="s">
        <v>26</v>
      </c>
      <c r="B810" s="134" t="s">
        <v>168</v>
      </c>
      <c r="C810" s="135">
        <v>39839</v>
      </c>
      <c r="D810" s="135">
        <v>39853</v>
      </c>
      <c r="E810" s="134">
        <v>114185.97</v>
      </c>
      <c r="F810" s="134">
        <v>89337.74</v>
      </c>
      <c r="G810" s="134">
        <v>76561.59</v>
      </c>
      <c r="L810" s="137">
        <v>4074.59</v>
      </c>
      <c r="M810" s="134">
        <v>4194.6400000000003</v>
      </c>
      <c r="N810" s="138">
        <v>3137.08</v>
      </c>
      <c r="O810" s="17"/>
      <c r="P810" s="73"/>
      <c r="Q810" s="66"/>
      <c r="R810" s="74"/>
      <c r="T810" s="63"/>
      <c r="U810" s="63"/>
      <c r="V810" s="63"/>
    </row>
    <row r="811" spans="1:22" x14ac:dyDescent="0.2">
      <c r="A811" s="139" t="s">
        <v>27</v>
      </c>
      <c r="B811" s="139" t="s">
        <v>165</v>
      </c>
      <c r="C811" s="140">
        <v>39762</v>
      </c>
      <c r="D811" s="140">
        <v>39775</v>
      </c>
      <c r="E811" s="139">
        <v>232855.96</v>
      </c>
      <c r="F811" s="139">
        <v>162045.09</v>
      </c>
      <c r="G811" s="139">
        <v>131195.24</v>
      </c>
      <c r="L811" s="142">
        <v>7912.1000000000058</v>
      </c>
      <c r="M811" s="139">
        <v>7005.570000000007</v>
      </c>
      <c r="N811" s="143">
        <v>6594.06</v>
      </c>
      <c r="O811" s="17"/>
      <c r="P811" s="73"/>
      <c r="Q811" s="66"/>
      <c r="R811" s="74"/>
      <c r="T811" s="63"/>
      <c r="U811" s="63"/>
      <c r="V811" s="63"/>
    </row>
    <row r="812" spans="1:22" x14ac:dyDescent="0.2">
      <c r="A812" s="139" t="s">
        <v>27</v>
      </c>
      <c r="B812" s="139" t="s">
        <v>167</v>
      </c>
      <c r="C812" s="140">
        <v>39776</v>
      </c>
      <c r="D812" s="140">
        <v>39813</v>
      </c>
      <c r="E812" s="139">
        <v>235609.43</v>
      </c>
      <c r="F812" s="139">
        <v>163837.74</v>
      </c>
      <c r="G812" s="139">
        <v>133640.88</v>
      </c>
      <c r="L812" s="142">
        <v>8005.4599999999919</v>
      </c>
      <c r="M812" s="139">
        <v>7044.929999999993</v>
      </c>
      <c r="N812" s="143">
        <v>6633.4600000000064</v>
      </c>
      <c r="O812" s="17"/>
      <c r="P812" s="44">
        <v>235609.43</v>
      </c>
      <c r="Q812" s="43">
        <v>163837.74</v>
      </c>
      <c r="R812" s="45">
        <v>133640.88</v>
      </c>
      <c r="T812" s="63">
        <f>+P812/E812</f>
        <v>1</v>
      </c>
      <c r="U812" s="63">
        <f>+Q812/F812</f>
        <v>1</v>
      </c>
      <c r="V812" s="63">
        <f>+R812/G812</f>
        <v>1</v>
      </c>
    </row>
    <row r="813" spans="1:22" x14ac:dyDescent="0.2">
      <c r="A813" s="139" t="s">
        <v>27</v>
      </c>
      <c r="B813" s="139" t="s">
        <v>166</v>
      </c>
      <c r="C813" s="140">
        <v>39814</v>
      </c>
      <c r="D813" s="140">
        <v>39853</v>
      </c>
      <c r="E813" s="139">
        <v>191713.47</v>
      </c>
      <c r="F813" s="139">
        <v>135925.96</v>
      </c>
      <c r="G813" s="139">
        <v>116267.37</v>
      </c>
      <c r="L813" s="142">
        <v>7729.4800000000105</v>
      </c>
      <c r="M813" s="139">
        <v>6426.4099999999889</v>
      </c>
      <c r="N813" s="143">
        <v>6144.4099999999889</v>
      </c>
      <c r="O813" s="17"/>
      <c r="P813" s="73"/>
      <c r="Q813" s="66"/>
      <c r="R813" s="74"/>
      <c r="T813" s="63"/>
      <c r="U813" s="63"/>
      <c r="V813" s="63"/>
    </row>
    <row r="814" spans="1:22" x14ac:dyDescent="0.2">
      <c r="A814" s="204" t="s">
        <v>33</v>
      </c>
      <c r="B814" s="204" t="s">
        <v>165</v>
      </c>
      <c r="C814" s="205">
        <v>39762</v>
      </c>
      <c r="D814" s="205">
        <v>39824</v>
      </c>
      <c r="E814" s="204">
        <v>178661.685</v>
      </c>
      <c r="F814" s="204">
        <v>105313.09</v>
      </c>
      <c r="G814" s="204">
        <v>84497.27</v>
      </c>
      <c r="L814" s="206">
        <v>4059.8700000000244</v>
      </c>
      <c r="M814" s="204">
        <v>4356.3999999999942</v>
      </c>
      <c r="N814" s="207">
        <v>3674.7600000000093</v>
      </c>
      <c r="O814" s="68"/>
      <c r="P814" s="56">
        <v>178661.685</v>
      </c>
      <c r="Q814" s="55">
        <v>105313.09</v>
      </c>
      <c r="R814" s="57">
        <v>84497.27</v>
      </c>
      <c r="T814" s="63">
        <f>+P814/E814</f>
        <v>1</v>
      </c>
      <c r="U814" s="63">
        <f>+Q814/F814</f>
        <v>1</v>
      </c>
      <c r="V814" s="63">
        <f>+R814/G814</f>
        <v>1</v>
      </c>
    </row>
    <row r="815" spans="1:22" x14ac:dyDescent="0.2">
      <c r="A815" s="204" t="s">
        <v>33</v>
      </c>
      <c r="B815" s="204" t="s">
        <v>166</v>
      </c>
      <c r="C815" s="205">
        <v>39825</v>
      </c>
      <c r="D815" s="205">
        <v>39853</v>
      </c>
      <c r="E815" s="204">
        <v>151216.54</v>
      </c>
      <c r="F815" s="204">
        <v>89013.39</v>
      </c>
      <c r="G815" s="204">
        <v>73152.684999999998</v>
      </c>
      <c r="L815" s="206">
        <v>3608.3999999999942</v>
      </c>
      <c r="M815" s="204">
        <v>3956.19</v>
      </c>
      <c r="N815" s="207">
        <v>3521.5699999999924</v>
      </c>
      <c r="O815" s="68"/>
      <c r="P815" s="73"/>
      <c r="Q815" s="66"/>
      <c r="R815" s="74"/>
      <c r="T815" s="63"/>
      <c r="U815" s="63"/>
      <c r="V815" s="63"/>
    </row>
    <row r="816" spans="1:22" x14ac:dyDescent="0.2">
      <c r="A816" s="150" t="s">
        <v>29</v>
      </c>
      <c r="B816" s="150" t="s">
        <v>165</v>
      </c>
      <c r="C816" s="151">
        <v>39762</v>
      </c>
      <c r="D816" s="151">
        <v>39813</v>
      </c>
      <c r="E816" s="150">
        <v>201095.25</v>
      </c>
      <c r="F816" s="150">
        <v>148852.07</v>
      </c>
      <c r="G816" s="150">
        <v>116849.3</v>
      </c>
      <c r="L816" s="153">
        <v>8482.9599999999919</v>
      </c>
      <c r="M816" s="150">
        <v>7103.5200000000186</v>
      </c>
      <c r="N816" s="154">
        <v>7585.73</v>
      </c>
      <c r="O816" s="17"/>
      <c r="P816" s="48">
        <v>201095.25</v>
      </c>
      <c r="Q816" s="47">
        <v>148852.07</v>
      </c>
      <c r="R816" s="49">
        <v>116849.3</v>
      </c>
      <c r="T816" s="63">
        <f>+P816/E816</f>
        <v>1</v>
      </c>
      <c r="U816" s="63">
        <f>+Q816/F816</f>
        <v>1</v>
      </c>
      <c r="V816" s="63">
        <f>+R816/G816</f>
        <v>1</v>
      </c>
    </row>
    <row r="817" spans="1:22" x14ac:dyDescent="0.2">
      <c r="A817" s="150" t="s">
        <v>29</v>
      </c>
      <c r="B817" s="150" t="s">
        <v>166</v>
      </c>
      <c r="C817" s="151">
        <v>39814</v>
      </c>
      <c r="D817" s="151">
        <v>39818</v>
      </c>
      <c r="E817" s="150">
        <v>183748.49</v>
      </c>
      <c r="F817" s="150">
        <v>137330.59</v>
      </c>
      <c r="G817" s="150">
        <v>110066.26</v>
      </c>
      <c r="L817" s="230">
        <v>8202.2199999999993</v>
      </c>
      <c r="M817" s="231">
        <v>6954.6299999999901</v>
      </c>
      <c r="N817" s="232">
        <v>7513.83</v>
      </c>
      <c r="O817" s="17"/>
      <c r="P817" s="73"/>
      <c r="Q817" s="66"/>
      <c r="R817" s="74"/>
      <c r="T817" s="63"/>
      <c r="U817" s="63"/>
      <c r="V817" s="63"/>
    </row>
    <row r="818" spans="1:22" x14ac:dyDescent="0.2">
      <c r="A818" s="150" t="s">
        <v>29</v>
      </c>
      <c r="B818" s="150" t="s">
        <v>168</v>
      </c>
      <c r="C818" s="151">
        <v>39819</v>
      </c>
      <c r="D818" s="151">
        <v>39838</v>
      </c>
      <c r="E818" s="150">
        <v>183689.26</v>
      </c>
      <c r="F818" s="150">
        <v>139181.01999999999</v>
      </c>
      <c r="G818" s="150">
        <v>110474.11</v>
      </c>
      <c r="L818" s="230">
        <v>7086.320000000007</v>
      </c>
      <c r="M818" s="231">
        <v>6770.5099999999802</v>
      </c>
      <c r="N818" s="232">
        <v>7046.8999999999942</v>
      </c>
      <c r="O818" s="17"/>
      <c r="P818" s="73"/>
      <c r="Q818" s="66"/>
      <c r="R818" s="74"/>
      <c r="T818" s="63"/>
      <c r="U818" s="63"/>
      <c r="V818" s="63"/>
    </row>
    <row r="819" spans="1:22" x14ac:dyDescent="0.2">
      <c r="A819" s="150" t="s">
        <v>29</v>
      </c>
      <c r="B819" s="150" t="s">
        <v>169</v>
      </c>
      <c r="C819" s="151">
        <v>39839</v>
      </c>
      <c r="D819" s="151">
        <v>39853</v>
      </c>
      <c r="E819" s="150">
        <v>164613.5</v>
      </c>
      <c r="F819" s="150">
        <v>125675.32</v>
      </c>
      <c r="G819" s="150">
        <v>101687.46</v>
      </c>
      <c r="L819" s="230">
        <v>6991.2300000000105</v>
      </c>
      <c r="M819" s="231">
        <v>6441.9800000000105</v>
      </c>
      <c r="N819" s="232">
        <v>6823.2600000000093</v>
      </c>
      <c r="O819" s="17"/>
      <c r="P819" s="73"/>
      <c r="Q819" s="66"/>
      <c r="R819" s="74"/>
      <c r="T819" s="63"/>
      <c r="U819" s="63"/>
      <c r="V819" s="63"/>
    </row>
    <row r="820" spans="1:22" x14ac:dyDescent="0.2">
      <c r="A820" s="158" t="s">
        <v>30</v>
      </c>
      <c r="B820" s="158" t="s">
        <v>165</v>
      </c>
      <c r="C820" s="159">
        <v>39762</v>
      </c>
      <c r="D820" s="159">
        <v>39823</v>
      </c>
      <c r="E820" s="158">
        <v>129181.42699999998</v>
      </c>
      <c r="F820" s="158">
        <v>101845.18799999998</v>
      </c>
      <c r="G820" s="158">
        <v>81934.210000000006</v>
      </c>
      <c r="L820" s="234">
        <v>4250.6379999999917</v>
      </c>
      <c r="M820" s="181">
        <v>3359.3240000000078</v>
      </c>
      <c r="N820" s="235">
        <v>2609.2510000000184</v>
      </c>
      <c r="O820" s="17"/>
      <c r="P820" s="58">
        <v>122011.93699999998</v>
      </c>
      <c r="Q820" s="50">
        <v>96272.837999999974</v>
      </c>
      <c r="R820" s="59">
        <v>77860.63</v>
      </c>
      <c r="T820" s="67">
        <f>+P820/E820</f>
        <v>0.94450061307961863</v>
      </c>
      <c r="U820" s="67">
        <f>+Q820/F820</f>
        <v>0.94528607478244331</v>
      </c>
      <c r="V820" s="67">
        <f>+R820/G820</f>
        <v>0.95028230576702943</v>
      </c>
    </row>
    <row r="821" spans="1:22" ht="13.5" thickBot="1" x14ac:dyDescent="0.25">
      <c r="A821" s="158" t="s">
        <v>30</v>
      </c>
      <c r="B821" s="158" t="s">
        <v>166</v>
      </c>
      <c r="C821" s="159">
        <v>39824</v>
      </c>
      <c r="D821" s="159">
        <v>39853</v>
      </c>
      <c r="E821" s="158">
        <v>119439.16</v>
      </c>
      <c r="F821" s="158">
        <v>94245.815000000002</v>
      </c>
      <c r="G821" s="158">
        <v>78007.207000000009</v>
      </c>
      <c r="L821" s="236">
        <v>4226.92</v>
      </c>
      <c r="M821" s="237">
        <v>3286.903999999995</v>
      </c>
      <c r="N821" s="238">
        <v>2526.6310000000085</v>
      </c>
      <c r="O821" s="17"/>
      <c r="P821" s="75"/>
      <c r="Q821" s="76"/>
      <c r="R821" s="77"/>
      <c r="T821" s="63"/>
      <c r="U821" s="63"/>
      <c r="V821" s="63"/>
    </row>
    <row r="822" spans="1:22" x14ac:dyDescent="0.2">
      <c r="A822" s="272"/>
      <c r="B822" s="92"/>
      <c r="C822" s="92"/>
      <c r="D822" s="92"/>
      <c r="E822" s="92"/>
      <c r="F822" s="92"/>
      <c r="G822" s="92"/>
      <c r="L822" s="194"/>
      <c r="M822" s="93"/>
      <c r="N822" s="195"/>
      <c r="O822" s="13"/>
      <c r="P822" s="13"/>
    </row>
    <row r="823" spans="1:22" x14ac:dyDescent="0.2">
      <c r="A823" s="272" t="s">
        <v>170</v>
      </c>
      <c r="B823" s="92"/>
      <c r="C823" s="92"/>
      <c r="D823" s="92"/>
      <c r="E823" s="92"/>
      <c r="F823" s="92"/>
      <c r="G823" s="92"/>
      <c r="L823" s="220"/>
      <c r="M823" s="221"/>
      <c r="N823" s="222"/>
      <c r="O823" s="13"/>
      <c r="P823" s="13"/>
    </row>
    <row r="824" spans="1:22" ht="24.75" customHeight="1" x14ac:dyDescent="0.2">
      <c r="A824" s="223" t="s">
        <v>6</v>
      </c>
      <c r="B824" s="223" t="s">
        <v>53</v>
      </c>
      <c r="C824" s="223" t="s">
        <v>54</v>
      </c>
      <c r="D824" s="223" t="s">
        <v>55</v>
      </c>
      <c r="E824" s="224" t="s">
        <v>56</v>
      </c>
      <c r="F824" s="224" t="s">
        <v>57</v>
      </c>
      <c r="G824" s="224" t="s">
        <v>58</v>
      </c>
      <c r="L824" s="214" t="s">
        <v>61</v>
      </c>
      <c r="M824" s="96" t="s">
        <v>62</v>
      </c>
      <c r="N824" s="215" t="s">
        <v>63</v>
      </c>
      <c r="O824" s="15"/>
      <c r="P824" s="8"/>
    </row>
    <row r="825" spans="1:22" x14ac:dyDescent="0.2">
      <c r="A825" s="283" t="s">
        <v>18</v>
      </c>
      <c r="B825" s="283" t="s">
        <v>171</v>
      </c>
      <c r="C825" s="100">
        <v>39670</v>
      </c>
      <c r="D825" s="100">
        <v>39761</v>
      </c>
      <c r="E825" s="283">
        <v>71474.103999999992</v>
      </c>
      <c r="F825" s="283">
        <v>52914.850999999981</v>
      </c>
      <c r="G825" s="283">
        <v>39084.738499999985</v>
      </c>
      <c r="L825" s="216">
        <v>1232.710000000021</v>
      </c>
      <c r="M825" s="283">
        <v>1497.74</v>
      </c>
      <c r="N825" s="217">
        <v>1097.6999999999898</v>
      </c>
      <c r="O825" s="17"/>
      <c r="P825" s="78"/>
      <c r="Q825" s="78"/>
      <c r="R825" s="8"/>
      <c r="S825" s="8"/>
    </row>
    <row r="826" spans="1:22" x14ac:dyDescent="0.2">
      <c r="A826" s="109" t="s">
        <v>19</v>
      </c>
      <c r="B826" s="109" t="s">
        <v>171</v>
      </c>
      <c r="C826" s="110">
        <v>39670</v>
      </c>
      <c r="D826" s="110">
        <v>39761</v>
      </c>
      <c r="E826" s="109">
        <v>47508.803499999995</v>
      </c>
      <c r="F826" s="109">
        <v>43846.349499999989</v>
      </c>
      <c r="G826" s="109">
        <v>41830.392499999994</v>
      </c>
      <c r="L826" s="111">
        <v>2082.0369999999821</v>
      </c>
      <c r="M826" s="109">
        <v>2104.7169999999896</v>
      </c>
      <c r="N826" s="112">
        <v>2082.9369999999981</v>
      </c>
      <c r="O826" s="17"/>
      <c r="P826" s="78"/>
      <c r="Q826" s="78"/>
      <c r="R826" s="8"/>
      <c r="S826" s="8"/>
    </row>
    <row r="827" spans="1:22" x14ac:dyDescent="0.2">
      <c r="A827" s="113" t="s">
        <v>20</v>
      </c>
      <c r="B827" s="113" t="s">
        <v>172</v>
      </c>
      <c r="C827" s="114">
        <v>39670</v>
      </c>
      <c r="D827" s="114">
        <v>39745</v>
      </c>
      <c r="E827" s="113">
        <v>45203.847500000003</v>
      </c>
      <c r="F827" s="113">
        <v>41596.015000000007</v>
      </c>
      <c r="G827" s="113">
        <v>38324.174999999996</v>
      </c>
      <c r="L827" s="116">
        <v>1573.27</v>
      </c>
      <c r="M827" s="113">
        <v>1690.87</v>
      </c>
      <c r="N827" s="117">
        <v>1669.7699999999895</v>
      </c>
      <c r="O827" s="17"/>
      <c r="P827" s="78"/>
      <c r="Q827" s="78"/>
      <c r="R827" s="8"/>
      <c r="S827" s="8"/>
    </row>
    <row r="828" spans="1:22" x14ac:dyDescent="0.2">
      <c r="A828" s="113" t="s">
        <v>20</v>
      </c>
      <c r="B828" s="113" t="s">
        <v>173</v>
      </c>
      <c r="C828" s="114">
        <v>39746</v>
      </c>
      <c r="D828" s="114">
        <v>39752</v>
      </c>
      <c r="E828" s="113">
        <v>47257.592499999999</v>
      </c>
      <c r="F828" s="113">
        <v>43463.285000000003</v>
      </c>
      <c r="G828" s="113">
        <v>40170.732499999998</v>
      </c>
      <c r="L828" s="116">
        <v>1627.73</v>
      </c>
      <c r="M828" s="113">
        <v>1754.76</v>
      </c>
      <c r="N828" s="117">
        <v>1724.23</v>
      </c>
      <c r="O828" s="17"/>
      <c r="P828" s="78"/>
      <c r="Q828" s="78"/>
      <c r="R828" s="8"/>
      <c r="S828" s="8"/>
    </row>
    <row r="829" spans="1:22" x14ac:dyDescent="0.2">
      <c r="A829" s="113" t="s">
        <v>20</v>
      </c>
      <c r="B829" s="113" t="s">
        <v>174</v>
      </c>
      <c r="C829" s="114">
        <v>39753</v>
      </c>
      <c r="D829" s="114">
        <v>39761</v>
      </c>
      <c r="E829" s="113">
        <v>47854.022499999999</v>
      </c>
      <c r="F829" s="113">
        <v>44030.105000000003</v>
      </c>
      <c r="G829" s="113">
        <v>40707.942499999997</v>
      </c>
      <c r="L829" s="116">
        <v>1661.570000000007</v>
      </c>
      <c r="M829" s="113">
        <v>1788.6000000000058</v>
      </c>
      <c r="N829" s="117">
        <v>1758.070000000007</v>
      </c>
      <c r="O829" s="17"/>
      <c r="P829" s="78"/>
      <c r="Q829" s="78"/>
      <c r="R829" s="8"/>
      <c r="S829" s="8"/>
    </row>
    <row r="830" spans="1:22" x14ac:dyDescent="0.2">
      <c r="A830" s="284" t="s">
        <v>21</v>
      </c>
      <c r="B830" s="284" t="s">
        <v>171</v>
      </c>
      <c r="C830" s="118">
        <v>39670</v>
      </c>
      <c r="D830" s="118">
        <v>39752</v>
      </c>
      <c r="E830" s="284">
        <v>70337.072999999989</v>
      </c>
      <c r="F830" s="284">
        <v>61443.837999999989</v>
      </c>
      <c r="G830" s="284">
        <v>50613.395999999993</v>
      </c>
      <c r="L830" s="119">
        <v>1671.330999999991</v>
      </c>
      <c r="M830" s="284">
        <v>2061.0099999999948</v>
      </c>
      <c r="N830" s="120">
        <v>1537.1309999999867</v>
      </c>
      <c r="O830" s="17"/>
      <c r="P830" s="78"/>
      <c r="Q830" s="78"/>
      <c r="R830" s="8"/>
      <c r="S830" s="8"/>
    </row>
    <row r="831" spans="1:22" x14ac:dyDescent="0.2">
      <c r="A831" s="284" t="s">
        <v>21</v>
      </c>
      <c r="B831" s="284" t="s">
        <v>173</v>
      </c>
      <c r="C831" s="118">
        <v>39753</v>
      </c>
      <c r="D831" s="118">
        <v>39761</v>
      </c>
      <c r="E831" s="284">
        <v>81047.884500000015</v>
      </c>
      <c r="F831" s="284">
        <v>71730.525999999998</v>
      </c>
      <c r="G831" s="284">
        <v>57803.474500000004</v>
      </c>
      <c r="L831" s="119">
        <v>2414.63</v>
      </c>
      <c r="M831" s="284">
        <v>2762.75</v>
      </c>
      <c r="N831" s="120">
        <v>1918.0680000000066</v>
      </c>
      <c r="O831" s="17"/>
      <c r="P831" s="78"/>
      <c r="Q831" s="78"/>
      <c r="R831" s="8"/>
      <c r="S831" s="8"/>
    </row>
    <row r="832" spans="1:22" x14ac:dyDescent="0.2">
      <c r="A832" s="121" t="s">
        <v>34</v>
      </c>
      <c r="B832" s="121" t="s">
        <v>171</v>
      </c>
      <c r="C832" s="122">
        <v>39670</v>
      </c>
      <c r="D832" s="122">
        <v>39745</v>
      </c>
      <c r="E832" s="121">
        <v>76451.34</v>
      </c>
      <c r="F832" s="121">
        <v>63414.47</v>
      </c>
      <c r="G832" s="121">
        <v>55653.25</v>
      </c>
      <c r="L832" s="123">
        <v>2881.8999999999942</v>
      </c>
      <c r="M832" s="121">
        <v>2770.51</v>
      </c>
      <c r="N832" s="124">
        <v>2684.82</v>
      </c>
      <c r="O832" s="17"/>
      <c r="P832" s="78"/>
      <c r="Q832" s="78"/>
      <c r="R832" s="8"/>
      <c r="S832" s="8"/>
    </row>
    <row r="833" spans="1:19" x14ac:dyDescent="0.2">
      <c r="A833" s="121" t="s">
        <v>34</v>
      </c>
      <c r="B833" s="121" t="s">
        <v>173</v>
      </c>
      <c r="C833" s="122">
        <v>39746</v>
      </c>
      <c r="D833" s="122">
        <v>39752</v>
      </c>
      <c r="E833" s="121">
        <v>74601.895000000004</v>
      </c>
      <c r="F833" s="121">
        <v>61721.405000000021</v>
      </c>
      <c r="G833" s="121">
        <v>54166.405000000006</v>
      </c>
      <c r="L833" s="123">
        <v>2761.179999999993</v>
      </c>
      <c r="M833" s="121">
        <v>2743.9900000000125</v>
      </c>
      <c r="N833" s="124">
        <v>2639.46</v>
      </c>
      <c r="O833" s="17"/>
      <c r="P833" s="78"/>
      <c r="Q833" s="78"/>
      <c r="R833" s="8"/>
      <c r="S833" s="8"/>
    </row>
    <row r="834" spans="1:19" x14ac:dyDescent="0.2">
      <c r="A834" s="121" t="s">
        <v>34</v>
      </c>
      <c r="B834" s="121" t="s">
        <v>174</v>
      </c>
      <c r="C834" s="122">
        <v>39753</v>
      </c>
      <c r="D834" s="122">
        <v>39761</v>
      </c>
      <c r="E834" s="121">
        <v>65438.14</v>
      </c>
      <c r="F834" s="121">
        <v>54633.31</v>
      </c>
      <c r="G834" s="121">
        <v>47774.99</v>
      </c>
      <c r="L834" s="123">
        <v>2451.6</v>
      </c>
      <c r="M834" s="121">
        <v>2434.41</v>
      </c>
      <c r="N834" s="124">
        <v>2329.88</v>
      </c>
      <c r="O834" s="17"/>
      <c r="P834" s="78"/>
      <c r="Q834" s="78"/>
      <c r="R834" s="8"/>
      <c r="S834" s="8"/>
    </row>
    <row r="835" spans="1:19" x14ac:dyDescent="0.2">
      <c r="A835" s="314" t="s">
        <v>23</v>
      </c>
      <c r="B835" s="314" t="s">
        <v>171</v>
      </c>
      <c r="C835" s="125">
        <v>39670</v>
      </c>
      <c r="D835" s="125">
        <v>39731</v>
      </c>
      <c r="E835" s="314">
        <v>91148.577499999985</v>
      </c>
      <c r="F835" s="314">
        <v>77098.600000000006</v>
      </c>
      <c r="G835" s="314">
        <v>63413.1</v>
      </c>
      <c r="L835" s="126">
        <v>3763.11</v>
      </c>
      <c r="M835" s="314">
        <v>3609.7100000000064</v>
      </c>
      <c r="N835" s="127">
        <v>2888.98</v>
      </c>
      <c r="O835" s="17"/>
      <c r="P835" s="5"/>
      <c r="Q835" s="5"/>
      <c r="R835" s="8"/>
      <c r="S835" s="8"/>
    </row>
    <row r="836" spans="1:19" x14ac:dyDescent="0.2">
      <c r="A836" s="314" t="s">
        <v>23</v>
      </c>
      <c r="B836" s="314" t="s">
        <v>173</v>
      </c>
      <c r="C836" s="125">
        <v>39732</v>
      </c>
      <c r="D836" s="125">
        <v>39761</v>
      </c>
      <c r="E836" s="314">
        <v>92958.897500000021</v>
      </c>
      <c r="F836" s="314">
        <v>78936.53</v>
      </c>
      <c r="G836" s="314">
        <v>64996.114999999991</v>
      </c>
      <c r="L836" s="126">
        <v>3860.0900000000111</v>
      </c>
      <c r="M836" s="314">
        <v>3706.69</v>
      </c>
      <c r="N836" s="127">
        <v>2977.12</v>
      </c>
      <c r="O836" s="17"/>
      <c r="P836" s="5"/>
      <c r="Q836" s="5"/>
      <c r="R836" s="15"/>
      <c r="S836" s="15"/>
    </row>
    <row r="837" spans="1:19" x14ac:dyDescent="0.2">
      <c r="A837" s="128" t="s">
        <v>24</v>
      </c>
      <c r="B837" s="128" t="s">
        <v>171</v>
      </c>
      <c r="C837" s="129">
        <v>39670</v>
      </c>
      <c r="D837" s="129">
        <v>39745</v>
      </c>
      <c r="E837" s="128">
        <v>65644.649999999994</v>
      </c>
      <c r="F837" s="128">
        <v>51192.157499999987</v>
      </c>
      <c r="G837" s="128">
        <v>42658.52</v>
      </c>
      <c r="L837" s="130">
        <v>3017.7599999999948</v>
      </c>
      <c r="M837" s="128">
        <v>2726.63</v>
      </c>
      <c r="N837" s="131">
        <v>2335.5500000000002</v>
      </c>
      <c r="O837" s="17"/>
      <c r="P837" s="17"/>
      <c r="Q837" s="17"/>
      <c r="R837" s="15"/>
      <c r="S837" s="15"/>
    </row>
    <row r="838" spans="1:19" x14ac:dyDescent="0.2">
      <c r="A838" s="128" t="s">
        <v>24</v>
      </c>
      <c r="B838" s="128" t="s">
        <v>173</v>
      </c>
      <c r="C838" s="129">
        <v>39746</v>
      </c>
      <c r="D838" s="129">
        <v>39761</v>
      </c>
      <c r="E838" s="128">
        <v>69286.16</v>
      </c>
      <c r="F838" s="128">
        <v>53871.537499999999</v>
      </c>
      <c r="G838" s="128">
        <v>44876.38</v>
      </c>
      <c r="L838" s="130">
        <v>3197.2400000000052</v>
      </c>
      <c r="M838" s="128">
        <v>2880.4699999999939</v>
      </c>
      <c r="N838" s="131">
        <v>2463.75</v>
      </c>
      <c r="O838" s="17"/>
      <c r="P838" s="5"/>
      <c r="Q838" s="5"/>
      <c r="R838" s="5"/>
      <c r="S838" s="15"/>
    </row>
    <row r="839" spans="1:19" x14ac:dyDescent="0.2">
      <c r="A839" s="318" t="s">
        <v>25</v>
      </c>
      <c r="B839" s="318" t="s">
        <v>171</v>
      </c>
      <c r="C839" s="285">
        <v>39670</v>
      </c>
      <c r="D839" s="285">
        <v>39761</v>
      </c>
      <c r="E839" s="318">
        <v>70372.175000000003</v>
      </c>
      <c r="F839" s="318">
        <v>66485.08</v>
      </c>
      <c r="G839" s="318">
        <v>63577.81</v>
      </c>
      <c r="L839" s="132">
        <v>3692.8199999999924</v>
      </c>
      <c r="M839" s="318">
        <v>4249.87</v>
      </c>
      <c r="N839" s="133">
        <v>3555.0799999999945</v>
      </c>
      <c r="O839" s="17"/>
      <c r="P839" s="17"/>
      <c r="Q839" s="17"/>
      <c r="R839" s="15"/>
      <c r="S839" s="15"/>
    </row>
    <row r="840" spans="1:19" x14ac:dyDescent="0.2">
      <c r="A840" s="199" t="s">
        <v>32</v>
      </c>
      <c r="B840" s="199" t="s">
        <v>171</v>
      </c>
      <c r="C840" s="200">
        <v>39670</v>
      </c>
      <c r="D840" s="200">
        <v>39745</v>
      </c>
      <c r="E840" s="199">
        <v>44691.93880952381</v>
      </c>
      <c r="F840" s="199">
        <v>38765.56</v>
      </c>
      <c r="G840" s="199">
        <v>34802.03</v>
      </c>
      <c r="L840" s="201">
        <v>1593.94</v>
      </c>
      <c r="M840" s="199">
        <v>1797.46</v>
      </c>
      <c r="N840" s="202">
        <v>1582.48</v>
      </c>
      <c r="O840" s="17"/>
      <c r="P840" s="17"/>
      <c r="Q840" s="17"/>
      <c r="R840" s="15"/>
      <c r="S840" s="15"/>
    </row>
    <row r="841" spans="1:19" x14ac:dyDescent="0.2">
      <c r="A841" s="199" t="s">
        <v>32</v>
      </c>
      <c r="B841" s="199" t="s">
        <v>173</v>
      </c>
      <c r="C841" s="200">
        <v>39746</v>
      </c>
      <c r="D841" s="200">
        <v>39761</v>
      </c>
      <c r="E841" s="199">
        <v>44961.422333333336</v>
      </c>
      <c r="F841" s="199">
        <v>39128.735000000001</v>
      </c>
      <c r="G841" s="199">
        <v>35163.379999999997</v>
      </c>
      <c r="L841" s="201">
        <v>1612.19</v>
      </c>
      <c r="M841" s="199">
        <v>1819.36</v>
      </c>
      <c r="N841" s="202">
        <v>1600.73</v>
      </c>
      <c r="O841" s="17"/>
      <c r="P841" s="17"/>
      <c r="Q841" s="17"/>
      <c r="R841" s="15"/>
      <c r="S841" s="15"/>
    </row>
    <row r="842" spans="1:19" x14ac:dyDescent="0.2">
      <c r="A842" s="134" t="s">
        <v>26</v>
      </c>
      <c r="B842" s="134" t="s">
        <v>171</v>
      </c>
      <c r="C842" s="135">
        <v>39670</v>
      </c>
      <c r="D842" s="135">
        <v>39761</v>
      </c>
      <c r="E842" s="134">
        <v>136515.73000000001</v>
      </c>
      <c r="F842" s="134">
        <v>100635.56</v>
      </c>
      <c r="G842" s="134">
        <v>83877.440000000002</v>
      </c>
      <c r="L842" s="137">
        <v>4323.7300000000105</v>
      </c>
      <c r="M842" s="134">
        <v>3925.3199999999924</v>
      </c>
      <c r="N842" s="138">
        <v>3151.7100000000064</v>
      </c>
      <c r="O842" s="17"/>
      <c r="P842" s="17"/>
      <c r="Q842" s="17"/>
      <c r="R842" s="15"/>
      <c r="S842" s="15"/>
    </row>
    <row r="843" spans="1:19" x14ac:dyDescent="0.2">
      <c r="A843" s="139" t="s">
        <v>27</v>
      </c>
      <c r="B843" s="139" t="s">
        <v>171</v>
      </c>
      <c r="C843" s="140">
        <v>39670</v>
      </c>
      <c r="D843" s="140">
        <v>39742</v>
      </c>
      <c r="E843" s="139">
        <v>243225.19</v>
      </c>
      <c r="F843" s="139">
        <v>165352.1</v>
      </c>
      <c r="G843" s="139">
        <v>130300.81</v>
      </c>
      <c r="L843" s="142">
        <v>7968.5100000000093</v>
      </c>
      <c r="M843" s="139">
        <v>6982.070000000007</v>
      </c>
      <c r="N843" s="143">
        <v>6576.34</v>
      </c>
      <c r="O843" s="17"/>
      <c r="P843" s="17"/>
      <c r="Q843" s="17"/>
      <c r="R843" s="15"/>
      <c r="S843" s="15"/>
    </row>
    <row r="844" spans="1:19" x14ac:dyDescent="0.2">
      <c r="A844" s="139" t="s">
        <v>27</v>
      </c>
      <c r="B844" s="139" t="s">
        <v>173</v>
      </c>
      <c r="C844" s="140">
        <v>39743</v>
      </c>
      <c r="D844" s="140">
        <v>39761</v>
      </c>
      <c r="E844" s="139">
        <v>241849.66</v>
      </c>
      <c r="F844" s="139">
        <v>165352.1</v>
      </c>
      <c r="G844" s="139">
        <v>130300.81</v>
      </c>
      <c r="L844" s="142">
        <v>7899.8000000000175</v>
      </c>
      <c r="M844" s="139">
        <v>6982.070000000007</v>
      </c>
      <c r="N844" s="143">
        <v>6576.34</v>
      </c>
      <c r="O844" s="17"/>
      <c r="P844" s="17"/>
      <c r="Q844" s="17"/>
      <c r="R844" s="15"/>
      <c r="S844" s="15"/>
    </row>
    <row r="845" spans="1:19" x14ac:dyDescent="0.2">
      <c r="A845" s="204" t="s">
        <v>33</v>
      </c>
      <c r="B845" s="204" t="s">
        <v>171</v>
      </c>
      <c r="C845" s="205">
        <v>39670</v>
      </c>
      <c r="D845" s="205">
        <v>39761</v>
      </c>
      <c r="E845" s="204">
        <v>182932.75</v>
      </c>
      <c r="F845" s="204">
        <v>104669.53</v>
      </c>
      <c r="G845" s="204">
        <v>84470.53</v>
      </c>
      <c r="L845" s="206">
        <v>4009.62</v>
      </c>
      <c r="M845" s="204">
        <v>4370.4399999999996</v>
      </c>
      <c r="N845" s="207">
        <v>3752.8999999999942</v>
      </c>
      <c r="O845" s="68"/>
      <c r="P845" s="68"/>
      <c r="Q845" s="68"/>
      <c r="R845" s="15"/>
      <c r="S845" s="15"/>
    </row>
    <row r="846" spans="1:19" x14ac:dyDescent="0.2">
      <c r="A846" s="150" t="s">
        <v>29</v>
      </c>
      <c r="B846" s="150" t="s">
        <v>171</v>
      </c>
      <c r="C846" s="151">
        <v>39670</v>
      </c>
      <c r="D846" s="151">
        <v>39761</v>
      </c>
      <c r="E846" s="150">
        <v>210160.02</v>
      </c>
      <c r="F846" s="150">
        <v>153649.67000000001</v>
      </c>
      <c r="G846" s="150">
        <v>113664.75</v>
      </c>
      <c r="L846" s="153">
        <v>8625.44</v>
      </c>
      <c r="M846" s="150">
        <v>7374.0600000000268</v>
      </c>
      <c r="N846" s="154">
        <v>7587.22</v>
      </c>
      <c r="O846" s="17"/>
      <c r="P846" s="17"/>
      <c r="Q846" s="17"/>
      <c r="R846" s="15"/>
      <c r="S846" s="15"/>
    </row>
    <row r="847" spans="1:19" x14ac:dyDescent="0.2">
      <c r="A847" s="158" t="s">
        <v>30</v>
      </c>
      <c r="B847" s="158" t="s">
        <v>171</v>
      </c>
      <c r="C847" s="159">
        <v>39670</v>
      </c>
      <c r="D847" s="159">
        <v>39731</v>
      </c>
      <c r="E847" s="158">
        <v>125098.07</v>
      </c>
      <c r="F847" s="158">
        <v>96885.538</v>
      </c>
      <c r="G847" s="158">
        <v>78478.221000000005</v>
      </c>
      <c r="L847" s="208">
        <v>4029.5730000000185</v>
      </c>
      <c r="M847" s="158">
        <v>2997.5070000000123</v>
      </c>
      <c r="N847" s="209">
        <v>2206.9660000000149</v>
      </c>
      <c r="O847" s="17"/>
      <c r="P847" s="17"/>
      <c r="Q847" s="17"/>
      <c r="R847" s="15"/>
      <c r="S847" s="15"/>
    </row>
    <row r="848" spans="1:19" ht="13.5" thickBot="1" x14ac:dyDescent="0.25">
      <c r="A848" s="158" t="s">
        <v>30</v>
      </c>
      <c r="B848" s="158" t="s">
        <v>173</v>
      </c>
      <c r="C848" s="159">
        <v>39732</v>
      </c>
      <c r="D848" s="159">
        <v>39761</v>
      </c>
      <c r="E848" s="158">
        <v>130863.80699999999</v>
      </c>
      <c r="F848" s="158">
        <v>102344.04399999999</v>
      </c>
      <c r="G848" s="158">
        <v>82413.269</v>
      </c>
      <c r="L848" s="236">
        <v>4391.5349999999598</v>
      </c>
      <c r="M848" s="237">
        <v>3272.8130000000092</v>
      </c>
      <c r="N848" s="238">
        <v>2522.7619999999879</v>
      </c>
      <c r="O848" s="17"/>
      <c r="P848" s="17"/>
      <c r="Q848" s="17"/>
      <c r="R848" s="15"/>
      <c r="S848" s="15"/>
    </row>
    <row r="849" spans="1:19" x14ac:dyDescent="0.2">
      <c r="L849" s="194"/>
      <c r="M849" s="93"/>
      <c r="N849" s="195"/>
      <c r="O849" s="8"/>
      <c r="P849" s="8"/>
    </row>
    <row r="850" spans="1:19" x14ac:dyDescent="0.2">
      <c r="A850" s="272" t="s">
        <v>175</v>
      </c>
      <c r="B850" s="92"/>
      <c r="C850" s="92"/>
      <c r="D850" s="92"/>
      <c r="E850" s="92"/>
      <c r="F850" s="92"/>
      <c r="G850" s="92"/>
      <c r="L850" s="220"/>
      <c r="M850" s="221"/>
      <c r="N850" s="222"/>
      <c r="O850" s="13"/>
      <c r="P850" s="13"/>
      <c r="Q850" s="15"/>
      <c r="R850" s="15"/>
      <c r="S850" s="15"/>
    </row>
    <row r="851" spans="1:19" ht="25.5" customHeight="1" x14ac:dyDescent="0.2">
      <c r="A851" s="223" t="s">
        <v>6</v>
      </c>
      <c r="B851" s="223" t="s">
        <v>53</v>
      </c>
      <c r="C851" s="223" t="s">
        <v>54</v>
      </c>
      <c r="D851" s="223" t="s">
        <v>55</v>
      </c>
      <c r="E851" s="224" t="s">
        <v>56</v>
      </c>
      <c r="F851" s="224" t="s">
        <v>57</v>
      </c>
      <c r="G851" s="224" t="s">
        <v>58</v>
      </c>
      <c r="L851" s="214" t="s">
        <v>61</v>
      </c>
      <c r="M851" s="96" t="s">
        <v>62</v>
      </c>
      <c r="N851" s="215" t="s">
        <v>63</v>
      </c>
      <c r="O851" s="15"/>
      <c r="P851" s="8"/>
      <c r="Q851" s="8"/>
      <c r="R851" s="8"/>
      <c r="S851" s="15"/>
    </row>
    <row r="852" spans="1:19" x14ac:dyDescent="0.2">
      <c r="A852" s="283" t="s">
        <v>18</v>
      </c>
      <c r="B852" s="283" t="s">
        <v>176</v>
      </c>
      <c r="C852" s="100">
        <v>39578</v>
      </c>
      <c r="D852" s="100">
        <v>39669</v>
      </c>
      <c r="E852" s="283">
        <v>73961.672999999995</v>
      </c>
      <c r="F852" s="283">
        <v>52635.942999999999</v>
      </c>
      <c r="G852" s="283">
        <v>38601.9</v>
      </c>
      <c r="L852" s="216">
        <v>1232.7099999999919</v>
      </c>
      <c r="M852" s="283">
        <v>1497.74</v>
      </c>
      <c r="N852" s="217">
        <v>1097.7</v>
      </c>
      <c r="O852" s="17"/>
      <c r="P852" s="5"/>
      <c r="Q852" s="5"/>
      <c r="R852" s="5"/>
      <c r="S852" s="15"/>
    </row>
    <row r="853" spans="1:19" x14ac:dyDescent="0.2">
      <c r="A853" s="109" t="s">
        <v>19</v>
      </c>
      <c r="B853" s="109" t="s">
        <v>176</v>
      </c>
      <c r="C853" s="110">
        <v>39578</v>
      </c>
      <c r="D853" s="110">
        <v>39669</v>
      </c>
      <c r="E853" s="109">
        <v>49131.349499999997</v>
      </c>
      <c r="F853" s="109">
        <v>43857.765499999994</v>
      </c>
      <c r="G853" s="109">
        <v>41857.092299999989</v>
      </c>
      <c r="L853" s="111">
        <v>2094.3529999999955</v>
      </c>
      <c r="M853" s="109">
        <v>2116.1329999999944</v>
      </c>
      <c r="N853" s="112">
        <v>2094.3529999999882</v>
      </c>
      <c r="O853" s="17"/>
      <c r="P853" s="5"/>
      <c r="Q853" s="5"/>
      <c r="R853" s="5"/>
      <c r="S853" s="15"/>
    </row>
    <row r="854" spans="1:19" x14ac:dyDescent="0.2">
      <c r="A854" s="113" t="s">
        <v>20</v>
      </c>
      <c r="B854" s="113" t="s">
        <v>176</v>
      </c>
      <c r="C854" s="114">
        <v>39578</v>
      </c>
      <c r="D854" s="114">
        <v>39669</v>
      </c>
      <c r="E854" s="113">
        <v>47062.79250000001</v>
      </c>
      <c r="F854" s="113">
        <v>42169.005000000005</v>
      </c>
      <c r="G854" s="113">
        <v>38779.512500000004</v>
      </c>
      <c r="L854" s="116">
        <v>1790.42</v>
      </c>
      <c r="M854" s="113">
        <v>1827.2799999999916</v>
      </c>
      <c r="N854" s="117">
        <v>1810.93</v>
      </c>
      <c r="O854" s="17"/>
      <c r="P854" s="5"/>
      <c r="Q854" s="5"/>
      <c r="R854" s="5"/>
      <c r="S854" s="15"/>
    </row>
    <row r="855" spans="1:19" x14ac:dyDescent="0.2">
      <c r="A855" s="284" t="s">
        <v>21</v>
      </c>
      <c r="B855" s="284" t="s">
        <v>176</v>
      </c>
      <c r="C855" s="118">
        <v>39578</v>
      </c>
      <c r="D855" s="118">
        <v>39669</v>
      </c>
      <c r="E855" s="284">
        <v>72095.084999999992</v>
      </c>
      <c r="F855" s="284">
        <v>61602.197999999997</v>
      </c>
      <c r="G855" s="284">
        <v>51036.994000000006</v>
      </c>
      <c r="L855" s="119">
        <v>1740.7909999999829</v>
      </c>
      <c r="M855" s="284">
        <v>2290.41</v>
      </c>
      <c r="N855" s="120">
        <v>1721.2910000000047</v>
      </c>
      <c r="O855" s="17"/>
      <c r="P855" s="5"/>
      <c r="Q855" s="5"/>
      <c r="R855" s="5"/>
      <c r="S855" s="15"/>
    </row>
    <row r="856" spans="1:19" x14ac:dyDescent="0.2">
      <c r="A856" s="121" t="s">
        <v>34</v>
      </c>
      <c r="B856" s="121" t="s">
        <v>176</v>
      </c>
      <c r="C856" s="122">
        <v>39578</v>
      </c>
      <c r="D856" s="122">
        <v>39669</v>
      </c>
      <c r="E856" s="121">
        <v>80046.75</v>
      </c>
      <c r="F856" s="121">
        <v>63614.77</v>
      </c>
      <c r="G856" s="121">
        <v>56175.66</v>
      </c>
      <c r="L856" s="123">
        <v>2998.0499999999884</v>
      </c>
      <c r="M856" s="121">
        <v>2998.05</v>
      </c>
      <c r="N856" s="124">
        <v>2822.51</v>
      </c>
      <c r="O856" s="17"/>
      <c r="P856" s="5"/>
      <c r="Q856" s="5"/>
      <c r="R856" s="5"/>
      <c r="S856" s="15"/>
    </row>
    <row r="857" spans="1:19" x14ac:dyDescent="0.2">
      <c r="A857" s="314" t="s">
        <v>23</v>
      </c>
      <c r="B857" s="314" t="s">
        <v>176</v>
      </c>
      <c r="C857" s="125">
        <v>39578</v>
      </c>
      <c r="D857" s="125">
        <v>39669</v>
      </c>
      <c r="E857" s="314">
        <v>93655.17</v>
      </c>
      <c r="F857" s="314">
        <v>77782.78</v>
      </c>
      <c r="G857" s="314">
        <v>65989.074999999997</v>
      </c>
      <c r="L857" s="126">
        <v>4181.83</v>
      </c>
      <c r="M857" s="314">
        <v>3965.84</v>
      </c>
      <c r="N857" s="127">
        <v>3866.53</v>
      </c>
      <c r="O857" s="17"/>
      <c r="P857" s="5"/>
      <c r="Q857" s="5"/>
      <c r="R857" s="5"/>
      <c r="S857" s="15"/>
    </row>
    <row r="858" spans="1:19" x14ac:dyDescent="0.2">
      <c r="A858" s="128" t="s">
        <v>24</v>
      </c>
      <c r="B858" s="128" t="s">
        <v>176</v>
      </c>
      <c r="C858" s="129">
        <v>39578</v>
      </c>
      <c r="D858" s="129">
        <v>39669</v>
      </c>
      <c r="E858" s="128">
        <v>66461.562999999995</v>
      </c>
      <c r="F858" s="128">
        <v>53252.182499999995</v>
      </c>
      <c r="G858" s="128">
        <v>44389.91</v>
      </c>
      <c r="L858" s="130">
        <v>3276.0699999999924</v>
      </c>
      <c r="M858" s="128">
        <v>3434.54</v>
      </c>
      <c r="N858" s="131">
        <v>2993.04</v>
      </c>
      <c r="O858" s="17"/>
      <c r="P858" s="5"/>
      <c r="Q858" s="5"/>
      <c r="R858" s="5"/>
      <c r="S858" s="15"/>
    </row>
    <row r="859" spans="1:19" x14ac:dyDescent="0.2">
      <c r="A859" s="318" t="s">
        <v>25</v>
      </c>
      <c r="B859" s="318" t="s">
        <v>177</v>
      </c>
      <c r="C859" s="285">
        <v>39578</v>
      </c>
      <c r="D859" s="285">
        <v>39620</v>
      </c>
      <c r="E859" s="318">
        <v>73306.869000000006</v>
      </c>
      <c r="F859" s="318">
        <v>66787.316999999995</v>
      </c>
      <c r="G859" s="318">
        <v>64737.07</v>
      </c>
      <c r="L859" s="132">
        <v>3811.9900000000052</v>
      </c>
      <c r="M859" s="318">
        <v>4441.3500000000004</v>
      </c>
      <c r="N859" s="133">
        <v>3784.66</v>
      </c>
      <c r="O859" s="17"/>
      <c r="P859" s="5"/>
      <c r="Q859" s="5"/>
      <c r="R859" s="5"/>
      <c r="S859" s="15"/>
    </row>
    <row r="860" spans="1:19" x14ac:dyDescent="0.2">
      <c r="A860" s="318" t="s">
        <v>25</v>
      </c>
      <c r="B860" s="318" t="s">
        <v>178</v>
      </c>
      <c r="C860" s="285">
        <v>39621</v>
      </c>
      <c r="D860" s="285">
        <v>39669</v>
      </c>
      <c r="E860" s="318">
        <v>73814.354000000021</v>
      </c>
      <c r="F860" s="318">
        <v>67329.684999999998</v>
      </c>
      <c r="G860" s="318">
        <v>65304.368999999992</v>
      </c>
      <c r="L860" s="132">
        <v>4369.2700000000186</v>
      </c>
      <c r="M860" s="318">
        <v>4991.87</v>
      </c>
      <c r="N860" s="133">
        <v>4341.9399999999878</v>
      </c>
      <c r="O860" s="17"/>
      <c r="P860" s="5"/>
      <c r="Q860" s="5"/>
      <c r="R860" s="5"/>
      <c r="S860" s="15"/>
    </row>
    <row r="861" spans="1:19" x14ac:dyDescent="0.2">
      <c r="A861" s="199" t="s">
        <v>32</v>
      </c>
      <c r="B861" s="199" t="s">
        <v>177</v>
      </c>
      <c r="C861" s="200">
        <v>39578</v>
      </c>
      <c r="D861" s="200">
        <v>39620</v>
      </c>
      <c r="E861" s="199">
        <v>44123.582380952379</v>
      </c>
      <c r="F861" s="199">
        <v>39330.18</v>
      </c>
      <c r="G861" s="199">
        <v>36366.720000000001</v>
      </c>
      <c r="L861" s="201">
        <v>2154.56</v>
      </c>
      <c r="M861" s="199">
        <v>2719.02</v>
      </c>
      <c r="N861" s="202">
        <v>1960.6</v>
      </c>
      <c r="O861" s="17"/>
      <c r="P861" s="78"/>
      <c r="Q861" s="78"/>
      <c r="R861" s="8"/>
      <c r="S861" s="15"/>
    </row>
    <row r="862" spans="1:19" x14ac:dyDescent="0.2">
      <c r="A862" s="199" t="s">
        <v>32</v>
      </c>
      <c r="B862" s="199" t="s">
        <v>178</v>
      </c>
      <c r="C862" s="200">
        <v>39621</v>
      </c>
      <c r="D862" s="200">
        <v>39669</v>
      </c>
      <c r="E862" s="199">
        <v>45896.752333333337</v>
      </c>
      <c r="F862" s="199">
        <v>39679.800000000003</v>
      </c>
      <c r="G862" s="199">
        <v>36578.269999999997</v>
      </c>
      <c r="L862" s="201">
        <v>2054.92</v>
      </c>
      <c r="M862" s="199">
        <v>2785.02</v>
      </c>
      <c r="N862" s="202">
        <v>2026.6</v>
      </c>
      <c r="O862" s="17"/>
      <c r="P862" s="78"/>
      <c r="Q862" s="78"/>
      <c r="R862" s="8"/>
      <c r="S862" s="15"/>
    </row>
    <row r="863" spans="1:19" x14ac:dyDescent="0.2">
      <c r="A863" s="134" t="s">
        <v>26</v>
      </c>
      <c r="B863" s="134" t="s">
        <v>177</v>
      </c>
      <c r="C863" s="135">
        <v>39578</v>
      </c>
      <c r="D863" s="135">
        <v>39593</v>
      </c>
      <c r="E863" s="134">
        <v>136616.51999999999</v>
      </c>
      <c r="F863" s="134">
        <v>99025.13</v>
      </c>
      <c r="G863" s="134">
        <v>84675.43</v>
      </c>
      <c r="L863" s="137">
        <v>4256.5600000000004</v>
      </c>
      <c r="M863" s="134">
        <v>3919.83</v>
      </c>
      <c r="N863" s="138">
        <v>3396.67</v>
      </c>
      <c r="O863" s="17"/>
      <c r="P863" s="5"/>
      <c r="Q863" s="5"/>
      <c r="R863" s="5"/>
      <c r="S863" s="15"/>
    </row>
    <row r="864" spans="1:19" x14ac:dyDescent="0.2">
      <c r="A864" s="134" t="s">
        <v>26</v>
      </c>
      <c r="B864" s="134" t="s">
        <v>178</v>
      </c>
      <c r="C864" s="135">
        <v>39594</v>
      </c>
      <c r="D864" s="135">
        <v>39669</v>
      </c>
      <c r="E864" s="134">
        <v>137616.32999999999</v>
      </c>
      <c r="F864" s="134">
        <v>100368.91</v>
      </c>
      <c r="G864" s="134">
        <v>85929.37</v>
      </c>
      <c r="L864" s="137">
        <v>4297.0199999999895</v>
      </c>
      <c r="M864" s="134">
        <v>3997.4300000000076</v>
      </c>
      <c r="N864" s="138">
        <v>3496.73</v>
      </c>
      <c r="O864" s="17"/>
      <c r="P864" s="5"/>
      <c r="Q864" s="5"/>
      <c r="R864" s="5"/>
      <c r="S864" s="15"/>
    </row>
    <row r="865" spans="1:19" x14ac:dyDescent="0.2">
      <c r="A865" s="139" t="s">
        <v>27</v>
      </c>
      <c r="B865" s="139" t="s">
        <v>176</v>
      </c>
      <c r="C865" s="140">
        <v>39578</v>
      </c>
      <c r="D865" s="140">
        <v>39669</v>
      </c>
      <c r="E865" s="139">
        <v>247097.96</v>
      </c>
      <c r="F865" s="139">
        <v>170564.98</v>
      </c>
      <c r="G865" s="139">
        <v>138020.23000000001</v>
      </c>
      <c r="L865" s="142">
        <v>8760.4199999999837</v>
      </c>
      <c r="M865" s="139">
        <v>7474.4200000000128</v>
      </c>
      <c r="N865" s="143">
        <v>7075.1000000000058</v>
      </c>
      <c r="O865" s="17"/>
      <c r="P865" s="5"/>
      <c r="Q865" s="5"/>
      <c r="R865" s="5"/>
      <c r="S865" s="15"/>
    </row>
    <row r="866" spans="1:19" x14ac:dyDescent="0.2">
      <c r="A866" s="204" t="s">
        <v>33</v>
      </c>
      <c r="B866" s="204" t="s">
        <v>176</v>
      </c>
      <c r="C866" s="205">
        <v>39578</v>
      </c>
      <c r="D866" s="205">
        <v>39669</v>
      </c>
      <c r="E866" s="204">
        <v>189168.83</v>
      </c>
      <c r="F866" s="204">
        <v>106161.44</v>
      </c>
      <c r="G866" s="204">
        <v>86054.87</v>
      </c>
      <c r="L866" s="206">
        <v>3872.0699999999779</v>
      </c>
      <c r="M866" s="204">
        <v>4304.7700000000004</v>
      </c>
      <c r="N866" s="207">
        <v>3646.86</v>
      </c>
      <c r="O866" s="68"/>
      <c r="P866" s="5"/>
      <c r="Q866" s="5"/>
      <c r="R866" s="5"/>
      <c r="S866" s="15"/>
    </row>
    <row r="867" spans="1:19" x14ac:dyDescent="0.2">
      <c r="A867" s="150" t="s">
        <v>29</v>
      </c>
      <c r="B867" s="150" t="s">
        <v>177</v>
      </c>
      <c r="C867" s="151">
        <v>39578</v>
      </c>
      <c r="D867" s="151">
        <v>39593</v>
      </c>
      <c r="E867" s="150">
        <v>212779.16</v>
      </c>
      <c r="F867" s="150">
        <v>149214.96</v>
      </c>
      <c r="G867" s="150">
        <v>116424.61</v>
      </c>
      <c r="L867" s="153">
        <v>9834.390000000014</v>
      </c>
      <c r="M867" s="150">
        <v>7499.34</v>
      </c>
      <c r="N867" s="154">
        <v>6597.78</v>
      </c>
      <c r="O867" s="17"/>
      <c r="P867" s="5"/>
      <c r="Q867" s="5"/>
      <c r="R867" s="5"/>
      <c r="S867" s="15"/>
    </row>
    <row r="868" spans="1:19" x14ac:dyDescent="0.2">
      <c r="A868" s="150" t="s">
        <v>29</v>
      </c>
      <c r="B868" s="150" t="s">
        <v>178</v>
      </c>
      <c r="C868" s="151">
        <v>39594</v>
      </c>
      <c r="D868" s="151">
        <v>39669</v>
      </c>
      <c r="E868" s="150">
        <v>215072.95</v>
      </c>
      <c r="F868" s="150">
        <v>156541.99</v>
      </c>
      <c r="G868" s="150">
        <v>114222.48</v>
      </c>
      <c r="L868" s="153">
        <v>8805.2300000000105</v>
      </c>
      <c r="M868" s="150">
        <v>7699.13</v>
      </c>
      <c r="N868" s="154">
        <v>7644.1299999999901</v>
      </c>
      <c r="O868" s="17"/>
      <c r="P868" s="78"/>
      <c r="Q868" s="78"/>
      <c r="R868" s="8"/>
      <c r="S868" s="15"/>
    </row>
    <row r="869" spans="1:19" x14ac:dyDescent="0.2">
      <c r="A869" s="158" t="s">
        <v>30</v>
      </c>
      <c r="B869" s="158" t="s">
        <v>177</v>
      </c>
      <c r="C869" s="159">
        <v>39578</v>
      </c>
      <c r="D869" s="159">
        <v>39620</v>
      </c>
      <c r="E869" s="158">
        <v>130134.44</v>
      </c>
      <c r="F869" s="158">
        <v>98197.66</v>
      </c>
      <c r="G869" s="158">
        <v>78948.81</v>
      </c>
      <c r="L869" s="208">
        <v>4182.070000000007</v>
      </c>
      <c r="M869" s="158">
        <v>3047.7</v>
      </c>
      <c r="N869" s="209">
        <v>2217.8999999999942</v>
      </c>
      <c r="O869" s="17"/>
      <c r="P869" s="17"/>
      <c r="Q869" s="17"/>
      <c r="R869" s="15"/>
      <c r="S869" s="15"/>
    </row>
    <row r="870" spans="1:19" x14ac:dyDescent="0.2">
      <c r="A870" s="158" t="s">
        <v>30</v>
      </c>
      <c r="B870" s="158" t="s">
        <v>178</v>
      </c>
      <c r="C870" s="159">
        <v>39621</v>
      </c>
      <c r="D870" s="159">
        <v>39669</v>
      </c>
      <c r="E870" s="158">
        <v>125585.31</v>
      </c>
      <c r="F870" s="158">
        <v>96576.68</v>
      </c>
      <c r="G870" s="158">
        <v>78214.94</v>
      </c>
      <c r="L870" s="208">
        <v>4075.97</v>
      </c>
      <c r="M870" s="158">
        <v>2985.48</v>
      </c>
      <c r="N870" s="209">
        <v>2199.56</v>
      </c>
      <c r="O870" s="17"/>
      <c r="P870" s="17"/>
      <c r="Q870" s="17"/>
      <c r="R870" s="15"/>
      <c r="S870" s="15"/>
    </row>
    <row r="871" spans="1:19" x14ac:dyDescent="0.2">
      <c r="A871" s="272"/>
      <c r="B871" s="92"/>
      <c r="C871" s="92"/>
      <c r="D871" s="92"/>
      <c r="E871" s="92"/>
      <c r="F871" s="92"/>
      <c r="G871" s="92"/>
      <c r="L871" s="220"/>
      <c r="M871" s="221"/>
      <c r="N871" s="222"/>
      <c r="O871" s="13"/>
      <c r="P871" s="13"/>
      <c r="Q871" s="15"/>
      <c r="R871" s="15"/>
      <c r="S871" s="15"/>
    </row>
    <row r="872" spans="1:19" x14ac:dyDescent="0.2">
      <c r="A872" s="272" t="s">
        <v>179</v>
      </c>
      <c r="B872" s="92"/>
      <c r="C872" s="92"/>
      <c r="D872" s="92"/>
      <c r="E872" s="92"/>
      <c r="F872" s="92"/>
      <c r="G872" s="92"/>
      <c r="L872" s="220"/>
      <c r="M872" s="221"/>
      <c r="N872" s="222"/>
      <c r="O872" s="13"/>
      <c r="P872" s="13"/>
      <c r="Q872" s="15"/>
      <c r="R872" s="15"/>
      <c r="S872" s="15"/>
    </row>
    <row r="873" spans="1:19" ht="24" customHeight="1" x14ac:dyDescent="0.2">
      <c r="A873" s="223" t="s">
        <v>6</v>
      </c>
      <c r="B873" s="223" t="s">
        <v>53</v>
      </c>
      <c r="C873" s="223" t="s">
        <v>54</v>
      </c>
      <c r="D873" s="223" t="s">
        <v>55</v>
      </c>
      <c r="E873" s="224" t="s">
        <v>56</v>
      </c>
      <c r="F873" s="224" t="s">
        <v>57</v>
      </c>
      <c r="G873" s="224" t="s">
        <v>58</v>
      </c>
      <c r="L873" s="214" t="s">
        <v>61</v>
      </c>
      <c r="M873" s="96" t="s">
        <v>62</v>
      </c>
      <c r="N873" s="215" t="s">
        <v>63</v>
      </c>
      <c r="O873" s="13"/>
      <c r="P873" s="13"/>
      <c r="Q873" s="15"/>
      <c r="R873" s="15"/>
      <c r="S873" s="15"/>
    </row>
    <row r="874" spans="1:19" x14ac:dyDescent="0.2">
      <c r="A874" s="283" t="s">
        <v>18</v>
      </c>
      <c r="B874" s="283" t="s">
        <v>180</v>
      </c>
      <c r="C874" s="100">
        <v>39488</v>
      </c>
      <c r="D874" s="100">
        <v>39502</v>
      </c>
      <c r="E874" s="283">
        <v>58318.154999999999</v>
      </c>
      <c r="F874" s="283">
        <v>45207.447499999987</v>
      </c>
      <c r="G874" s="283">
        <v>36020.145000000004</v>
      </c>
      <c r="L874" s="216">
        <v>1236.52</v>
      </c>
      <c r="M874" s="283">
        <v>1534.53</v>
      </c>
      <c r="N874" s="217">
        <v>1096.7400000000052</v>
      </c>
      <c r="O874" s="17"/>
      <c r="P874" s="17"/>
      <c r="Q874" s="17"/>
      <c r="R874" s="15"/>
      <c r="S874" s="15"/>
    </row>
    <row r="875" spans="1:19" x14ac:dyDescent="0.2">
      <c r="A875" s="283" t="s">
        <v>18</v>
      </c>
      <c r="B875" s="283" t="s">
        <v>181</v>
      </c>
      <c r="C875" s="100">
        <v>39503</v>
      </c>
      <c r="D875" s="100">
        <v>39577</v>
      </c>
      <c r="E875" s="283">
        <v>67110.05</v>
      </c>
      <c r="F875" s="283">
        <v>51369.607999999986</v>
      </c>
      <c r="G875" s="283">
        <v>37087.081999999988</v>
      </c>
      <c r="L875" s="216">
        <v>1230.5420000000158</v>
      </c>
      <c r="M875" s="283">
        <v>1491.2359999999899</v>
      </c>
      <c r="N875" s="217">
        <v>1095.5319999999847</v>
      </c>
      <c r="O875" s="17"/>
      <c r="P875" s="17"/>
      <c r="Q875" s="17"/>
      <c r="R875" s="15"/>
      <c r="S875" s="15"/>
    </row>
    <row r="876" spans="1:19" x14ac:dyDescent="0.2">
      <c r="A876" s="109" t="s">
        <v>19</v>
      </c>
      <c r="B876" s="109" t="s">
        <v>180</v>
      </c>
      <c r="C876" s="110">
        <v>39488</v>
      </c>
      <c r="D876" s="110">
        <v>39502</v>
      </c>
      <c r="E876" s="109">
        <v>45049.365499999993</v>
      </c>
      <c r="F876" s="109">
        <v>43003.198499999999</v>
      </c>
      <c r="G876" s="109">
        <v>41751.486299999997</v>
      </c>
      <c r="L876" s="111">
        <v>2337.3470000000016</v>
      </c>
      <c r="M876" s="109">
        <v>2406.1460000000006</v>
      </c>
      <c r="N876" s="112">
        <v>2337.3470000000016</v>
      </c>
      <c r="O876" s="17"/>
      <c r="P876" s="17"/>
      <c r="Q876" s="17"/>
      <c r="R876" s="15"/>
      <c r="S876" s="15"/>
    </row>
    <row r="877" spans="1:19" x14ac:dyDescent="0.2">
      <c r="A877" s="109" t="s">
        <v>19</v>
      </c>
      <c r="B877" s="109" t="s">
        <v>181</v>
      </c>
      <c r="C877" s="110">
        <v>39503</v>
      </c>
      <c r="D877" s="110">
        <v>39577</v>
      </c>
      <c r="E877" s="109">
        <v>47843.993000000002</v>
      </c>
      <c r="F877" s="109">
        <v>43857.765499999994</v>
      </c>
      <c r="G877" s="109">
        <v>41857.092299999989</v>
      </c>
      <c r="L877" s="111">
        <v>2094.3530000000028</v>
      </c>
      <c r="M877" s="109">
        <v>2116.1329999999944</v>
      </c>
      <c r="N877" s="112">
        <v>2094.3529999999882</v>
      </c>
      <c r="O877" s="17"/>
      <c r="P877" s="17"/>
      <c r="Q877" s="17"/>
      <c r="R877" s="15"/>
      <c r="S877" s="15"/>
    </row>
    <row r="878" spans="1:19" x14ac:dyDescent="0.2">
      <c r="A878" s="113" t="s">
        <v>20</v>
      </c>
      <c r="B878" s="113" t="s">
        <v>180</v>
      </c>
      <c r="C878" s="114">
        <v>39488</v>
      </c>
      <c r="D878" s="114">
        <v>39502</v>
      </c>
      <c r="E878" s="113">
        <v>38707.221000000005</v>
      </c>
      <c r="F878" s="113">
        <v>36089.669000000009</v>
      </c>
      <c r="G878" s="113">
        <v>34116.092999999993</v>
      </c>
      <c r="L878" s="116">
        <v>1740.4600000000064</v>
      </c>
      <c r="M878" s="113">
        <v>1740.4600000000064</v>
      </c>
      <c r="N878" s="117">
        <v>1740.46</v>
      </c>
      <c r="O878" s="17"/>
      <c r="P878" s="17"/>
      <c r="Q878" s="17"/>
      <c r="R878" s="15"/>
      <c r="S878" s="15"/>
    </row>
    <row r="879" spans="1:19" x14ac:dyDescent="0.2">
      <c r="A879" s="113" t="s">
        <v>20</v>
      </c>
      <c r="B879" s="113" t="s">
        <v>181</v>
      </c>
      <c r="C879" s="114">
        <v>39503</v>
      </c>
      <c r="D879" s="114">
        <v>39577</v>
      </c>
      <c r="E879" s="113">
        <v>45116.552500000005</v>
      </c>
      <c r="F879" s="113">
        <v>41332.89</v>
      </c>
      <c r="G879" s="113">
        <v>37820.147500000006</v>
      </c>
      <c r="L879" s="116">
        <v>1770.7599999999948</v>
      </c>
      <c r="M879" s="113">
        <v>1806.42</v>
      </c>
      <c r="N879" s="117">
        <v>1791.27</v>
      </c>
      <c r="O879" s="17"/>
      <c r="P879" s="17"/>
      <c r="Q879" s="17"/>
      <c r="R879" s="15"/>
      <c r="S879" s="15"/>
    </row>
    <row r="880" spans="1:19" x14ac:dyDescent="0.2">
      <c r="A880" s="284" t="s">
        <v>21</v>
      </c>
      <c r="B880" s="284" t="s">
        <v>180</v>
      </c>
      <c r="C880" s="118">
        <v>39488</v>
      </c>
      <c r="D880" s="118">
        <v>39502</v>
      </c>
      <c r="E880" s="284">
        <v>59947.703732712791</v>
      </c>
      <c r="F880" s="284">
        <v>54110.373900000013</v>
      </c>
      <c r="G880" s="284">
        <v>47428.915100000006</v>
      </c>
      <c r="L880" s="119">
        <v>1952.2309999999925</v>
      </c>
      <c r="M880" s="284">
        <v>2333.8970000000045</v>
      </c>
      <c r="N880" s="120">
        <v>1765.4409999999989</v>
      </c>
      <c r="O880" s="17"/>
      <c r="P880" s="17"/>
      <c r="Q880" s="17"/>
      <c r="R880" s="15"/>
      <c r="S880" s="15"/>
    </row>
    <row r="881" spans="1:19" x14ac:dyDescent="0.2">
      <c r="A881" s="284" t="s">
        <v>21</v>
      </c>
      <c r="B881" s="284" t="s">
        <v>181</v>
      </c>
      <c r="C881" s="118">
        <v>39503</v>
      </c>
      <c r="D881" s="118">
        <v>39577</v>
      </c>
      <c r="E881" s="284">
        <v>66382.09599999999</v>
      </c>
      <c r="F881" s="284">
        <v>59956.308000000012</v>
      </c>
      <c r="G881" s="284">
        <v>52176.762999999999</v>
      </c>
      <c r="L881" s="119">
        <v>1767.5009999999893</v>
      </c>
      <c r="M881" s="284">
        <v>2310.9969999999958</v>
      </c>
      <c r="N881" s="120">
        <v>1748.0109999999913</v>
      </c>
      <c r="O881" s="17"/>
      <c r="P881" s="17"/>
      <c r="Q881" s="17"/>
      <c r="R881" s="15"/>
      <c r="S881" s="15"/>
    </row>
    <row r="882" spans="1:19" x14ac:dyDescent="0.2">
      <c r="A882" s="121" t="s">
        <v>34</v>
      </c>
      <c r="B882" s="121" t="s">
        <v>180</v>
      </c>
      <c r="C882" s="122">
        <v>39488</v>
      </c>
      <c r="D882" s="122">
        <v>39502</v>
      </c>
      <c r="E882" s="121">
        <v>69366.955600000016</v>
      </c>
      <c r="F882" s="121">
        <v>60006.688999999991</v>
      </c>
      <c r="G882" s="121">
        <v>53795.165000000001</v>
      </c>
      <c r="L882" s="123">
        <v>2816.6680000000051</v>
      </c>
      <c r="M882" s="121">
        <v>2818.3869999999952</v>
      </c>
      <c r="N882" s="124">
        <v>2785.7260000000024</v>
      </c>
      <c r="O882" s="17"/>
      <c r="P882" s="17"/>
      <c r="Q882" s="17"/>
      <c r="R882" s="15"/>
      <c r="S882" s="15"/>
    </row>
    <row r="883" spans="1:19" x14ac:dyDescent="0.2">
      <c r="A883" s="121" t="s">
        <v>34</v>
      </c>
      <c r="B883" s="121" t="s">
        <v>181</v>
      </c>
      <c r="C883" s="122">
        <v>39503</v>
      </c>
      <c r="D883" s="122">
        <v>39577</v>
      </c>
      <c r="E883" s="121">
        <v>75525.175999999992</v>
      </c>
      <c r="F883" s="121">
        <v>63300.31</v>
      </c>
      <c r="G883" s="121">
        <v>55529.81</v>
      </c>
      <c r="L883" s="123">
        <v>2845.12</v>
      </c>
      <c r="M883" s="121">
        <v>2845.12</v>
      </c>
      <c r="N883" s="124">
        <v>2810.74</v>
      </c>
      <c r="O883" s="17"/>
      <c r="P883" s="17"/>
      <c r="Q883" s="17"/>
      <c r="R883" s="15"/>
      <c r="S883" s="15"/>
    </row>
    <row r="884" spans="1:19" x14ac:dyDescent="0.2">
      <c r="A884" s="314" t="s">
        <v>23</v>
      </c>
      <c r="B884" s="314" t="s">
        <v>180</v>
      </c>
      <c r="C884" s="125">
        <v>39488</v>
      </c>
      <c r="D884" s="125">
        <v>39502</v>
      </c>
      <c r="E884" s="314">
        <v>77504.854000000007</v>
      </c>
      <c r="F884" s="314">
        <v>67400.354000000007</v>
      </c>
      <c r="G884" s="314">
        <v>60642.301000000007</v>
      </c>
      <c r="L884" s="126">
        <v>3987.6860000000015</v>
      </c>
      <c r="M884" s="314">
        <v>3771.6959999999963</v>
      </c>
      <c r="N884" s="127">
        <v>3727.0780000000013</v>
      </c>
      <c r="O884" s="17"/>
      <c r="P884" s="17"/>
      <c r="Q884" s="17"/>
      <c r="R884" s="15"/>
      <c r="S884" s="15"/>
    </row>
    <row r="885" spans="1:19" x14ac:dyDescent="0.2">
      <c r="A885" s="314" t="s">
        <v>23</v>
      </c>
      <c r="B885" s="314" t="s">
        <v>181</v>
      </c>
      <c r="C885" s="125">
        <v>39503</v>
      </c>
      <c r="D885" s="125">
        <v>39577</v>
      </c>
      <c r="E885" s="314">
        <v>93655.17</v>
      </c>
      <c r="F885" s="314">
        <v>77782.78</v>
      </c>
      <c r="G885" s="314">
        <v>65989.074999999997</v>
      </c>
      <c r="L885" s="126">
        <v>4181.83</v>
      </c>
      <c r="M885" s="314">
        <v>3965.84</v>
      </c>
      <c r="N885" s="127">
        <v>3866.53</v>
      </c>
      <c r="O885" s="17"/>
      <c r="P885" s="17"/>
      <c r="Q885" s="17"/>
      <c r="R885" s="15"/>
      <c r="S885" s="15"/>
    </row>
    <row r="886" spans="1:19" x14ac:dyDescent="0.2">
      <c r="A886" s="128" t="s">
        <v>24</v>
      </c>
      <c r="B886" s="128" t="s">
        <v>180</v>
      </c>
      <c r="C886" s="129">
        <v>39488</v>
      </c>
      <c r="D886" s="129">
        <v>39502</v>
      </c>
      <c r="E886" s="128">
        <v>57951.948400000001</v>
      </c>
      <c r="F886" s="128">
        <v>48877.738499999992</v>
      </c>
      <c r="G886" s="128">
        <v>42510.437999999995</v>
      </c>
      <c r="L886" s="130">
        <v>3138.734000000004</v>
      </c>
      <c r="M886" s="128">
        <v>3336.04</v>
      </c>
      <c r="N886" s="131">
        <v>2875.08</v>
      </c>
      <c r="O886" s="17"/>
      <c r="P886" s="17"/>
      <c r="Q886" s="17"/>
      <c r="R886" s="15"/>
      <c r="S886" s="15"/>
    </row>
    <row r="887" spans="1:19" x14ac:dyDescent="0.2">
      <c r="A887" s="128" t="s">
        <v>24</v>
      </c>
      <c r="B887" s="128" t="s">
        <v>181</v>
      </c>
      <c r="C887" s="129">
        <v>39503</v>
      </c>
      <c r="D887" s="129">
        <v>39577</v>
      </c>
      <c r="E887" s="128">
        <v>66461.562999999995</v>
      </c>
      <c r="F887" s="128">
        <v>53252.182499999995</v>
      </c>
      <c r="G887" s="128">
        <v>44389.91</v>
      </c>
      <c r="L887" s="130">
        <v>3276.0699999999924</v>
      </c>
      <c r="M887" s="128">
        <v>3434.54</v>
      </c>
      <c r="N887" s="131">
        <v>2993.04</v>
      </c>
      <c r="O887" s="17"/>
      <c r="P887" s="17"/>
      <c r="Q887" s="17"/>
      <c r="R887" s="15"/>
      <c r="S887" s="15"/>
    </row>
    <row r="888" spans="1:19" x14ac:dyDescent="0.2">
      <c r="A888" s="318" t="s">
        <v>25</v>
      </c>
      <c r="B888" s="318" t="s">
        <v>180</v>
      </c>
      <c r="C888" s="285">
        <v>39488</v>
      </c>
      <c r="D888" s="285">
        <v>39502</v>
      </c>
      <c r="E888" s="318">
        <v>65367.7048</v>
      </c>
      <c r="F888" s="318">
        <v>62387.29879999999</v>
      </c>
      <c r="G888" s="318">
        <v>61530.666799999985</v>
      </c>
      <c r="L888" s="132">
        <v>3841.6700000000055</v>
      </c>
      <c r="M888" s="318">
        <v>4550.72</v>
      </c>
      <c r="N888" s="133">
        <v>3841.67</v>
      </c>
      <c r="O888" s="17"/>
      <c r="P888" s="17"/>
      <c r="Q888" s="17"/>
      <c r="R888" s="15"/>
      <c r="S888" s="15"/>
    </row>
    <row r="889" spans="1:19" x14ac:dyDescent="0.2">
      <c r="A889" s="318" t="s">
        <v>25</v>
      </c>
      <c r="B889" s="318" t="s">
        <v>181</v>
      </c>
      <c r="C889" s="285">
        <v>39503</v>
      </c>
      <c r="D889" s="285">
        <v>39577</v>
      </c>
      <c r="E889" s="318">
        <v>69357.864999999991</v>
      </c>
      <c r="F889" s="318">
        <v>65025.68499999999</v>
      </c>
      <c r="G889" s="318">
        <v>63990.154999999992</v>
      </c>
      <c r="L889" s="132">
        <v>3833.8499999999913</v>
      </c>
      <c r="M889" s="318">
        <v>4477.5799999999945</v>
      </c>
      <c r="N889" s="133">
        <v>3833.85</v>
      </c>
      <c r="O889" s="17"/>
      <c r="P889" s="17"/>
      <c r="Q889" s="17"/>
      <c r="R889" s="15"/>
      <c r="S889" s="15"/>
    </row>
    <row r="890" spans="1:19" x14ac:dyDescent="0.2">
      <c r="A890" s="199" t="s">
        <v>32</v>
      </c>
      <c r="B890" s="199" t="s">
        <v>180</v>
      </c>
      <c r="C890" s="200">
        <v>39488</v>
      </c>
      <c r="D890" s="200">
        <v>39502</v>
      </c>
      <c r="E890" s="199">
        <v>38824.942500000005</v>
      </c>
      <c r="F890" s="199">
        <v>36249.414999999994</v>
      </c>
      <c r="G890" s="199">
        <v>34450.949500000002</v>
      </c>
      <c r="L890" s="201">
        <v>2405.14</v>
      </c>
      <c r="M890" s="199">
        <v>2758.16</v>
      </c>
      <c r="N890" s="202">
        <v>2052.12</v>
      </c>
      <c r="O890" s="17"/>
      <c r="P890" s="17"/>
      <c r="Q890" s="17"/>
      <c r="R890" s="15"/>
      <c r="S890" s="15"/>
    </row>
    <row r="891" spans="1:19" x14ac:dyDescent="0.2">
      <c r="A891" s="199" t="s">
        <v>32</v>
      </c>
      <c r="B891" s="199" t="s">
        <v>181</v>
      </c>
      <c r="C891" s="200">
        <v>39503</v>
      </c>
      <c r="D891" s="200">
        <v>39577</v>
      </c>
      <c r="E891" s="199">
        <v>44007.022142857146</v>
      </c>
      <c r="F891" s="199">
        <v>39265.885000000002</v>
      </c>
      <c r="G891" s="199">
        <v>36284.550000000003</v>
      </c>
      <c r="L891" s="201">
        <v>2150.7199999999998</v>
      </c>
      <c r="M891" s="199">
        <v>2715.19</v>
      </c>
      <c r="N891" s="202">
        <v>1956.9900000000052</v>
      </c>
      <c r="O891" s="17"/>
      <c r="P891" s="17"/>
      <c r="Q891" s="17"/>
      <c r="R891" s="15"/>
      <c r="S891" s="15"/>
    </row>
    <row r="892" spans="1:19" x14ac:dyDescent="0.2">
      <c r="A892" s="134" t="s">
        <v>26</v>
      </c>
      <c r="B892" s="134" t="s">
        <v>180</v>
      </c>
      <c r="C892" s="135">
        <v>39488</v>
      </c>
      <c r="D892" s="135">
        <v>39502</v>
      </c>
      <c r="E892" s="134">
        <v>100284.48</v>
      </c>
      <c r="F892" s="134">
        <v>77610.990000000005</v>
      </c>
      <c r="G892" s="134">
        <v>70719.899999999994</v>
      </c>
      <c r="L892" s="137">
        <v>4038.5199999999895</v>
      </c>
      <c r="M892" s="134">
        <v>3936.97</v>
      </c>
      <c r="N892" s="138">
        <v>3618.61</v>
      </c>
      <c r="O892" s="17"/>
      <c r="P892" s="17"/>
      <c r="Q892" s="17"/>
      <c r="R892" s="15"/>
      <c r="S892" s="15"/>
    </row>
    <row r="893" spans="1:19" x14ac:dyDescent="0.2">
      <c r="A893" s="134" t="s">
        <v>26</v>
      </c>
      <c r="B893" s="134" t="s">
        <v>181</v>
      </c>
      <c r="C893" s="135">
        <v>39503</v>
      </c>
      <c r="D893" s="135">
        <v>39577</v>
      </c>
      <c r="E893" s="134">
        <v>129497.78</v>
      </c>
      <c r="F893" s="134">
        <v>95366.76</v>
      </c>
      <c r="G893" s="134">
        <v>80407.649999999994</v>
      </c>
      <c r="L893" s="137">
        <v>4541.5600000000004</v>
      </c>
      <c r="M893" s="134">
        <v>4252.3100000000004</v>
      </c>
      <c r="N893" s="138">
        <v>3931.75</v>
      </c>
      <c r="O893" s="17"/>
      <c r="P893" s="17"/>
      <c r="Q893" s="17"/>
      <c r="R893" s="15"/>
      <c r="S893" s="15"/>
    </row>
    <row r="894" spans="1:19" x14ac:dyDescent="0.2">
      <c r="A894" s="139" t="s">
        <v>27</v>
      </c>
      <c r="B894" s="139" t="s">
        <v>180</v>
      </c>
      <c r="C894" s="140">
        <v>39488</v>
      </c>
      <c r="D894" s="140">
        <v>39502</v>
      </c>
      <c r="E894" s="139">
        <v>176397.14</v>
      </c>
      <c r="F894" s="139">
        <v>131920.44</v>
      </c>
      <c r="G894" s="139">
        <v>106622.37</v>
      </c>
      <c r="L894" s="142">
        <v>9435.6500000000233</v>
      </c>
      <c r="M894" s="139">
        <v>7417.58</v>
      </c>
      <c r="N894" s="143">
        <v>7558.5999999999913</v>
      </c>
      <c r="O894" s="17"/>
      <c r="P894" s="17"/>
      <c r="Q894" s="17"/>
      <c r="R894" s="15"/>
      <c r="S894" s="15"/>
    </row>
    <row r="895" spans="1:19" x14ac:dyDescent="0.2">
      <c r="A895" s="139" t="s">
        <v>27</v>
      </c>
      <c r="B895" s="139" t="s">
        <v>181</v>
      </c>
      <c r="C895" s="140">
        <v>39503</v>
      </c>
      <c r="D895" s="140">
        <v>39577</v>
      </c>
      <c r="E895" s="139">
        <v>237455.45</v>
      </c>
      <c r="F895" s="139">
        <v>165053.68</v>
      </c>
      <c r="G895" s="139">
        <v>134102.15</v>
      </c>
      <c r="L895" s="142">
        <v>8332.19</v>
      </c>
      <c r="M895" s="139">
        <v>6939.859999999986</v>
      </c>
      <c r="N895" s="143">
        <v>6547.7099999999919</v>
      </c>
      <c r="O895" s="17"/>
      <c r="P895" s="17"/>
      <c r="Q895" s="17"/>
      <c r="R895" s="15"/>
      <c r="S895" s="15"/>
    </row>
    <row r="896" spans="1:19" x14ac:dyDescent="0.2">
      <c r="A896" s="204" t="s">
        <v>33</v>
      </c>
      <c r="B896" s="204" t="s">
        <v>180</v>
      </c>
      <c r="C896" s="205">
        <v>39488</v>
      </c>
      <c r="D896" s="205">
        <v>39502</v>
      </c>
      <c r="E896" s="204">
        <v>163698.01999999999</v>
      </c>
      <c r="F896" s="204">
        <v>104095.39</v>
      </c>
      <c r="G896" s="204">
        <v>87974.41</v>
      </c>
      <c r="L896" s="206">
        <v>4094.5499999999884</v>
      </c>
      <c r="M896" s="204">
        <v>4363.5399999999936</v>
      </c>
      <c r="N896" s="207">
        <v>3512.6200000000099</v>
      </c>
      <c r="O896" s="17"/>
      <c r="P896" s="17"/>
      <c r="Q896" s="17"/>
      <c r="R896" s="15"/>
      <c r="S896" s="15"/>
    </row>
    <row r="897" spans="1:21" x14ac:dyDescent="0.2">
      <c r="A897" s="204" t="s">
        <v>33</v>
      </c>
      <c r="B897" s="204" t="s">
        <v>181</v>
      </c>
      <c r="C897" s="205">
        <v>39503</v>
      </c>
      <c r="D897" s="205">
        <v>39577</v>
      </c>
      <c r="E897" s="204">
        <v>182325.42</v>
      </c>
      <c r="F897" s="204">
        <v>101743.82</v>
      </c>
      <c r="G897" s="204">
        <v>84737.24</v>
      </c>
      <c r="L897" s="206">
        <v>4104.8300000000163</v>
      </c>
      <c r="M897" s="204">
        <v>4376.0100000000093</v>
      </c>
      <c r="N897" s="207">
        <v>3525.3</v>
      </c>
      <c r="O897" s="17"/>
      <c r="P897" s="17"/>
      <c r="Q897" s="17"/>
      <c r="R897" s="15"/>
      <c r="S897" s="15"/>
    </row>
    <row r="898" spans="1:21" x14ac:dyDescent="0.2">
      <c r="A898" s="150" t="s">
        <v>29</v>
      </c>
      <c r="B898" s="150" t="s">
        <v>180</v>
      </c>
      <c r="C898" s="151">
        <v>39488</v>
      </c>
      <c r="D898" s="151">
        <v>39502</v>
      </c>
      <c r="E898" s="150">
        <v>155533.35999999999</v>
      </c>
      <c r="F898" s="150">
        <v>109279.26</v>
      </c>
      <c r="G898" s="150">
        <v>86538.86</v>
      </c>
      <c r="L898" s="153">
        <v>9356.9699999999721</v>
      </c>
      <c r="M898" s="150">
        <v>7215.7</v>
      </c>
      <c r="N898" s="154">
        <v>6314.1800000000076</v>
      </c>
      <c r="O898" s="17"/>
      <c r="P898" s="17"/>
      <c r="Q898" s="17"/>
      <c r="R898" s="15"/>
      <c r="S898" s="15"/>
    </row>
    <row r="899" spans="1:21" x14ac:dyDescent="0.2">
      <c r="A899" s="150" t="s">
        <v>29</v>
      </c>
      <c r="B899" s="150" t="s">
        <v>182</v>
      </c>
      <c r="C899" s="151">
        <v>39503</v>
      </c>
      <c r="D899" s="151">
        <v>39531</v>
      </c>
      <c r="E899" s="150">
        <v>208842.52</v>
      </c>
      <c r="F899" s="150">
        <v>142714.10999999999</v>
      </c>
      <c r="G899" s="150">
        <v>109992.19</v>
      </c>
      <c r="L899" s="153">
        <v>9423.81</v>
      </c>
      <c r="M899" s="150">
        <v>7088.7599999999802</v>
      </c>
      <c r="N899" s="154">
        <v>6187.2</v>
      </c>
      <c r="O899" s="17"/>
      <c r="P899" s="17"/>
      <c r="Q899" s="17"/>
      <c r="R899" s="15"/>
      <c r="S899" s="15"/>
    </row>
    <row r="900" spans="1:21" x14ac:dyDescent="0.2">
      <c r="A900" s="150" t="s">
        <v>29</v>
      </c>
      <c r="B900" s="150" t="s">
        <v>183</v>
      </c>
      <c r="C900" s="151">
        <v>39532</v>
      </c>
      <c r="D900" s="151">
        <v>39536</v>
      </c>
      <c r="E900" s="150">
        <v>210500.63</v>
      </c>
      <c r="F900" s="150">
        <v>145012.16</v>
      </c>
      <c r="G900" s="150">
        <v>112266.05</v>
      </c>
      <c r="L900" s="153">
        <v>9568.9500000000116</v>
      </c>
      <c r="M900" s="150">
        <v>7233.8999999999942</v>
      </c>
      <c r="N900" s="154">
        <v>6332.34</v>
      </c>
      <c r="O900" s="17"/>
      <c r="P900" s="17"/>
      <c r="Q900" s="17"/>
      <c r="R900" s="15"/>
      <c r="S900" s="15"/>
    </row>
    <row r="901" spans="1:21" x14ac:dyDescent="0.2">
      <c r="A901" s="150" t="s">
        <v>29</v>
      </c>
      <c r="B901" s="150" t="s">
        <v>184</v>
      </c>
      <c r="C901" s="151">
        <v>39537</v>
      </c>
      <c r="D901" s="151">
        <v>39577</v>
      </c>
      <c r="E901" s="150">
        <v>212779.16</v>
      </c>
      <c r="F901" s="150">
        <v>149214.96</v>
      </c>
      <c r="G901" s="150">
        <v>116424.61</v>
      </c>
      <c r="L901" s="153">
        <v>9834.390000000014</v>
      </c>
      <c r="M901" s="150">
        <v>7499.34</v>
      </c>
      <c r="N901" s="154">
        <v>6597.78</v>
      </c>
      <c r="O901" s="17"/>
      <c r="P901" s="17"/>
      <c r="Q901" s="17"/>
      <c r="R901" s="15"/>
      <c r="S901" s="15"/>
    </row>
    <row r="902" spans="1:21" x14ac:dyDescent="0.2">
      <c r="A902" s="158" t="s">
        <v>30</v>
      </c>
      <c r="B902" s="158" t="s">
        <v>180</v>
      </c>
      <c r="C902" s="159">
        <v>39488</v>
      </c>
      <c r="D902" s="159">
        <v>39502</v>
      </c>
      <c r="E902" s="158">
        <v>135025.4</v>
      </c>
      <c r="F902" s="158">
        <v>102085.7</v>
      </c>
      <c r="G902" s="158">
        <v>82139.070000000007</v>
      </c>
      <c r="L902" s="208">
        <v>4604.9599999999919</v>
      </c>
      <c r="M902" s="158">
        <v>3772.1499999999942</v>
      </c>
      <c r="N902" s="209">
        <v>2495.9600000000064</v>
      </c>
      <c r="O902" s="17"/>
      <c r="P902" s="17"/>
      <c r="Q902" s="17"/>
      <c r="R902" s="15"/>
      <c r="S902" s="15"/>
    </row>
    <row r="903" spans="1:21" x14ac:dyDescent="0.2">
      <c r="A903" s="158" t="s">
        <v>30</v>
      </c>
      <c r="B903" s="158" t="s">
        <v>185</v>
      </c>
      <c r="C903" s="159">
        <v>39503</v>
      </c>
      <c r="D903" s="159">
        <v>39543</v>
      </c>
      <c r="E903" s="158">
        <v>146767.67000000001</v>
      </c>
      <c r="F903" s="158">
        <v>110056.96000000001</v>
      </c>
      <c r="G903" s="158">
        <v>85081</v>
      </c>
      <c r="L903" s="208">
        <v>4328.0600000000268</v>
      </c>
      <c r="M903" s="158">
        <v>3457.5600000000122</v>
      </c>
      <c r="N903" s="209">
        <v>2487.98</v>
      </c>
      <c r="O903" s="17"/>
      <c r="P903" s="17"/>
      <c r="Q903" s="17"/>
      <c r="R903" s="15"/>
      <c r="S903" s="15"/>
    </row>
    <row r="904" spans="1:21" x14ac:dyDescent="0.2">
      <c r="A904" s="158" t="s">
        <v>30</v>
      </c>
      <c r="B904" s="158" t="s">
        <v>186</v>
      </c>
      <c r="C904" s="159">
        <v>39544</v>
      </c>
      <c r="D904" s="159">
        <v>39563</v>
      </c>
      <c r="E904" s="158">
        <v>127796.22</v>
      </c>
      <c r="F904" s="158">
        <v>101467.31</v>
      </c>
      <c r="G904" s="158">
        <v>80840.25</v>
      </c>
      <c r="L904" s="208">
        <v>4211.7700000000004</v>
      </c>
      <c r="M904" s="158">
        <v>3273.7399999999907</v>
      </c>
      <c r="N904" s="209">
        <v>2371.94</v>
      </c>
      <c r="O904" s="17"/>
      <c r="P904" s="17"/>
      <c r="Q904" s="17"/>
      <c r="R904" s="15"/>
      <c r="S904" s="15"/>
    </row>
    <row r="905" spans="1:21" x14ac:dyDescent="0.2">
      <c r="A905" s="158" t="s">
        <v>30</v>
      </c>
      <c r="B905" s="158" t="s">
        <v>187</v>
      </c>
      <c r="C905" s="159">
        <v>39564</v>
      </c>
      <c r="D905" s="159">
        <v>39577</v>
      </c>
      <c r="E905" s="158">
        <v>126144.33</v>
      </c>
      <c r="F905" s="158">
        <v>98367.3</v>
      </c>
      <c r="G905" s="158">
        <v>79099.73</v>
      </c>
      <c r="L905" s="208">
        <v>4184.070000000007</v>
      </c>
      <c r="M905" s="158">
        <v>3055.8700000000099</v>
      </c>
      <c r="N905" s="209">
        <v>2222.1599999999889</v>
      </c>
      <c r="O905" s="17"/>
      <c r="P905" s="17"/>
      <c r="Q905" s="17"/>
      <c r="R905" s="15"/>
      <c r="S905" s="15"/>
    </row>
    <row r="906" spans="1:21" x14ac:dyDescent="0.2">
      <c r="L906" s="220"/>
      <c r="M906" s="221"/>
      <c r="N906" s="222"/>
      <c r="O906" s="15"/>
      <c r="P906" s="8"/>
      <c r="Q906" s="8"/>
      <c r="R906" s="8"/>
      <c r="S906" s="8"/>
      <c r="T906" s="8"/>
      <c r="U906" s="8"/>
    </row>
    <row r="907" spans="1:21" x14ac:dyDescent="0.2">
      <c r="A907" s="272" t="s">
        <v>188</v>
      </c>
      <c r="B907" s="92"/>
      <c r="C907" s="92"/>
      <c r="D907" s="92"/>
      <c r="E907" s="92"/>
      <c r="F907" s="92"/>
      <c r="G907" s="92"/>
      <c r="L907" s="220"/>
      <c r="M907" s="221"/>
      <c r="N907" s="222"/>
      <c r="O907" s="13"/>
      <c r="P907" s="13"/>
      <c r="Q907" s="8"/>
      <c r="R907" s="8"/>
      <c r="S907" s="8"/>
      <c r="T907" s="8"/>
      <c r="U907" s="8"/>
    </row>
    <row r="908" spans="1:21" ht="27" customHeight="1" x14ac:dyDescent="0.2">
      <c r="A908" s="223" t="s">
        <v>6</v>
      </c>
      <c r="B908" s="223" t="s">
        <v>53</v>
      </c>
      <c r="C908" s="223" t="s">
        <v>54</v>
      </c>
      <c r="D908" s="223" t="s">
        <v>55</v>
      </c>
      <c r="E908" s="224" t="s">
        <v>56</v>
      </c>
      <c r="F908" s="224" t="s">
        <v>57</v>
      </c>
      <c r="G908" s="224" t="s">
        <v>58</v>
      </c>
      <c r="L908" s="214" t="s">
        <v>61</v>
      </c>
      <c r="M908" s="96" t="s">
        <v>62</v>
      </c>
      <c r="N908" s="215" t="s">
        <v>63</v>
      </c>
      <c r="O908" s="13"/>
      <c r="P908" s="13"/>
      <c r="Q908" s="15"/>
      <c r="R908" s="15"/>
      <c r="S908" s="15"/>
    </row>
    <row r="909" spans="1:21" x14ac:dyDescent="0.2">
      <c r="A909" s="283" t="s">
        <v>18</v>
      </c>
      <c r="B909" s="283" t="s">
        <v>189</v>
      </c>
      <c r="C909" s="100">
        <v>39403</v>
      </c>
      <c r="D909" s="100">
        <v>39416</v>
      </c>
      <c r="E909" s="283">
        <v>64578.345499999996</v>
      </c>
      <c r="F909" s="283">
        <v>46847.21</v>
      </c>
      <c r="G909" s="283">
        <v>34553.29</v>
      </c>
      <c r="L909" s="216">
        <v>1709.62</v>
      </c>
      <c r="M909" s="283">
        <v>1709.62</v>
      </c>
      <c r="N909" s="217">
        <v>671.20000000000437</v>
      </c>
      <c r="O909" s="17"/>
      <c r="P909" s="17"/>
      <c r="Q909" s="17"/>
      <c r="R909" s="15"/>
      <c r="S909" s="15"/>
    </row>
    <row r="910" spans="1:21" x14ac:dyDescent="0.2">
      <c r="A910" s="283" t="s">
        <v>18</v>
      </c>
      <c r="B910" s="283" t="s">
        <v>190</v>
      </c>
      <c r="C910" s="100">
        <v>39417</v>
      </c>
      <c r="D910" s="100">
        <v>39430</v>
      </c>
      <c r="E910" s="283">
        <v>66600.130499999999</v>
      </c>
      <c r="F910" s="283">
        <v>48713.174999999988</v>
      </c>
      <c r="G910" s="283">
        <v>36276.054999999993</v>
      </c>
      <c r="L910" s="216">
        <v>1738.26</v>
      </c>
      <c r="M910" s="283">
        <v>1738.2599999999948</v>
      </c>
      <c r="N910" s="217">
        <v>671.19999999999709</v>
      </c>
      <c r="O910" s="17"/>
      <c r="P910" s="17"/>
      <c r="Q910" s="17"/>
      <c r="R910" s="15"/>
      <c r="S910" s="15"/>
    </row>
    <row r="911" spans="1:21" x14ac:dyDescent="0.2">
      <c r="A911" s="283" t="s">
        <v>18</v>
      </c>
      <c r="B911" s="283" t="s">
        <v>191</v>
      </c>
      <c r="C911" s="100">
        <v>39431</v>
      </c>
      <c r="D911" s="100">
        <v>39447</v>
      </c>
      <c r="E911" s="283">
        <v>67110.165000000008</v>
      </c>
      <c r="F911" s="283">
        <v>50379.942499999983</v>
      </c>
      <c r="G911" s="283">
        <v>37841.4</v>
      </c>
      <c r="L911" s="216">
        <v>1236.52</v>
      </c>
      <c r="M911" s="283">
        <v>1534.5300000000061</v>
      </c>
      <c r="N911" s="217">
        <v>1096.74</v>
      </c>
      <c r="O911" s="17"/>
      <c r="P911" s="17"/>
      <c r="Q911" s="17"/>
      <c r="R911" s="15"/>
      <c r="S911" s="15"/>
    </row>
    <row r="912" spans="1:21" x14ac:dyDescent="0.2">
      <c r="A912" s="283" t="s">
        <v>18</v>
      </c>
      <c r="B912" s="283" t="s">
        <v>192</v>
      </c>
      <c r="C912" s="100">
        <v>39448</v>
      </c>
      <c r="D912" s="100">
        <v>39502</v>
      </c>
      <c r="E912" s="283">
        <v>58318.154999999999</v>
      </c>
      <c r="F912" s="283">
        <v>45207.447499999987</v>
      </c>
      <c r="G912" s="283">
        <v>36020.145000000004</v>
      </c>
      <c r="L912" s="216">
        <v>1236.52</v>
      </c>
      <c r="M912" s="283">
        <v>1534.53</v>
      </c>
      <c r="N912" s="217">
        <v>1096.7400000000052</v>
      </c>
      <c r="O912" s="17"/>
      <c r="P912" s="17"/>
      <c r="Q912" s="17"/>
      <c r="R912" s="15"/>
      <c r="S912" s="15"/>
    </row>
    <row r="913" spans="1:19" x14ac:dyDescent="0.2">
      <c r="A913" s="109" t="s">
        <v>19</v>
      </c>
      <c r="B913" s="109" t="s">
        <v>189</v>
      </c>
      <c r="C913" s="110">
        <v>39403</v>
      </c>
      <c r="D913" s="110">
        <v>39416</v>
      </c>
      <c r="E913" s="109">
        <v>47331.629629240044</v>
      </c>
      <c r="F913" s="109">
        <v>42662.722549066413</v>
      </c>
      <c r="G913" s="109">
        <v>41992.584999999999</v>
      </c>
      <c r="L913" s="111">
        <v>2949.96</v>
      </c>
      <c r="M913" s="109">
        <v>2949.9599999999919</v>
      </c>
      <c r="N913" s="112">
        <v>2949.9599999999919</v>
      </c>
      <c r="O913" s="17"/>
      <c r="P913" s="17"/>
      <c r="Q913" s="17"/>
      <c r="R913" s="15"/>
      <c r="S913" s="15"/>
    </row>
    <row r="914" spans="1:19" x14ac:dyDescent="0.2">
      <c r="A914" s="109" t="s">
        <v>19</v>
      </c>
      <c r="B914" s="109" t="s">
        <v>190</v>
      </c>
      <c r="C914" s="110">
        <v>39417</v>
      </c>
      <c r="D914" s="110">
        <v>39444</v>
      </c>
      <c r="E914" s="109">
        <v>47663.63479321645</v>
      </c>
      <c r="F914" s="109">
        <v>42906.435049066407</v>
      </c>
      <c r="G914" s="109">
        <v>42104.644299999993</v>
      </c>
      <c r="L914" s="111">
        <v>2841.1349999999875</v>
      </c>
      <c r="M914" s="109">
        <v>2841.1349999999875</v>
      </c>
      <c r="N914" s="112">
        <v>2841.1349999999948</v>
      </c>
      <c r="O914" s="17"/>
      <c r="P914" s="17"/>
      <c r="Q914" s="17"/>
      <c r="R914" s="15"/>
      <c r="S914" s="15"/>
    </row>
    <row r="915" spans="1:19" x14ac:dyDescent="0.2">
      <c r="A915" s="109" t="s">
        <v>19</v>
      </c>
      <c r="B915" s="109" t="s">
        <v>191</v>
      </c>
      <c r="C915" s="110">
        <v>39445</v>
      </c>
      <c r="D915" s="110">
        <v>39447</v>
      </c>
      <c r="E915" s="109">
        <v>47550.941999999988</v>
      </c>
      <c r="F915" s="109">
        <v>43815.129499999995</v>
      </c>
      <c r="G915" s="109">
        <v>41814.456300000005</v>
      </c>
      <c r="L915" s="111">
        <v>2091.6169999999984</v>
      </c>
      <c r="M915" s="109">
        <v>2113.3969999999972</v>
      </c>
      <c r="N915" s="112">
        <v>2091.6169999999984</v>
      </c>
      <c r="O915" s="17"/>
      <c r="P915" s="17"/>
      <c r="Q915" s="17"/>
      <c r="R915" s="15"/>
      <c r="S915" s="15"/>
    </row>
    <row r="916" spans="1:19" x14ac:dyDescent="0.2">
      <c r="A916" s="109" t="s">
        <v>19</v>
      </c>
      <c r="B916" s="109" t="s">
        <v>192</v>
      </c>
      <c r="C916" s="110">
        <v>39448</v>
      </c>
      <c r="D916" s="110">
        <v>39502</v>
      </c>
      <c r="E916" s="109">
        <v>45049.365499999993</v>
      </c>
      <c r="F916" s="109">
        <v>43003.198499999999</v>
      </c>
      <c r="G916" s="109">
        <v>41751.486299999997</v>
      </c>
      <c r="L916" s="111">
        <v>2337.3470000000016</v>
      </c>
      <c r="M916" s="109">
        <v>2406.1460000000006</v>
      </c>
      <c r="N916" s="112">
        <v>2337.3470000000016</v>
      </c>
      <c r="O916" s="17"/>
      <c r="P916" s="17"/>
      <c r="Q916" s="17"/>
      <c r="R916" s="15"/>
      <c r="S916" s="15"/>
    </row>
    <row r="917" spans="1:19" x14ac:dyDescent="0.2">
      <c r="A917" s="113" t="s">
        <v>20</v>
      </c>
      <c r="B917" s="113" t="s">
        <v>189</v>
      </c>
      <c r="C917" s="114">
        <v>39403</v>
      </c>
      <c r="D917" s="114">
        <v>39444</v>
      </c>
      <c r="E917" s="113">
        <v>42288.808294999995</v>
      </c>
      <c r="F917" s="113">
        <v>39336.95291</v>
      </c>
      <c r="G917" s="113">
        <v>36347.208460000002</v>
      </c>
      <c r="L917" s="116">
        <v>2238.7199999999998</v>
      </c>
      <c r="M917" s="113">
        <v>2238.7200000000084</v>
      </c>
      <c r="N917" s="117">
        <v>2238.7199999999998</v>
      </c>
      <c r="O917" s="17"/>
      <c r="P917" s="17"/>
      <c r="Q917" s="17"/>
      <c r="R917" s="15"/>
      <c r="S917" s="15"/>
    </row>
    <row r="918" spans="1:19" x14ac:dyDescent="0.2">
      <c r="A918" s="113" t="s">
        <v>20</v>
      </c>
      <c r="B918" s="113" t="s">
        <v>191</v>
      </c>
      <c r="C918" s="114">
        <v>39445</v>
      </c>
      <c r="D918" s="114">
        <v>39447</v>
      </c>
      <c r="E918" s="113">
        <v>45295.847500000003</v>
      </c>
      <c r="F918" s="113">
        <v>41332.89</v>
      </c>
      <c r="G918" s="113">
        <v>37820.147500000006</v>
      </c>
      <c r="L918" s="116">
        <v>1770.7599999999948</v>
      </c>
      <c r="M918" s="113">
        <v>1806.42</v>
      </c>
      <c r="N918" s="117">
        <v>1791.27</v>
      </c>
      <c r="O918" s="17"/>
      <c r="P918" s="17"/>
      <c r="Q918" s="17"/>
      <c r="R918" s="15"/>
      <c r="S918" s="15"/>
    </row>
    <row r="919" spans="1:19" x14ac:dyDescent="0.2">
      <c r="A919" s="113" t="s">
        <v>20</v>
      </c>
      <c r="B919" s="113" t="s">
        <v>192</v>
      </c>
      <c r="C919" s="114">
        <v>39448</v>
      </c>
      <c r="D919" s="114">
        <v>39502</v>
      </c>
      <c r="E919" s="113">
        <v>38707.221000000005</v>
      </c>
      <c r="F919" s="113">
        <v>36089.669000000009</v>
      </c>
      <c r="G919" s="113">
        <v>34116.092999999993</v>
      </c>
      <c r="L919" s="116">
        <v>1740.4600000000064</v>
      </c>
      <c r="M919" s="113">
        <v>1740.4600000000064</v>
      </c>
      <c r="N919" s="117">
        <v>1740.46</v>
      </c>
      <c r="O919" s="17"/>
      <c r="P919" s="17"/>
      <c r="Q919" s="17"/>
      <c r="R919" s="15"/>
      <c r="S919" s="15"/>
    </row>
    <row r="920" spans="1:19" x14ac:dyDescent="0.2">
      <c r="A920" s="284" t="s">
        <v>21</v>
      </c>
      <c r="B920" s="284" t="s">
        <v>189</v>
      </c>
      <c r="C920" s="118">
        <v>39417</v>
      </c>
      <c r="D920" s="118">
        <v>39444</v>
      </c>
      <c r="E920" s="284">
        <v>61462.832826148893</v>
      </c>
      <c r="F920" s="284">
        <v>57649.517422020414</v>
      </c>
      <c r="G920" s="284">
        <v>47815.152937340565</v>
      </c>
      <c r="L920" s="119">
        <v>2047.4040000000023</v>
      </c>
      <c r="M920" s="284">
        <v>2083.7039999999906</v>
      </c>
      <c r="N920" s="120">
        <v>2070.893999999993</v>
      </c>
      <c r="O920" s="17"/>
      <c r="P920" s="17"/>
      <c r="Q920" s="17"/>
      <c r="R920" s="15"/>
      <c r="S920" s="15"/>
    </row>
    <row r="921" spans="1:19" x14ac:dyDescent="0.2">
      <c r="A921" s="284" t="s">
        <v>21</v>
      </c>
      <c r="B921" s="284" t="s">
        <v>191</v>
      </c>
      <c r="C921" s="118">
        <v>39445</v>
      </c>
      <c r="D921" s="118">
        <v>39447</v>
      </c>
      <c r="E921" s="284">
        <v>67740.844103984447</v>
      </c>
      <c r="F921" s="284">
        <v>60625.692999999999</v>
      </c>
      <c r="G921" s="284">
        <v>52771.417999999998</v>
      </c>
      <c r="L921" s="119">
        <v>1784.9309999999969</v>
      </c>
      <c r="M921" s="284">
        <v>2333.8969999999972</v>
      </c>
      <c r="N921" s="120">
        <v>1765.4409999999916</v>
      </c>
      <c r="O921" s="17"/>
      <c r="P921" s="17"/>
      <c r="Q921" s="17"/>
      <c r="R921" s="15"/>
      <c r="S921" s="15"/>
    </row>
    <row r="922" spans="1:19" x14ac:dyDescent="0.2">
      <c r="A922" s="284" t="s">
        <v>21</v>
      </c>
      <c r="B922" s="284" t="s">
        <v>192</v>
      </c>
      <c r="C922" s="118">
        <v>39448</v>
      </c>
      <c r="D922" s="118">
        <v>39502</v>
      </c>
      <c r="E922" s="284">
        <v>59947.703732712791</v>
      </c>
      <c r="F922" s="284">
        <v>54110.373900000013</v>
      </c>
      <c r="G922" s="284">
        <v>47428.915100000006</v>
      </c>
      <c r="L922" s="119">
        <v>1952.2309999999925</v>
      </c>
      <c r="M922" s="284">
        <v>2333.8970000000045</v>
      </c>
      <c r="N922" s="120">
        <v>1765.4409999999989</v>
      </c>
      <c r="O922" s="17"/>
      <c r="P922" s="17"/>
      <c r="Q922" s="17"/>
      <c r="R922" s="15"/>
      <c r="S922" s="15"/>
    </row>
    <row r="923" spans="1:19" x14ac:dyDescent="0.2">
      <c r="A923" s="121" t="s">
        <v>34</v>
      </c>
      <c r="B923" s="121" t="s">
        <v>189</v>
      </c>
      <c r="C923" s="122">
        <v>39403</v>
      </c>
      <c r="D923" s="122">
        <v>39416</v>
      </c>
      <c r="E923" s="121">
        <v>70103.360000000001</v>
      </c>
      <c r="F923" s="121">
        <v>54613.63</v>
      </c>
      <c r="G923" s="121">
        <v>54846.34</v>
      </c>
      <c r="L923" s="123">
        <v>3440.84</v>
      </c>
      <c r="M923" s="121">
        <v>3499.2199999999939</v>
      </c>
      <c r="N923" s="124">
        <v>3440.84</v>
      </c>
      <c r="O923" s="17"/>
      <c r="P923" s="17"/>
      <c r="Q923" s="17"/>
      <c r="R923" s="15"/>
      <c r="S923" s="15"/>
    </row>
    <row r="924" spans="1:19" x14ac:dyDescent="0.2">
      <c r="A924" s="121" t="s">
        <v>34</v>
      </c>
      <c r="B924" s="121" t="s">
        <v>190</v>
      </c>
      <c r="C924" s="122">
        <v>39417</v>
      </c>
      <c r="D924" s="122">
        <v>39430</v>
      </c>
      <c r="E924" s="121">
        <v>74296.454999999987</v>
      </c>
      <c r="F924" s="121">
        <v>57717.83</v>
      </c>
      <c r="G924" s="121">
        <v>57739.96</v>
      </c>
      <c r="L924" s="123">
        <v>3660.7400000000052</v>
      </c>
      <c r="M924" s="121">
        <v>3719.12</v>
      </c>
      <c r="N924" s="124">
        <v>3660.74</v>
      </c>
      <c r="O924" s="17"/>
      <c r="P924" s="17"/>
      <c r="Q924" s="17"/>
      <c r="R924" s="15"/>
      <c r="S924" s="15"/>
    </row>
    <row r="925" spans="1:19" x14ac:dyDescent="0.2">
      <c r="A925" s="121" t="s">
        <v>34</v>
      </c>
      <c r="B925" s="121" t="s">
        <v>191</v>
      </c>
      <c r="C925" s="122">
        <v>39431</v>
      </c>
      <c r="D925" s="122">
        <v>39447</v>
      </c>
      <c r="E925" s="121">
        <v>76949.014999999999</v>
      </c>
      <c r="F925" s="121">
        <v>62811.9</v>
      </c>
      <c r="G925" s="121">
        <v>55007.124999999993</v>
      </c>
      <c r="L925" s="123">
        <v>2830.42</v>
      </c>
      <c r="M925" s="121">
        <v>2830.42</v>
      </c>
      <c r="N925" s="124">
        <v>2796.0399999999863</v>
      </c>
      <c r="O925" s="17"/>
      <c r="P925" s="17"/>
      <c r="Q925" s="17"/>
      <c r="R925" s="15"/>
      <c r="S925" s="15"/>
    </row>
    <row r="926" spans="1:19" x14ac:dyDescent="0.2">
      <c r="A926" s="121" t="s">
        <v>34</v>
      </c>
      <c r="B926" s="121" t="s">
        <v>192</v>
      </c>
      <c r="C926" s="122">
        <v>39448</v>
      </c>
      <c r="D926" s="122">
        <v>39502</v>
      </c>
      <c r="E926" s="121">
        <v>69366.955600000016</v>
      </c>
      <c r="F926" s="121">
        <v>60006.688999999991</v>
      </c>
      <c r="G926" s="121">
        <v>53795.165000000001</v>
      </c>
      <c r="L926" s="123">
        <v>2816.6680000000051</v>
      </c>
      <c r="M926" s="121">
        <v>2818.3869999999952</v>
      </c>
      <c r="N926" s="124">
        <v>2785.7260000000024</v>
      </c>
      <c r="O926" s="17"/>
      <c r="P926" s="17"/>
      <c r="Q926" s="17"/>
      <c r="R926" s="15"/>
      <c r="S926" s="15"/>
    </row>
    <row r="927" spans="1:19" x14ac:dyDescent="0.2">
      <c r="A927" s="314" t="s">
        <v>23</v>
      </c>
      <c r="B927" s="314" t="s">
        <v>193</v>
      </c>
      <c r="C927" s="125">
        <v>39403</v>
      </c>
      <c r="D927" s="125">
        <v>39444</v>
      </c>
      <c r="E927" s="314">
        <v>94298.831709999984</v>
      </c>
      <c r="F927" s="314">
        <v>75386.760999999999</v>
      </c>
      <c r="G927" s="314">
        <v>67197.247499999998</v>
      </c>
      <c r="L927" s="126">
        <v>4266.7</v>
      </c>
      <c r="M927" s="314">
        <v>4230.2100000000064</v>
      </c>
      <c r="N927" s="127">
        <v>4230.21</v>
      </c>
      <c r="O927" s="17"/>
      <c r="P927" s="17"/>
      <c r="Q927" s="17"/>
      <c r="R927" s="15"/>
      <c r="S927" s="15"/>
    </row>
    <row r="928" spans="1:19" x14ac:dyDescent="0.2">
      <c r="A928" s="314" t="s">
        <v>23</v>
      </c>
      <c r="B928" s="314" t="s">
        <v>191</v>
      </c>
      <c r="C928" s="125">
        <v>39445</v>
      </c>
      <c r="D928" s="125">
        <v>39447</v>
      </c>
      <c r="E928" s="314">
        <v>93655.17</v>
      </c>
      <c r="F928" s="314">
        <v>77782.78</v>
      </c>
      <c r="G928" s="314">
        <v>65989.074999999997</v>
      </c>
      <c r="L928" s="126">
        <v>4181.83</v>
      </c>
      <c r="M928" s="314">
        <v>3965.84</v>
      </c>
      <c r="N928" s="127">
        <v>3866.53</v>
      </c>
      <c r="O928" s="17"/>
      <c r="P928" s="17"/>
      <c r="Q928" s="17"/>
      <c r="R928" s="15"/>
      <c r="S928" s="15"/>
    </row>
    <row r="929" spans="1:21" x14ac:dyDescent="0.2">
      <c r="A929" s="314" t="s">
        <v>23</v>
      </c>
      <c r="B929" s="314" t="s">
        <v>192</v>
      </c>
      <c r="C929" s="125">
        <v>39448</v>
      </c>
      <c r="D929" s="125">
        <v>39502</v>
      </c>
      <c r="E929" s="314">
        <v>77504.854000000007</v>
      </c>
      <c r="F929" s="314">
        <v>67400.354000000007</v>
      </c>
      <c r="G929" s="314">
        <v>60642.301000000007</v>
      </c>
      <c r="L929" s="126">
        <v>3987.6860000000015</v>
      </c>
      <c r="M929" s="314">
        <v>3771.6959999999963</v>
      </c>
      <c r="N929" s="127">
        <v>3727.0780000000013</v>
      </c>
      <c r="O929" s="17"/>
      <c r="P929" s="17"/>
      <c r="Q929" s="17"/>
      <c r="R929" s="15"/>
      <c r="S929" s="15"/>
    </row>
    <row r="930" spans="1:21" x14ac:dyDescent="0.2">
      <c r="A930" s="128" t="s">
        <v>24</v>
      </c>
      <c r="B930" s="128" t="s">
        <v>193</v>
      </c>
      <c r="C930" s="129">
        <v>39404</v>
      </c>
      <c r="D930" s="129">
        <v>39444</v>
      </c>
      <c r="E930" s="128">
        <v>58300.736299999997</v>
      </c>
      <c r="F930" s="128">
        <v>49430.967999999979</v>
      </c>
      <c r="G930" s="128">
        <v>41816.121500000001</v>
      </c>
      <c r="L930" s="130">
        <v>3242.16</v>
      </c>
      <c r="M930" s="128">
        <v>3235.54</v>
      </c>
      <c r="N930" s="131">
        <v>3137.2100000000064</v>
      </c>
      <c r="O930" s="17"/>
      <c r="P930" s="17"/>
      <c r="Q930" s="17"/>
      <c r="R930" s="15"/>
      <c r="S930" s="15"/>
    </row>
    <row r="931" spans="1:21" x14ac:dyDescent="0.2">
      <c r="A931" s="128" t="s">
        <v>24</v>
      </c>
      <c r="B931" s="128" t="s">
        <v>191</v>
      </c>
      <c r="C931" s="129">
        <v>39445</v>
      </c>
      <c r="D931" s="129">
        <v>39447</v>
      </c>
      <c r="E931" s="128">
        <v>66461.562999999995</v>
      </c>
      <c r="F931" s="128">
        <v>53252.182499999995</v>
      </c>
      <c r="G931" s="128">
        <v>44389.91</v>
      </c>
      <c r="L931" s="130">
        <v>3276.0699999999924</v>
      </c>
      <c r="M931" s="128">
        <v>3434.54</v>
      </c>
      <c r="N931" s="131">
        <v>2993.04</v>
      </c>
      <c r="O931" s="17"/>
      <c r="P931" s="17"/>
      <c r="Q931" s="17"/>
      <c r="R931" s="15"/>
      <c r="S931" s="15"/>
    </row>
    <row r="932" spans="1:21" x14ac:dyDescent="0.2">
      <c r="A932" s="128" t="s">
        <v>24</v>
      </c>
      <c r="B932" s="128" t="s">
        <v>192</v>
      </c>
      <c r="C932" s="129">
        <v>39448</v>
      </c>
      <c r="D932" s="129">
        <v>39502</v>
      </c>
      <c r="E932" s="128">
        <v>57951.948400000001</v>
      </c>
      <c r="F932" s="128">
        <v>48877.738499999992</v>
      </c>
      <c r="G932" s="128">
        <v>42510.437999999995</v>
      </c>
      <c r="L932" s="130">
        <v>3138.734000000004</v>
      </c>
      <c r="M932" s="128">
        <v>3336.04</v>
      </c>
      <c r="N932" s="131">
        <v>2875.08</v>
      </c>
      <c r="O932" s="17"/>
      <c r="P932" s="17"/>
      <c r="Q932" s="17"/>
      <c r="R932" s="15"/>
      <c r="S932" s="15"/>
    </row>
    <row r="933" spans="1:21" x14ac:dyDescent="0.2">
      <c r="A933" s="318" t="s">
        <v>25</v>
      </c>
      <c r="B933" s="318" t="s">
        <v>189</v>
      </c>
      <c r="C933" s="285">
        <v>39417</v>
      </c>
      <c r="D933" s="285">
        <v>39430</v>
      </c>
      <c r="E933" s="318">
        <v>65024.895194144148</v>
      </c>
      <c r="F933" s="318">
        <v>59427.007691441446</v>
      </c>
      <c r="G933" s="318">
        <v>58768.334222972982</v>
      </c>
      <c r="L933" s="132">
        <v>4177.0799999999945</v>
      </c>
      <c r="M933" s="318">
        <v>4177.0799999999945</v>
      </c>
      <c r="N933" s="133">
        <v>4177.08</v>
      </c>
      <c r="O933" s="17"/>
      <c r="P933" s="17"/>
      <c r="Q933" s="17"/>
      <c r="R933" s="15"/>
      <c r="S933" s="15"/>
    </row>
    <row r="934" spans="1:21" x14ac:dyDescent="0.2">
      <c r="A934" s="318" t="s">
        <v>25</v>
      </c>
      <c r="B934" s="318" t="s">
        <v>190</v>
      </c>
      <c r="C934" s="285">
        <v>39431</v>
      </c>
      <c r="D934" s="285">
        <v>39444</v>
      </c>
      <c r="E934" s="318">
        <v>66218.890194144158</v>
      </c>
      <c r="F934" s="318">
        <v>60633.77269144146</v>
      </c>
      <c r="G934" s="318">
        <v>59962.329222972992</v>
      </c>
      <c r="L934" s="132">
        <v>4253.6999999999898</v>
      </c>
      <c r="M934" s="318">
        <v>4266.4700000000084</v>
      </c>
      <c r="N934" s="133">
        <v>4253.7</v>
      </c>
      <c r="O934" s="17"/>
      <c r="P934" s="17"/>
      <c r="Q934" s="17"/>
      <c r="R934" s="15"/>
      <c r="S934" s="15"/>
    </row>
    <row r="935" spans="1:21" x14ac:dyDescent="0.2">
      <c r="A935" s="318" t="s">
        <v>25</v>
      </c>
      <c r="B935" s="318" t="s">
        <v>191</v>
      </c>
      <c r="C935" s="285">
        <v>39445</v>
      </c>
      <c r="D935" s="285">
        <v>39447</v>
      </c>
      <c r="E935" s="318">
        <v>70465.190415662903</v>
      </c>
      <c r="F935" s="318">
        <v>65232.304999999986</v>
      </c>
      <c r="G935" s="318">
        <v>64185.344999999987</v>
      </c>
      <c r="L935" s="132">
        <v>3841.67</v>
      </c>
      <c r="M935" s="318">
        <v>4487.63</v>
      </c>
      <c r="N935" s="133">
        <v>3841.67</v>
      </c>
      <c r="O935" s="17"/>
      <c r="P935" s="17"/>
      <c r="Q935" s="17"/>
      <c r="R935" s="15"/>
      <c r="S935" s="15"/>
    </row>
    <row r="936" spans="1:21" x14ac:dyDescent="0.2">
      <c r="A936" s="318" t="s">
        <v>25</v>
      </c>
      <c r="B936" s="318" t="s">
        <v>192</v>
      </c>
      <c r="C936" s="285">
        <v>39448</v>
      </c>
      <c r="D936" s="285">
        <v>39502</v>
      </c>
      <c r="E936" s="318">
        <v>65367.7048</v>
      </c>
      <c r="F936" s="318">
        <v>62387.29879999999</v>
      </c>
      <c r="G936" s="318">
        <v>61530.666799999985</v>
      </c>
      <c r="L936" s="132">
        <v>3841.6700000000055</v>
      </c>
      <c r="M936" s="318">
        <v>4550.72</v>
      </c>
      <c r="N936" s="133">
        <v>3841.67</v>
      </c>
      <c r="O936" s="17"/>
      <c r="P936" s="17"/>
      <c r="Q936" s="17"/>
      <c r="R936" s="15"/>
      <c r="S936" s="15"/>
    </row>
    <row r="937" spans="1:21" x14ac:dyDescent="0.2">
      <c r="A937" s="199" t="s">
        <v>32</v>
      </c>
      <c r="B937" s="199" t="s">
        <v>191</v>
      </c>
      <c r="C937" s="200">
        <v>39403</v>
      </c>
      <c r="D937" s="200">
        <v>39447</v>
      </c>
      <c r="E937" s="199">
        <v>44225.32</v>
      </c>
      <c r="F937" s="199">
        <v>39829.394999999997</v>
      </c>
      <c r="G937" s="199">
        <v>36965.985000000001</v>
      </c>
      <c r="L937" s="201">
        <v>2431.0300000000002</v>
      </c>
      <c r="M937" s="199">
        <v>2952.23</v>
      </c>
      <c r="N937" s="202">
        <v>2052.12</v>
      </c>
      <c r="O937" s="17"/>
      <c r="P937" s="17"/>
      <c r="Q937" s="17"/>
      <c r="R937" s="15"/>
      <c r="S937" s="15"/>
    </row>
    <row r="938" spans="1:21" x14ac:dyDescent="0.2">
      <c r="A938" s="199" t="s">
        <v>32</v>
      </c>
      <c r="B938" s="199" t="s">
        <v>192</v>
      </c>
      <c r="C938" s="200">
        <v>39448</v>
      </c>
      <c r="D938" s="200">
        <v>39502</v>
      </c>
      <c r="E938" s="199">
        <v>38824.942500000005</v>
      </c>
      <c r="F938" s="199">
        <v>36249.414999999994</v>
      </c>
      <c r="G938" s="199">
        <v>34450.949500000002</v>
      </c>
      <c r="L938" s="201">
        <v>2405.14</v>
      </c>
      <c r="M938" s="199">
        <v>2758.16</v>
      </c>
      <c r="N938" s="202">
        <v>2052.12</v>
      </c>
      <c r="O938" s="17"/>
      <c r="P938" s="17"/>
      <c r="Q938" s="17"/>
      <c r="R938" s="15"/>
      <c r="S938" s="15"/>
    </row>
    <row r="939" spans="1:21" x14ac:dyDescent="0.2">
      <c r="A939" s="134" t="s">
        <v>26</v>
      </c>
      <c r="B939" s="134" t="s">
        <v>194</v>
      </c>
      <c r="C939" s="135">
        <v>39417</v>
      </c>
      <c r="D939" s="135">
        <v>39418</v>
      </c>
      <c r="E939" s="134">
        <v>121181.45</v>
      </c>
      <c r="F939" s="134">
        <v>89709.77</v>
      </c>
      <c r="G939" s="134">
        <v>74152.45</v>
      </c>
      <c r="L939" s="137">
        <v>4655.7099999999919</v>
      </c>
      <c r="M939" s="134">
        <v>4491.28</v>
      </c>
      <c r="N939" s="138">
        <v>4390.0200000000004</v>
      </c>
      <c r="O939" s="17"/>
      <c r="P939" s="17"/>
      <c r="Q939" s="17"/>
      <c r="R939" s="15"/>
      <c r="S939" s="15"/>
    </row>
    <row r="940" spans="1:21" x14ac:dyDescent="0.2">
      <c r="A940" s="134" t="s">
        <v>26</v>
      </c>
      <c r="B940" s="134" t="s">
        <v>189</v>
      </c>
      <c r="C940" s="135">
        <v>39419</v>
      </c>
      <c r="D940" s="135">
        <v>39432</v>
      </c>
      <c r="E940" s="134">
        <v>125963.54</v>
      </c>
      <c r="F940" s="134">
        <v>94973.63</v>
      </c>
      <c r="G940" s="134">
        <v>80349.64</v>
      </c>
      <c r="L940" s="137">
        <v>4916.3199999999924</v>
      </c>
      <c r="M940" s="134">
        <v>4591.83</v>
      </c>
      <c r="N940" s="138">
        <v>4588.0600000000004</v>
      </c>
      <c r="O940" s="17"/>
      <c r="P940" s="17"/>
      <c r="Q940" s="17"/>
      <c r="R940" s="15"/>
      <c r="S940" s="15"/>
    </row>
    <row r="941" spans="1:21" x14ac:dyDescent="0.2">
      <c r="A941" s="134" t="s">
        <v>26</v>
      </c>
      <c r="B941" s="134" t="s">
        <v>190</v>
      </c>
      <c r="C941" s="135">
        <v>39433</v>
      </c>
      <c r="D941" s="135">
        <v>39446</v>
      </c>
      <c r="E941" s="134">
        <v>127560.48</v>
      </c>
      <c r="F941" s="134">
        <v>95822.67</v>
      </c>
      <c r="G941" s="134">
        <v>81164</v>
      </c>
      <c r="L941" s="137">
        <v>4997.62</v>
      </c>
      <c r="M941" s="134">
        <v>4613.53</v>
      </c>
      <c r="N941" s="138">
        <v>4609.7599999999948</v>
      </c>
      <c r="O941" s="17"/>
      <c r="P941" s="17"/>
      <c r="Q941" s="17"/>
      <c r="R941" s="15"/>
      <c r="S941" s="15"/>
    </row>
    <row r="942" spans="1:21" x14ac:dyDescent="0.2">
      <c r="A942" s="134" t="s">
        <v>26</v>
      </c>
      <c r="B942" s="134" t="s">
        <v>195</v>
      </c>
      <c r="C942" s="135">
        <v>39447</v>
      </c>
      <c r="D942" s="135">
        <v>39447</v>
      </c>
      <c r="E942" s="134">
        <v>109020.07</v>
      </c>
      <c r="F942" s="134">
        <v>82406.710000000006</v>
      </c>
      <c r="G942" s="134">
        <v>73754.960000000006</v>
      </c>
      <c r="L942" s="137">
        <v>4171.08</v>
      </c>
      <c r="M942" s="134">
        <v>4037.7000000000116</v>
      </c>
      <c r="N942" s="138">
        <v>3699.3</v>
      </c>
      <c r="O942" s="17"/>
      <c r="P942" s="78"/>
      <c r="Q942" s="78"/>
      <c r="R942" s="8"/>
      <c r="S942" s="8"/>
      <c r="T942" s="8"/>
      <c r="U942" s="8"/>
    </row>
    <row r="943" spans="1:21" x14ac:dyDescent="0.2">
      <c r="A943" s="134" t="s">
        <v>26</v>
      </c>
      <c r="B943" s="134" t="s">
        <v>196</v>
      </c>
      <c r="C943" s="135">
        <v>39448</v>
      </c>
      <c r="D943" s="135">
        <v>39467</v>
      </c>
      <c r="E943" s="134">
        <v>109264.47</v>
      </c>
      <c r="F943" s="134">
        <v>82406.710000000006</v>
      </c>
      <c r="G943" s="134">
        <v>73754.960000000006</v>
      </c>
      <c r="L943" s="137">
        <v>4171.08</v>
      </c>
      <c r="M943" s="134">
        <v>4037.7000000000116</v>
      </c>
      <c r="N943" s="138">
        <v>3699.3</v>
      </c>
      <c r="O943" s="17"/>
      <c r="P943" s="78"/>
      <c r="Q943" s="78"/>
      <c r="R943" s="8"/>
      <c r="S943" s="8"/>
      <c r="T943" s="8"/>
      <c r="U943" s="8"/>
    </row>
    <row r="944" spans="1:21" x14ac:dyDescent="0.2">
      <c r="A944" s="134" t="s">
        <v>26</v>
      </c>
      <c r="B944" s="134" t="s">
        <v>192</v>
      </c>
      <c r="C944" s="135">
        <v>39468</v>
      </c>
      <c r="D944" s="135">
        <v>39487</v>
      </c>
      <c r="E944" s="134">
        <v>100404.82</v>
      </c>
      <c r="F944" s="134">
        <v>77686.55</v>
      </c>
      <c r="G944" s="134">
        <v>70786.19</v>
      </c>
      <c r="L944" s="137">
        <v>4043.4800000000105</v>
      </c>
      <c r="M944" s="134">
        <v>3943</v>
      </c>
      <c r="N944" s="138">
        <v>3623.78</v>
      </c>
      <c r="O944" s="78"/>
      <c r="P944" s="78"/>
      <c r="Q944" s="78"/>
      <c r="R944" s="8"/>
      <c r="S944" s="8"/>
      <c r="T944" s="8"/>
      <c r="U944" s="8"/>
    </row>
    <row r="945" spans="1:21" x14ac:dyDescent="0.2">
      <c r="A945" s="139" t="s">
        <v>27</v>
      </c>
      <c r="B945" s="139" t="s">
        <v>189</v>
      </c>
      <c r="C945" s="140">
        <v>39417</v>
      </c>
      <c r="D945" s="140">
        <v>39432</v>
      </c>
      <c r="E945" s="139">
        <v>200978.32</v>
      </c>
      <c r="F945" s="139">
        <v>154212.16</v>
      </c>
      <c r="G945" s="139">
        <v>116719.42</v>
      </c>
      <c r="L945" s="142">
        <v>6756.5200000000186</v>
      </c>
      <c r="M945" s="139">
        <v>5398.3600000000151</v>
      </c>
      <c r="N945" s="143">
        <v>5167.84</v>
      </c>
      <c r="O945" s="78"/>
      <c r="P945" s="5"/>
      <c r="Q945" s="5"/>
      <c r="R945" s="5"/>
      <c r="S945" s="79"/>
      <c r="T945" s="79"/>
      <c r="U945" s="79"/>
    </row>
    <row r="946" spans="1:21" x14ac:dyDescent="0.2">
      <c r="A946" s="139" t="s">
        <v>27</v>
      </c>
      <c r="B946" s="139" t="s">
        <v>190</v>
      </c>
      <c r="C946" s="140">
        <v>39433</v>
      </c>
      <c r="D946" s="140">
        <v>39444</v>
      </c>
      <c r="E946" s="139">
        <v>201876.29</v>
      </c>
      <c r="F946" s="139">
        <v>154701.60999999999</v>
      </c>
      <c r="G946" s="139">
        <v>117077.21</v>
      </c>
      <c r="L946" s="142">
        <v>6785.0400000000081</v>
      </c>
      <c r="M946" s="139">
        <v>5424.7999999999884</v>
      </c>
      <c r="N946" s="143">
        <v>5188.7600000000093</v>
      </c>
      <c r="O946" s="78"/>
      <c r="P946" s="5"/>
      <c r="Q946" s="5"/>
      <c r="R946" s="5"/>
      <c r="S946" s="79"/>
      <c r="T946" s="79"/>
      <c r="U946" s="79"/>
    </row>
    <row r="947" spans="1:21" x14ac:dyDescent="0.2">
      <c r="A947" s="139" t="s">
        <v>27</v>
      </c>
      <c r="B947" s="139" t="s">
        <v>191</v>
      </c>
      <c r="C947" s="140">
        <v>39445</v>
      </c>
      <c r="D947" s="140">
        <v>39447</v>
      </c>
      <c r="E947" s="139">
        <v>218993.26</v>
      </c>
      <c r="F947" s="139">
        <v>170940.82</v>
      </c>
      <c r="G947" s="139">
        <v>139558.59</v>
      </c>
      <c r="L947" s="142">
        <v>8160.2700000000186</v>
      </c>
      <c r="M947" s="139">
        <v>6794.7300000000105</v>
      </c>
      <c r="N947" s="143">
        <v>6403.06</v>
      </c>
      <c r="O947" s="78"/>
      <c r="P947" s="78"/>
      <c r="Q947" s="78"/>
      <c r="R947" s="8"/>
      <c r="S947" s="8"/>
      <c r="T947" s="8"/>
      <c r="U947" s="8"/>
    </row>
    <row r="948" spans="1:21" x14ac:dyDescent="0.2">
      <c r="A948" s="139" t="s">
        <v>27</v>
      </c>
      <c r="B948" s="139" t="s">
        <v>197</v>
      </c>
      <c r="C948" s="140">
        <v>39448</v>
      </c>
      <c r="D948" s="140">
        <v>39466</v>
      </c>
      <c r="E948" s="139">
        <v>199603.5</v>
      </c>
      <c r="F948" s="139">
        <v>146049.24</v>
      </c>
      <c r="G948" s="139">
        <v>122394.79</v>
      </c>
      <c r="L948" s="142">
        <v>8160.2699999999895</v>
      </c>
      <c r="M948" s="139">
        <v>6752.289999999979</v>
      </c>
      <c r="N948" s="143">
        <v>6485.4399999999878</v>
      </c>
      <c r="O948" s="78"/>
      <c r="P948" s="5"/>
      <c r="Q948" s="5"/>
      <c r="R948" s="5"/>
      <c r="S948" s="8"/>
      <c r="T948" s="8"/>
      <c r="U948" s="8"/>
    </row>
    <row r="949" spans="1:21" x14ac:dyDescent="0.2">
      <c r="A949" s="139" t="s">
        <v>27</v>
      </c>
      <c r="B949" s="139" t="s">
        <v>198</v>
      </c>
      <c r="C949" s="140">
        <v>39467</v>
      </c>
      <c r="D949" s="140">
        <v>39487</v>
      </c>
      <c r="E949" s="139">
        <v>176398.27</v>
      </c>
      <c r="F949" s="139">
        <v>131872.48000000001</v>
      </c>
      <c r="G949" s="139">
        <v>106575.29</v>
      </c>
      <c r="L949" s="142">
        <v>9430.8499999999767</v>
      </c>
      <c r="M949" s="139">
        <v>7412.7800000000134</v>
      </c>
      <c r="N949" s="143">
        <v>7553.7999999999884</v>
      </c>
      <c r="O949" s="78"/>
      <c r="P949" s="5"/>
      <c r="Q949" s="5"/>
      <c r="R949" s="5"/>
      <c r="S949" s="8"/>
      <c r="T949" s="8"/>
      <c r="U949" s="8"/>
    </row>
    <row r="950" spans="1:21" x14ac:dyDescent="0.2">
      <c r="A950" s="204" t="s">
        <v>33</v>
      </c>
      <c r="B950" s="204" t="s">
        <v>193</v>
      </c>
      <c r="C950" s="205">
        <v>39417</v>
      </c>
      <c r="D950" s="205">
        <v>39444</v>
      </c>
      <c r="E950" s="204">
        <v>164599.72</v>
      </c>
      <c r="F950" s="204">
        <v>106383.78</v>
      </c>
      <c r="G950" s="204">
        <v>86715.89</v>
      </c>
      <c r="L950" s="206">
        <v>5885.0400000000081</v>
      </c>
      <c r="M950" s="204">
        <v>5587.38</v>
      </c>
      <c r="N950" s="207">
        <v>4338.8</v>
      </c>
      <c r="O950" s="78"/>
      <c r="P950" s="78"/>
      <c r="Q950" s="78"/>
      <c r="R950" s="8"/>
      <c r="S950" s="8"/>
    </row>
    <row r="951" spans="1:21" x14ac:dyDescent="0.2">
      <c r="A951" s="204" t="s">
        <v>33</v>
      </c>
      <c r="B951" s="204" t="s">
        <v>191</v>
      </c>
      <c r="C951" s="205">
        <v>39445</v>
      </c>
      <c r="D951" s="205">
        <v>39447</v>
      </c>
      <c r="E951" s="204">
        <v>178229.8</v>
      </c>
      <c r="F951" s="204">
        <v>112411.07</v>
      </c>
      <c r="G951" s="204">
        <v>92031.54</v>
      </c>
      <c r="L951" s="206">
        <v>4108.9499999999825</v>
      </c>
      <c r="M951" s="204">
        <v>4380.13</v>
      </c>
      <c r="N951" s="207">
        <v>3530.09</v>
      </c>
      <c r="O951" s="78"/>
      <c r="P951" s="78"/>
      <c r="Q951" s="78"/>
      <c r="R951" s="8"/>
      <c r="S951" s="8"/>
    </row>
    <row r="952" spans="1:21" x14ac:dyDescent="0.2">
      <c r="A952" s="204" t="s">
        <v>33</v>
      </c>
      <c r="B952" s="204" t="s">
        <v>192</v>
      </c>
      <c r="C952" s="205">
        <v>39448</v>
      </c>
      <c r="D952" s="205">
        <v>39487</v>
      </c>
      <c r="E952" s="204">
        <v>162846.70000000001</v>
      </c>
      <c r="F952" s="204">
        <v>104848.99</v>
      </c>
      <c r="G952" s="204">
        <v>88300.45</v>
      </c>
      <c r="L952" s="206">
        <v>4108.9500000000116</v>
      </c>
      <c r="M952" s="204">
        <v>4380.13</v>
      </c>
      <c r="N952" s="207">
        <v>3530.09</v>
      </c>
      <c r="O952" s="17"/>
      <c r="P952" s="5"/>
      <c r="Q952" s="5"/>
      <c r="R952" s="5"/>
      <c r="S952" s="8"/>
    </row>
    <row r="953" spans="1:21" x14ac:dyDescent="0.2">
      <c r="A953" s="150" t="s">
        <v>29</v>
      </c>
      <c r="B953" s="150" t="s">
        <v>189</v>
      </c>
      <c r="C953" s="151">
        <v>39384</v>
      </c>
      <c r="D953" s="151">
        <v>39418</v>
      </c>
      <c r="E953" s="150">
        <v>185058.66</v>
      </c>
      <c r="F953" s="150">
        <v>141780.71</v>
      </c>
      <c r="G953" s="150">
        <v>104239.95</v>
      </c>
      <c r="L953" s="153">
        <v>12061.64</v>
      </c>
      <c r="M953" s="150">
        <v>8704.2299999999814</v>
      </c>
      <c r="N953" s="154">
        <v>6431.87</v>
      </c>
      <c r="O953" s="17"/>
      <c r="P953" s="5"/>
      <c r="Q953" s="5"/>
      <c r="R953" s="5"/>
      <c r="S953" s="8"/>
    </row>
    <row r="954" spans="1:21" x14ac:dyDescent="0.2">
      <c r="A954" s="150" t="s">
        <v>29</v>
      </c>
      <c r="B954" s="150" t="s">
        <v>190</v>
      </c>
      <c r="C954" s="151">
        <v>39419</v>
      </c>
      <c r="D954" s="151">
        <v>39432</v>
      </c>
      <c r="E954" s="150">
        <v>185162.93</v>
      </c>
      <c r="F954" s="150">
        <v>141780.71</v>
      </c>
      <c r="G954" s="150">
        <v>104239.95</v>
      </c>
      <c r="L954" s="153">
        <v>12061.64</v>
      </c>
      <c r="M954" s="150">
        <v>8704.2299999999814</v>
      </c>
      <c r="N954" s="154">
        <v>6431.87</v>
      </c>
      <c r="O954" s="17"/>
      <c r="P954" s="78"/>
      <c r="Q954" s="78"/>
      <c r="R954" s="8"/>
      <c r="S954" s="8"/>
    </row>
    <row r="955" spans="1:21" x14ac:dyDescent="0.2">
      <c r="A955" s="150" t="s">
        <v>29</v>
      </c>
      <c r="B955" s="150" t="s">
        <v>199</v>
      </c>
      <c r="C955" s="151">
        <v>39433</v>
      </c>
      <c r="D955" s="151">
        <v>39446</v>
      </c>
      <c r="E955" s="150">
        <v>187977.21</v>
      </c>
      <c r="F955" s="150">
        <v>138112.25</v>
      </c>
      <c r="G955" s="150">
        <v>106516.39</v>
      </c>
      <c r="L955" s="153">
        <v>11747.36</v>
      </c>
      <c r="M955" s="150">
        <v>8578.2999999999993</v>
      </c>
      <c r="N955" s="154">
        <v>6428.3500000000058</v>
      </c>
      <c r="O955" s="17"/>
      <c r="P955" s="79"/>
      <c r="Q955" s="79"/>
      <c r="R955" s="79"/>
      <c r="S955" s="8"/>
    </row>
    <row r="956" spans="1:21" x14ac:dyDescent="0.2">
      <c r="A956" s="150" t="s">
        <v>29</v>
      </c>
      <c r="B956" s="150" t="s">
        <v>195</v>
      </c>
      <c r="C956" s="151">
        <v>39447</v>
      </c>
      <c r="D956" s="151">
        <v>39447</v>
      </c>
      <c r="E956" s="150">
        <v>163825.68</v>
      </c>
      <c r="F956" s="150">
        <v>123038.44</v>
      </c>
      <c r="G956" s="150">
        <v>99177.32</v>
      </c>
      <c r="L956" s="153">
        <v>10738.89</v>
      </c>
      <c r="M956" s="150">
        <v>7975.6800000000076</v>
      </c>
      <c r="N956" s="154">
        <v>6323.7900000000081</v>
      </c>
      <c r="O956" s="17"/>
      <c r="P956" s="79"/>
      <c r="Q956" s="79"/>
      <c r="R956" s="79"/>
      <c r="S956" s="8"/>
    </row>
    <row r="957" spans="1:21" x14ac:dyDescent="0.2">
      <c r="A957" s="150" t="s">
        <v>29</v>
      </c>
      <c r="B957" s="150" t="s">
        <v>196</v>
      </c>
      <c r="C957" s="151">
        <v>39448</v>
      </c>
      <c r="D957" s="151">
        <v>39467</v>
      </c>
      <c r="E957" s="150">
        <v>173265.02</v>
      </c>
      <c r="F957" s="150">
        <v>123038.44</v>
      </c>
      <c r="G957" s="150">
        <v>99177.32</v>
      </c>
      <c r="L957" s="153">
        <v>10738.89</v>
      </c>
      <c r="M957" s="150">
        <v>7975.6800000000076</v>
      </c>
      <c r="N957" s="154">
        <v>6323.7900000000081</v>
      </c>
      <c r="O957" s="17"/>
      <c r="P957" s="78"/>
      <c r="Q957" s="78"/>
      <c r="R957" s="8"/>
      <c r="S957" s="8"/>
    </row>
    <row r="958" spans="1:21" x14ac:dyDescent="0.2">
      <c r="A958" s="150" t="s">
        <v>29</v>
      </c>
      <c r="B958" s="150" t="s">
        <v>192</v>
      </c>
      <c r="C958" s="151">
        <v>39468</v>
      </c>
      <c r="D958" s="151">
        <v>39487</v>
      </c>
      <c r="E958" s="150">
        <v>158570.51</v>
      </c>
      <c r="F958" s="150">
        <v>112956.46</v>
      </c>
      <c r="G958" s="150">
        <v>92641.86</v>
      </c>
      <c r="L958" s="153">
        <v>10738.89</v>
      </c>
      <c r="M958" s="150">
        <v>7975.6800000000076</v>
      </c>
      <c r="N958" s="154">
        <v>6323.7899999999936</v>
      </c>
      <c r="O958" s="17"/>
      <c r="P958" s="17"/>
      <c r="Q958" s="17"/>
      <c r="R958" s="15"/>
      <c r="S958" s="15"/>
    </row>
    <row r="959" spans="1:21" x14ac:dyDescent="0.2">
      <c r="A959" s="158" t="s">
        <v>30</v>
      </c>
      <c r="B959" s="158" t="s">
        <v>189</v>
      </c>
      <c r="C959" s="159">
        <v>39403</v>
      </c>
      <c r="D959" s="159">
        <v>39428</v>
      </c>
      <c r="E959" s="158">
        <v>154415.89000000001</v>
      </c>
      <c r="F959" s="158">
        <v>117012.41</v>
      </c>
      <c r="G959" s="158">
        <v>93890.13</v>
      </c>
      <c r="L959" s="208">
        <v>7262.9800000000105</v>
      </c>
      <c r="M959" s="158">
        <v>6052.24</v>
      </c>
      <c r="N959" s="209">
        <v>4385.63</v>
      </c>
      <c r="O959" s="17"/>
      <c r="P959" s="17"/>
      <c r="Q959" s="17"/>
      <c r="R959" s="15"/>
      <c r="S959" s="15"/>
    </row>
    <row r="960" spans="1:21" x14ac:dyDescent="0.2">
      <c r="A960" s="158" t="s">
        <v>30</v>
      </c>
      <c r="B960" s="158" t="s">
        <v>190</v>
      </c>
      <c r="C960" s="159">
        <v>39429</v>
      </c>
      <c r="D960" s="159">
        <v>39444</v>
      </c>
      <c r="E960" s="158">
        <v>159192.54999999999</v>
      </c>
      <c r="F960" s="158">
        <v>117341.81</v>
      </c>
      <c r="G960" s="158">
        <v>94189.03</v>
      </c>
      <c r="L960" s="208">
        <v>7287.3799999999756</v>
      </c>
      <c r="M960" s="158">
        <v>6076.64</v>
      </c>
      <c r="N960" s="209">
        <v>4410.03</v>
      </c>
      <c r="O960" s="17"/>
      <c r="P960" s="17"/>
      <c r="Q960" s="17"/>
      <c r="R960" s="15"/>
      <c r="S960" s="15"/>
    </row>
    <row r="961" spans="1:22" x14ac:dyDescent="0.2">
      <c r="A961" s="158" t="s">
        <v>30</v>
      </c>
      <c r="B961" s="158" t="s">
        <v>191</v>
      </c>
      <c r="C961" s="159">
        <v>39445</v>
      </c>
      <c r="D961" s="159">
        <v>39447</v>
      </c>
      <c r="E961" s="158">
        <v>158304.79999999999</v>
      </c>
      <c r="F961" s="158">
        <v>119123.65</v>
      </c>
      <c r="G961" s="158">
        <v>90692.85</v>
      </c>
      <c r="L961" s="208">
        <v>4733.5499999999884</v>
      </c>
      <c r="M961" s="158">
        <v>3641.6299999999901</v>
      </c>
      <c r="N961" s="209">
        <v>2669.2100000000064</v>
      </c>
      <c r="O961" s="17"/>
      <c r="P961" s="17"/>
      <c r="Q961" s="17"/>
      <c r="R961" s="15"/>
      <c r="S961" s="15"/>
    </row>
    <row r="962" spans="1:22" x14ac:dyDescent="0.2">
      <c r="A962" s="158" t="s">
        <v>30</v>
      </c>
      <c r="B962" s="158" t="s">
        <v>200</v>
      </c>
      <c r="C962" s="159">
        <v>39448</v>
      </c>
      <c r="D962" s="159">
        <v>39453</v>
      </c>
      <c r="E962" s="158">
        <v>138090.16</v>
      </c>
      <c r="F962" s="158">
        <v>104462.55</v>
      </c>
      <c r="G962" s="158">
        <v>81431.45</v>
      </c>
      <c r="L962" s="208">
        <v>4733.5500000000175</v>
      </c>
      <c r="M962" s="158">
        <v>3641.63</v>
      </c>
      <c r="N962" s="209">
        <v>2669.2099999999919</v>
      </c>
      <c r="O962" s="17"/>
      <c r="P962" s="17"/>
      <c r="Q962" s="17"/>
      <c r="R962" s="15"/>
      <c r="S962" s="15"/>
    </row>
    <row r="963" spans="1:22" x14ac:dyDescent="0.2">
      <c r="A963" s="158" t="s">
        <v>30</v>
      </c>
      <c r="B963" s="158" t="s">
        <v>201</v>
      </c>
      <c r="C963" s="159">
        <v>39454</v>
      </c>
      <c r="D963" s="159">
        <v>39487</v>
      </c>
      <c r="E963" s="158">
        <v>140645.46</v>
      </c>
      <c r="F963" s="158">
        <v>104462.55</v>
      </c>
      <c r="G963" s="158">
        <v>81431.45</v>
      </c>
      <c r="L963" s="208">
        <v>4733.5499999999884</v>
      </c>
      <c r="M963" s="158">
        <v>3641.63</v>
      </c>
      <c r="N963" s="209">
        <v>2669.2099999999919</v>
      </c>
      <c r="O963" s="17"/>
      <c r="P963" s="17"/>
      <c r="Q963" s="17"/>
      <c r="R963" s="15"/>
      <c r="S963" s="15"/>
    </row>
    <row r="964" spans="1:22" x14ac:dyDescent="0.2">
      <c r="A964" s="92"/>
      <c r="B964" s="92"/>
      <c r="C964" s="92"/>
      <c r="D964" s="92"/>
      <c r="E964" s="92"/>
      <c r="F964" s="92"/>
      <c r="G964" s="92"/>
      <c r="L964" s="220"/>
      <c r="M964" s="221"/>
      <c r="N964" s="222"/>
      <c r="O964" s="13"/>
      <c r="P964" s="13"/>
      <c r="Q964" s="15"/>
      <c r="R964" s="15"/>
      <c r="S964" s="15"/>
    </row>
    <row r="965" spans="1:22" ht="12.75" customHeight="1" x14ac:dyDescent="0.2">
      <c r="A965" s="272" t="s">
        <v>202</v>
      </c>
      <c r="B965" s="92"/>
      <c r="C965" s="92"/>
      <c r="D965" s="92"/>
      <c r="E965" s="92"/>
      <c r="F965" s="92"/>
      <c r="G965" s="92"/>
      <c r="L965" s="239"/>
      <c r="M965" s="240"/>
      <c r="N965" s="241"/>
      <c r="O965" s="80"/>
      <c r="P965" s="80"/>
      <c r="Q965" s="80"/>
      <c r="R965" s="8"/>
      <c r="S965" s="8"/>
      <c r="T965" s="8"/>
      <c r="U965" s="8"/>
      <c r="V965" s="8"/>
    </row>
    <row r="966" spans="1:22" ht="27" customHeight="1" x14ac:dyDescent="0.2">
      <c r="A966" s="223" t="s">
        <v>6</v>
      </c>
      <c r="B966" s="223" t="s">
        <v>53</v>
      </c>
      <c r="C966" s="223" t="s">
        <v>54</v>
      </c>
      <c r="D966" s="223" t="s">
        <v>55</v>
      </c>
      <c r="E966" s="224" t="s">
        <v>56</v>
      </c>
      <c r="F966" s="224" t="s">
        <v>57</v>
      </c>
      <c r="G966" s="224" t="s">
        <v>58</v>
      </c>
      <c r="L966" s="214" t="s">
        <v>61</v>
      </c>
      <c r="M966" s="96" t="s">
        <v>62</v>
      </c>
      <c r="N966" s="215" t="s">
        <v>63</v>
      </c>
      <c r="O966" s="81"/>
      <c r="S966" s="8"/>
      <c r="T966" s="8"/>
      <c r="U966" s="8"/>
      <c r="V966" s="8"/>
    </row>
    <row r="967" spans="1:22" x14ac:dyDescent="0.2">
      <c r="A967" s="283" t="s">
        <v>18</v>
      </c>
      <c r="B967" s="283" t="s">
        <v>203</v>
      </c>
      <c r="C967" s="100">
        <v>39304</v>
      </c>
      <c r="D967" s="100">
        <v>39346</v>
      </c>
      <c r="E967" s="283">
        <v>63369.118999999992</v>
      </c>
      <c r="F967" s="283">
        <v>48526.215000000004</v>
      </c>
      <c r="G967" s="283">
        <v>43224.977000000006</v>
      </c>
      <c r="L967" s="216">
        <v>2534.0589999999938</v>
      </c>
      <c r="M967" s="283">
        <v>2786.9350000000049</v>
      </c>
      <c r="N967" s="217">
        <v>2533.9170000000086</v>
      </c>
      <c r="O967" s="17"/>
      <c r="S967" s="79"/>
      <c r="T967" s="79"/>
      <c r="U967" s="79"/>
      <c r="V967" s="79"/>
    </row>
    <row r="968" spans="1:22" x14ac:dyDescent="0.2">
      <c r="A968" s="283" t="s">
        <v>18</v>
      </c>
      <c r="B968" s="283" t="s">
        <v>204</v>
      </c>
      <c r="C968" s="100">
        <v>39347</v>
      </c>
      <c r="D968" s="100">
        <v>39402</v>
      </c>
      <c r="E968" s="283">
        <v>60750.010500000004</v>
      </c>
      <c r="F968" s="283">
        <v>43932.314999999995</v>
      </c>
      <c r="G968" s="283">
        <v>31916.474999999999</v>
      </c>
      <c r="L968" s="216">
        <v>1709.6305000000066</v>
      </c>
      <c r="M968" s="283">
        <v>1709.9349999999999</v>
      </c>
      <c r="N968" s="217">
        <v>671.67499999999927</v>
      </c>
      <c r="O968" s="17"/>
      <c r="S968" s="79"/>
      <c r="T968" s="79"/>
      <c r="U968" s="79"/>
      <c r="V968" s="79"/>
    </row>
    <row r="969" spans="1:22" x14ac:dyDescent="0.2">
      <c r="A969" s="109" t="s">
        <v>19</v>
      </c>
      <c r="B969" s="109" t="s">
        <v>203</v>
      </c>
      <c r="C969" s="110">
        <v>39304</v>
      </c>
      <c r="D969" s="110">
        <v>39354</v>
      </c>
      <c r="E969" s="109">
        <v>43143.736997125183</v>
      </c>
      <c r="F969" s="109">
        <v>39354.887943273978</v>
      </c>
      <c r="G969" s="109">
        <v>39156.798290426392</v>
      </c>
      <c r="L969" s="111">
        <v>2792.716997125186</v>
      </c>
      <c r="M969" s="109">
        <v>2792.8679432739809</v>
      </c>
      <c r="N969" s="112">
        <v>2792.778290426395</v>
      </c>
      <c r="O969" s="17"/>
      <c r="S969" s="79"/>
      <c r="T969" s="79"/>
      <c r="U969" s="79"/>
      <c r="V969" s="79"/>
    </row>
    <row r="970" spans="1:22" x14ac:dyDescent="0.2">
      <c r="A970" s="109" t="s">
        <v>19</v>
      </c>
      <c r="B970" s="109" t="s">
        <v>204</v>
      </c>
      <c r="C970" s="110">
        <v>39355</v>
      </c>
      <c r="D970" s="110">
        <v>39402</v>
      </c>
      <c r="E970" s="109">
        <v>44026.316446101802</v>
      </c>
      <c r="F970" s="109">
        <v>39947.187077754948</v>
      </c>
      <c r="G970" s="109">
        <v>39742.709795081973</v>
      </c>
      <c r="L970" s="111">
        <v>2840.6564461017988</v>
      </c>
      <c r="M970" s="109">
        <v>2840.5270777549449</v>
      </c>
      <c r="N970" s="112">
        <v>2840.0497950819699</v>
      </c>
      <c r="O970" s="17"/>
      <c r="S970" s="79"/>
      <c r="T970" s="79"/>
      <c r="U970" s="79"/>
      <c r="V970" s="79"/>
    </row>
    <row r="971" spans="1:22" x14ac:dyDescent="0.2">
      <c r="A971" s="113" t="s">
        <v>20</v>
      </c>
      <c r="B971" s="113" t="s">
        <v>203</v>
      </c>
      <c r="C971" s="114">
        <v>39304</v>
      </c>
      <c r="D971" s="114">
        <v>39402</v>
      </c>
      <c r="E971" s="113">
        <v>41606.975194999992</v>
      </c>
      <c r="F971" s="113">
        <v>38762.157909999994</v>
      </c>
      <c r="G971" s="113">
        <v>35823.670959999996</v>
      </c>
      <c r="L971" s="116">
        <v>2276.955194999995</v>
      </c>
      <c r="M971" s="113">
        <v>2277.1379099999976</v>
      </c>
      <c r="N971" s="117">
        <v>2276.650959999999</v>
      </c>
      <c r="O971" s="17"/>
      <c r="S971" s="79"/>
      <c r="T971" s="79"/>
      <c r="U971" s="79"/>
      <c r="V971" s="79"/>
    </row>
    <row r="972" spans="1:22" x14ac:dyDescent="0.2">
      <c r="A972" s="284" t="s">
        <v>21</v>
      </c>
      <c r="B972" s="284" t="s">
        <v>203</v>
      </c>
      <c r="C972" s="118">
        <v>39304</v>
      </c>
      <c r="D972" s="118">
        <v>39416</v>
      </c>
      <c r="E972" s="284">
        <v>58957.532826148905</v>
      </c>
      <c r="F972" s="284">
        <v>54335.532422020406</v>
      </c>
      <c r="G972" s="284">
        <v>44920.297937340569</v>
      </c>
      <c r="L972" s="119">
        <v>1870.9318261489097</v>
      </c>
      <c r="M972" s="284">
        <v>1870.9364220204006</v>
      </c>
      <c r="N972" s="120">
        <v>1871.701937340571</v>
      </c>
      <c r="O972" s="17"/>
      <c r="S972" s="79"/>
      <c r="T972" s="79"/>
      <c r="U972" s="79"/>
      <c r="V972" s="79"/>
    </row>
    <row r="973" spans="1:22" x14ac:dyDescent="0.2">
      <c r="A973" s="121" t="s">
        <v>34</v>
      </c>
      <c r="B973" s="121" t="s">
        <v>203</v>
      </c>
      <c r="C973" s="122">
        <v>39304</v>
      </c>
      <c r="D973" s="122">
        <v>39402</v>
      </c>
      <c r="E973" s="121">
        <v>70157.39499999999</v>
      </c>
      <c r="F973" s="121">
        <v>54750.53</v>
      </c>
      <c r="G973" s="121">
        <v>54978.8</v>
      </c>
      <c r="L973" s="123">
        <v>3450.1149999999907</v>
      </c>
      <c r="M973" s="121">
        <v>3507.63</v>
      </c>
      <c r="N973" s="124">
        <v>3449.52</v>
      </c>
      <c r="O973" s="17"/>
      <c r="P973" s="5"/>
      <c r="Q973" s="5"/>
      <c r="R973" s="5"/>
      <c r="S973" s="79"/>
      <c r="T973" s="79"/>
      <c r="U973" s="79"/>
      <c r="V973" s="79"/>
    </row>
    <row r="974" spans="1:22" x14ac:dyDescent="0.2">
      <c r="A974" s="314" t="s">
        <v>23</v>
      </c>
      <c r="B974" s="314" t="s">
        <v>203</v>
      </c>
      <c r="C974" s="125">
        <v>39304</v>
      </c>
      <c r="D974" s="125">
        <v>39402</v>
      </c>
      <c r="E974" s="314">
        <v>91991.302909999969</v>
      </c>
      <c r="F974" s="314">
        <v>73698.400999999998</v>
      </c>
      <c r="G974" s="314">
        <v>66019.877500000002</v>
      </c>
      <c r="L974" s="126">
        <v>4216.8229099999735</v>
      </c>
      <c r="M974" s="314">
        <v>4216.9210000000021</v>
      </c>
      <c r="N974" s="127">
        <v>4216.3974999999991</v>
      </c>
      <c r="O974" s="17"/>
      <c r="P974" s="5"/>
      <c r="Q974" s="5"/>
      <c r="R974" s="5"/>
      <c r="S974" s="79"/>
      <c r="T974" s="79"/>
      <c r="U974" s="79"/>
      <c r="V974" s="79"/>
    </row>
    <row r="975" spans="1:22" x14ac:dyDescent="0.2">
      <c r="A975" s="128" t="s">
        <v>24</v>
      </c>
      <c r="B975" s="128" t="s">
        <v>203</v>
      </c>
      <c r="C975" s="129">
        <v>39304</v>
      </c>
      <c r="D975" s="129">
        <v>39347</v>
      </c>
      <c r="E975" s="128">
        <v>57042.856799999987</v>
      </c>
      <c r="F975" s="128">
        <v>49010.178499999987</v>
      </c>
      <c r="G975" s="128">
        <v>41589.057000000001</v>
      </c>
      <c r="L975" s="130">
        <v>3114.7367999999842</v>
      </c>
      <c r="M975" s="128">
        <v>3115.0584999999846</v>
      </c>
      <c r="N975" s="131">
        <v>3114.9369999999981</v>
      </c>
      <c r="O975" s="17"/>
      <c r="P975" s="5"/>
      <c r="Q975" s="5"/>
      <c r="R975" s="5"/>
      <c r="S975" s="79"/>
      <c r="T975" s="79"/>
      <c r="U975" s="79"/>
      <c r="V975" s="79"/>
    </row>
    <row r="976" spans="1:22" x14ac:dyDescent="0.2">
      <c r="A976" s="128" t="s">
        <v>24</v>
      </c>
      <c r="B976" s="128" t="s">
        <v>204</v>
      </c>
      <c r="C976" s="129">
        <v>39348</v>
      </c>
      <c r="D976" s="129">
        <v>39403</v>
      </c>
      <c r="E976" s="128">
        <v>58398.426299999985</v>
      </c>
      <c r="F976" s="128">
        <v>50293.30049999999</v>
      </c>
      <c r="G976" s="128">
        <v>42590.251499999998</v>
      </c>
      <c r="L976" s="130">
        <v>3199.566299999984</v>
      </c>
      <c r="M976" s="128">
        <v>3199.4404999999897</v>
      </c>
      <c r="N976" s="131">
        <v>3199.3914999999979</v>
      </c>
      <c r="O976" s="17"/>
      <c r="P976" s="5"/>
      <c r="Q976" s="5"/>
      <c r="R976" s="5"/>
      <c r="S976" s="79"/>
      <c r="T976" s="79"/>
      <c r="U976" s="79"/>
      <c r="V976" s="79"/>
    </row>
    <row r="977" spans="1:22" x14ac:dyDescent="0.2">
      <c r="A977" s="318" t="s">
        <v>25</v>
      </c>
      <c r="B977" s="318" t="s">
        <v>203</v>
      </c>
      <c r="C977" s="285">
        <v>39304</v>
      </c>
      <c r="D977" s="285">
        <v>39416</v>
      </c>
      <c r="E977" s="318">
        <v>62913.678194144137</v>
      </c>
      <c r="F977" s="318">
        <v>57317.647691441452</v>
      </c>
      <c r="G977" s="318">
        <v>56658.974222972982</v>
      </c>
      <c r="L977" s="132">
        <v>4041.398194144138</v>
      </c>
      <c r="M977" s="318">
        <v>4041.3676914414536</v>
      </c>
      <c r="N977" s="133">
        <v>4041.694222972983</v>
      </c>
      <c r="O977" s="17"/>
      <c r="P977" s="5"/>
      <c r="Q977" s="5"/>
      <c r="R977" s="5"/>
      <c r="S977" s="79"/>
      <c r="T977" s="79"/>
      <c r="U977" s="79"/>
      <c r="V977" s="79"/>
    </row>
    <row r="978" spans="1:22" x14ac:dyDescent="0.2">
      <c r="A978" s="199" t="s">
        <v>32</v>
      </c>
      <c r="B978" s="199" t="s">
        <v>203</v>
      </c>
      <c r="C978" s="200">
        <v>39304</v>
      </c>
      <c r="D978" s="200">
        <v>39360</v>
      </c>
      <c r="E978" s="199">
        <v>35788.022249999995</v>
      </c>
      <c r="F978" s="199">
        <v>33383.504999999997</v>
      </c>
      <c r="G978" s="199">
        <v>29883.439499999989</v>
      </c>
      <c r="L978" s="201">
        <v>2470.3222499999974</v>
      </c>
      <c r="M978" s="199">
        <v>2469.8049999999998</v>
      </c>
      <c r="N978" s="202">
        <v>2470.7394999999888</v>
      </c>
      <c r="O978" s="17"/>
      <c r="P978" s="5"/>
      <c r="Q978" s="5"/>
      <c r="R978" s="5"/>
      <c r="S978" s="79"/>
      <c r="T978" s="79"/>
      <c r="U978" s="79"/>
      <c r="V978" s="79"/>
    </row>
    <row r="979" spans="1:22" x14ac:dyDescent="0.2">
      <c r="A979" s="199" t="s">
        <v>32</v>
      </c>
      <c r="B979" s="199" t="s">
        <v>204</v>
      </c>
      <c r="C979" s="200">
        <v>39361</v>
      </c>
      <c r="D979" s="200">
        <v>39402</v>
      </c>
      <c r="E979" s="199">
        <v>41268.626749999996</v>
      </c>
      <c r="F979" s="199">
        <v>39033.815750000002</v>
      </c>
      <c r="G979" s="199">
        <v>35295.023749999993</v>
      </c>
      <c r="L979" s="201">
        <v>2923.9867499999964</v>
      </c>
      <c r="M979" s="199">
        <v>2924.1757500000022</v>
      </c>
      <c r="N979" s="202">
        <v>2924.3837499999936</v>
      </c>
      <c r="O979" s="17"/>
      <c r="P979" s="5"/>
      <c r="Q979" s="5"/>
      <c r="R979" s="5"/>
      <c r="S979" s="79"/>
      <c r="T979" s="79"/>
      <c r="U979" s="79"/>
      <c r="V979" s="79"/>
    </row>
    <row r="980" spans="1:22" x14ac:dyDescent="0.2">
      <c r="A980" s="134" t="s">
        <v>26</v>
      </c>
      <c r="B980" s="134" t="s">
        <v>203</v>
      </c>
      <c r="C980" s="135">
        <v>39304</v>
      </c>
      <c r="D980" s="135">
        <v>39416</v>
      </c>
      <c r="E980" s="134">
        <v>119242.99</v>
      </c>
      <c r="F980" s="134">
        <v>87870.6</v>
      </c>
      <c r="G980" s="134">
        <v>72593.17</v>
      </c>
      <c r="L980" s="137">
        <v>5041.1800000000076</v>
      </c>
      <c r="M980" s="134">
        <v>4986.91</v>
      </c>
      <c r="N980" s="138">
        <v>4886.22</v>
      </c>
      <c r="O980" s="17"/>
      <c r="P980" s="5"/>
      <c r="Q980" s="5"/>
      <c r="R980" s="5"/>
      <c r="S980" s="79"/>
      <c r="T980" s="79"/>
      <c r="U980" s="79"/>
      <c r="V980" s="8"/>
    </row>
    <row r="981" spans="1:22" x14ac:dyDescent="0.2">
      <c r="A981" s="139" t="s">
        <v>27</v>
      </c>
      <c r="B981" s="139" t="s">
        <v>203</v>
      </c>
      <c r="C981" s="140">
        <v>39304</v>
      </c>
      <c r="D981" s="140">
        <v>39416</v>
      </c>
      <c r="E981" s="139">
        <v>196951</v>
      </c>
      <c r="F981" s="139">
        <v>150523</v>
      </c>
      <c r="G981" s="139">
        <v>113362</v>
      </c>
      <c r="L981" s="142">
        <v>7566.140000000014</v>
      </c>
      <c r="M981" s="139">
        <v>6258.570000000007</v>
      </c>
      <c r="N981" s="143">
        <v>5796.86</v>
      </c>
      <c r="O981" s="17"/>
      <c r="P981" s="5"/>
      <c r="Q981" s="5"/>
      <c r="R981" s="5"/>
      <c r="S981" s="79"/>
      <c r="T981" s="79"/>
      <c r="U981" s="79"/>
      <c r="V981" s="8"/>
    </row>
    <row r="982" spans="1:22" x14ac:dyDescent="0.2">
      <c r="A982" s="204" t="s">
        <v>33</v>
      </c>
      <c r="B982" s="204" t="s">
        <v>203</v>
      </c>
      <c r="C982" s="205">
        <v>39304</v>
      </c>
      <c r="D982" s="205">
        <v>39416</v>
      </c>
      <c r="E982" s="204">
        <v>160567.02833333329</v>
      </c>
      <c r="F982" s="204">
        <v>101620.99</v>
      </c>
      <c r="G982" s="204">
        <v>83056.08</v>
      </c>
      <c r="L982" s="206">
        <v>6502.8883333332778</v>
      </c>
      <c r="M982" s="204">
        <v>6240.55</v>
      </c>
      <c r="N982" s="207">
        <v>5021.83</v>
      </c>
      <c r="O982" s="17"/>
      <c r="P982" s="5"/>
      <c r="Q982" s="5"/>
      <c r="R982" s="5"/>
      <c r="S982" s="79"/>
      <c r="T982" s="79"/>
      <c r="U982" s="79"/>
    </row>
    <row r="983" spans="1:22" x14ac:dyDescent="0.2">
      <c r="A983" s="150" t="s">
        <v>29</v>
      </c>
      <c r="B983" s="150" t="s">
        <v>203</v>
      </c>
      <c r="C983" s="151">
        <v>39304</v>
      </c>
      <c r="D983" s="151">
        <v>39383</v>
      </c>
      <c r="E983" s="150">
        <v>184350.46</v>
      </c>
      <c r="F983" s="150">
        <v>142182.66</v>
      </c>
      <c r="G983" s="150">
        <v>104594.21</v>
      </c>
      <c r="L983" s="153">
        <v>12736.92</v>
      </c>
      <c r="M983" s="150">
        <v>10016.6</v>
      </c>
      <c r="N983" s="154">
        <v>7404.2300000000105</v>
      </c>
      <c r="O983" s="17"/>
      <c r="P983" s="5"/>
      <c r="Q983" s="5"/>
      <c r="R983" s="5"/>
      <c r="S983" s="79"/>
      <c r="T983" s="79"/>
      <c r="U983" s="79"/>
    </row>
    <row r="984" spans="1:22" ht="13.5" thickBot="1" x14ac:dyDescent="0.25">
      <c r="A984" s="158" t="s">
        <v>30</v>
      </c>
      <c r="B984" s="158" t="s">
        <v>203</v>
      </c>
      <c r="C984" s="159">
        <v>39304</v>
      </c>
      <c r="D984" s="159">
        <v>39402</v>
      </c>
      <c r="E984" s="158">
        <v>158470.12</v>
      </c>
      <c r="F984" s="158">
        <v>122876.38</v>
      </c>
      <c r="G984" s="158">
        <v>99566.62</v>
      </c>
      <c r="L984" s="208">
        <v>8592.81</v>
      </c>
      <c r="M984" s="158">
        <v>7593.0900000000111</v>
      </c>
      <c r="N984" s="209">
        <v>5541.679999999993</v>
      </c>
      <c r="O984" s="17"/>
      <c r="P984" s="5"/>
      <c r="Q984" s="5"/>
      <c r="R984" s="5"/>
      <c r="S984" s="79"/>
      <c r="T984" s="79"/>
      <c r="U984" s="79"/>
    </row>
    <row r="985" spans="1:22" ht="12.75" customHeight="1" x14ac:dyDescent="0.2">
      <c r="L985" s="349" t="s">
        <v>205</v>
      </c>
      <c r="M985" s="350"/>
      <c r="N985" s="351"/>
      <c r="O985" s="15"/>
      <c r="P985" s="15"/>
      <c r="Q985" s="15"/>
      <c r="R985" s="15"/>
      <c r="S985" s="15"/>
    </row>
    <row r="986" spans="1:22" x14ac:dyDescent="0.2">
      <c r="A986" s="272" t="s">
        <v>206</v>
      </c>
      <c r="B986" s="92"/>
      <c r="C986" s="92"/>
      <c r="D986" s="92"/>
      <c r="E986" s="92"/>
      <c r="F986" s="92"/>
      <c r="G986" s="92"/>
      <c r="L986" s="352"/>
      <c r="M986" s="353"/>
      <c r="N986" s="354"/>
      <c r="O986" s="13"/>
      <c r="P986" s="13"/>
    </row>
    <row r="987" spans="1:22" ht="25.5" x14ac:dyDescent="0.2">
      <c r="A987" s="223" t="s">
        <v>6</v>
      </c>
      <c r="B987" s="223" t="s">
        <v>53</v>
      </c>
      <c r="C987" s="223" t="s">
        <v>54</v>
      </c>
      <c r="D987" s="223" t="s">
        <v>55</v>
      </c>
      <c r="E987" s="224" t="s">
        <v>56</v>
      </c>
      <c r="F987" s="224" t="s">
        <v>57</v>
      </c>
      <c r="G987" s="224" t="s">
        <v>58</v>
      </c>
      <c r="L987" s="352"/>
      <c r="M987" s="353"/>
      <c r="N987" s="354"/>
      <c r="O987" s="8"/>
      <c r="P987" s="8"/>
    </row>
    <row r="988" spans="1:22" x14ac:dyDescent="0.2">
      <c r="A988" s="283" t="s">
        <v>18</v>
      </c>
      <c r="B988" s="283" t="s">
        <v>207</v>
      </c>
      <c r="C988" s="100">
        <v>39212</v>
      </c>
      <c r="D988" s="100">
        <v>39303</v>
      </c>
      <c r="E988" s="283">
        <v>60161.7</v>
      </c>
      <c r="F988" s="283">
        <v>45543.785000000011</v>
      </c>
      <c r="G988" s="283">
        <v>39246.455000000009</v>
      </c>
      <c r="L988" s="352"/>
      <c r="M988" s="353"/>
      <c r="N988" s="354"/>
      <c r="O988" s="9"/>
      <c r="P988" s="9"/>
      <c r="Q988" s="46"/>
    </row>
    <row r="989" spans="1:22" x14ac:dyDescent="0.2">
      <c r="A989" s="109" t="s">
        <v>19</v>
      </c>
      <c r="B989" s="109" t="s">
        <v>207</v>
      </c>
      <c r="C989" s="110">
        <v>39212</v>
      </c>
      <c r="D989" s="110">
        <v>39303</v>
      </c>
      <c r="E989" s="109">
        <v>39006.348389845632</v>
      </c>
      <c r="F989" s="109">
        <v>35651.184714208342</v>
      </c>
      <c r="G989" s="109">
        <v>35114.027200000004</v>
      </c>
      <c r="L989" s="352"/>
      <c r="M989" s="353"/>
      <c r="N989" s="354"/>
      <c r="O989" s="9"/>
      <c r="P989" s="9"/>
      <c r="Q989" s="46"/>
    </row>
    <row r="990" spans="1:22" x14ac:dyDescent="0.2">
      <c r="A990" s="113" t="s">
        <v>20</v>
      </c>
      <c r="B990" s="113" t="s">
        <v>207</v>
      </c>
      <c r="C990" s="114">
        <v>39212</v>
      </c>
      <c r="D990" s="114">
        <v>39303</v>
      </c>
      <c r="E990" s="113">
        <v>38292.367712500003</v>
      </c>
      <c r="F990" s="113">
        <v>37028.119124999997</v>
      </c>
      <c r="G990" s="113">
        <v>33772.008327500007</v>
      </c>
      <c r="L990" s="352"/>
      <c r="M990" s="353"/>
      <c r="N990" s="354"/>
      <c r="O990" s="9"/>
      <c r="P990" s="9"/>
      <c r="Q990" s="46"/>
    </row>
    <row r="991" spans="1:22" ht="13.5" thickBot="1" x14ac:dyDescent="0.25">
      <c r="A991" s="284" t="s">
        <v>21</v>
      </c>
      <c r="B991" s="284" t="s">
        <v>207</v>
      </c>
      <c r="C991" s="118">
        <v>39212</v>
      </c>
      <c r="D991" s="118">
        <v>39303</v>
      </c>
      <c r="E991" s="284">
        <v>53282.115249999995</v>
      </c>
      <c r="F991" s="284">
        <v>51039.414249999987</v>
      </c>
      <c r="G991" s="284">
        <v>43587.598249999995</v>
      </c>
      <c r="L991" s="355"/>
      <c r="M991" s="356"/>
      <c r="N991" s="357"/>
      <c r="O991" s="9"/>
      <c r="P991" s="9"/>
      <c r="Q991" s="46"/>
    </row>
    <row r="992" spans="1:22" x14ac:dyDescent="0.2">
      <c r="A992" s="121" t="s">
        <v>34</v>
      </c>
      <c r="B992" s="121" t="s">
        <v>207</v>
      </c>
      <c r="C992" s="122">
        <v>39212</v>
      </c>
      <c r="D992" s="122">
        <v>39303</v>
      </c>
      <c r="E992" s="121">
        <v>66486.084999999992</v>
      </c>
      <c r="F992" s="121">
        <v>48057.79</v>
      </c>
      <c r="G992" s="121">
        <v>45063.1</v>
      </c>
      <c r="L992" s="84"/>
      <c r="M992" s="84"/>
      <c r="N992" s="84"/>
      <c r="O992" s="9"/>
      <c r="P992" s="9"/>
      <c r="Q992" s="46"/>
    </row>
    <row r="993" spans="1:19" x14ac:dyDescent="0.2">
      <c r="A993" s="314" t="s">
        <v>23</v>
      </c>
      <c r="B993" s="314" t="s">
        <v>207</v>
      </c>
      <c r="C993" s="125">
        <v>39212</v>
      </c>
      <c r="D993" s="125">
        <v>39303</v>
      </c>
      <c r="E993" s="314">
        <v>85637.531500000012</v>
      </c>
      <c r="F993" s="314">
        <v>69833.845000000001</v>
      </c>
      <c r="G993" s="314">
        <v>57749.974999999999</v>
      </c>
      <c r="L993" s="84"/>
      <c r="M993" s="84"/>
      <c r="N993" s="84"/>
      <c r="O993" s="9"/>
      <c r="P993" s="9"/>
      <c r="Q993" s="46"/>
    </row>
    <row r="994" spans="1:19" x14ac:dyDescent="0.2">
      <c r="A994" s="128" t="s">
        <v>24</v>
      </c>
      <c r="B994" s="128" t="s">
        <v>207</v>
      </c>
      <c r="C994" s="129">
        <v>39212</v>
      </c>
      <c r="D994" s="129">
        <v>39303</v>
      </c>
      <c r="E994" s="128">
        <v>54080.442750000009</v>
      </c>
      <c r="F994" s="128">
        <v>46449.440000000002</v>
      </c>
      <c r="G994" s="128">
        <v>38247.695000000014</v>
      </c>
      <c r="L994" s="84"/>
      <c r="M994" s="84"/>
      <c r="N994" s="84"/>
      <c r="O994" s="9"/>
      <c r="P994" s="9"/>
      <c r="Q994" s="46"/>
    </row>
    <row r="995" spans="1:19" x14ac:dyDescent="0.2">
      <c r="A995" s="318" t="s">
        <v>25</v>
      </c>
      <c r="B995" s="318" t="s">
        <v>207</v>
      </c>
      <c r="C995" s="285">
        <v>39212</v>
      </c>
      <c r="D995" s="285">
        <v>39303</v>
      </c>
      <c r="E995" s="318">
        <v>58512.597166222753</v>
      </c>
      <c r="F995" s="318">
        <v>53314.122691441458</v>
      </c>
      <c r="G995" s="318">
        <v>52655.449222972988</v>
      </c>
      <c r="L995" s="84"/>
      <c r="M995" s="84"/>
      <c r="N995" s="84"/>
      <c r="O995" s="9"/>
      <c r="P995" s="9"/>
      <c r="Q995" s="46"/>
    </row>
    <row r="996" spans="1:19" x14ac:dyDescent="0.2">
      <c r="A996" s="199" t="s">
        <v>32</v>
      </c>
      <c r="B996" s="199" t="s">
        <v>207</v>
      </c>
      <c r="C996" s="200">
        <v>39212</v>
      </c>
      <c r="D996" s="200">
        <v>39303</v>
      </c>
      <c r="E996" s="199">
        <v>32793.969499999992</v>
      </c>
      <c r="F996" s="199">
        <v>32883.589999999997</v>
      </c>
      <c r="G996" s="199">
        <v>28479.433499999999</v>
      </c>
      <c r="L996" s="242"/>
      <c r="M996" s="242"/>
      <c r="N996" s="242"/>
      <c r="O996" s="9"/>
      <c r="P996" s="9"/>
      <c r="Q996" s="46"/>
    </row>
    <row r="997" spans="1:19" x14ac:dyDescent="0.2">
      <c r="A997" s="134" t="s">
        <v>26</v>
      </c>
      <c r="B997" s="134" t="s">
        <v>207</v>
      </c>
      <c r="C997" s="135">
        <v>39212</v>
      </c>
      <c r="D997" s="135">
        <v>39303</v>
      </c>
      <c r="E997" s="134">
        <v>112300.59</v>
      </c>
      <c r="F997" s="134">
        <v>85056.57</v>
      </c>
      <c r="G997" s="134">
        <v>69454.53</v>
      </c>
      <c r="L997" s="242"/>
      <c r="M997" s="242"/>
      <c r="N997" s="242"/>
      <c r="O997" s="9"/>
      <c r="P997" s="9"/>
      <c r="Q997" s="46"/>
    </row>
    <row r="998" spans="1:19" ht="12.75" customHeight="1" x14ac:dyDescent="0.2">
      <c r="A998" s="139" t="s">
        <v>27</v>
      </c>
      <c r="B998" s="139" t="s">
        <v>207</v>
      </c>
      <c r="C998" s="140">
        <v>39212</v>
      </c>
      <c r="D998" s="140">
        <v>39303</v>
      </c>
      <c r="E998" s="139">
        <v>185059.73339188297</v>
      </c>
      <c r="F998" s="139">
        <v>124343.10899999998</v>
      </c>
      <c r="G998" s="139">
        <v>95929.566999999995</v>
      </c>
      <c r="L998" s="242"/>
      <c r="M998" s="242"/>
      <c r="N998" s="242"/>
      <c r="O998" s="9"/>
      <c r="P998" s="9"/>
      <c r="Q998" s="81"/>
      <c r="R998" s="15"/>
      <c r="S998" s="15"/>
    </row>
    <row r="999" spans="1:19" x14ac:dyDescent="0.2">
      <c r="A999" s="204" t="s">
        <v>33</v>
      </c>
      <c r="B999" s="204" t="s">
        <v>207</v>
      </c>
      <c r="C999" s="205">
        <v>39212</v>
      </c>
      <c r="D999" s="205">
        <v>39303</v>
      </c>
      <c r="E999" s="204">
        <v>150714.01333333331</v>
      </c>
      <c r="F999" s="204">
        <v>103724.49666666667</v>
      </c>
      <c r="G999" s="204">
        <v>86839.98</v>
      </c>
      <c r="L999" s="242"/>
      <c r="M999" s="242"/>
      <c r="N999" s="242"/>
      <c r="O999" s="9"/>
      <c r="P999" s="9"/>
      <c r="Q999" s="81"/>
      <c r="R999" s="15"/>
      <c r="S999" s="15"/>
    </row>
    <row r="1000" spans="1:19" ht="12.75" customHeight="1" x14ac:dyDescent="0.2">
      <c r="A1000" s="150" t="s">
        <v>29</v>
      </c>
      <c r="B1000" s="150" t="s">
        <v>207</v>
      </c>
      <c r="C1000" s="151">
        <v>39212</v>
      </c>
      <c r="D1000" s="151">
        <v>39303</v>
      </c>
      <c r="E1000" s="150">
        <v>158645.21</v>
      </c>
      <c r="F1000" s="150">
        <v>98394.559999999998</v>
      </c>
      <c r="G1000" s="150">
        <v>75167.399999999994</v>
      </c>
      <c r="L1000" s="242"/>
      <c r="M1000" s="242"/>
      <c r="N1000" s="242"/>
      <c r="O1000" s="80"/>
      <c r="P1000" s="80"/>
      <c r="Q1000" s="80"/>
      <c r="R1000" s="15"/>
      <c r="S1000" s="15"/>
    </row>
    <row r="1001" spans="1:19" x14ac:dyDescent="0.2">
      <c r="A1001" s="158" t="s">
        <v>30</v>
      </c>
      <c r="B1001" s="158" t="s">
        <v>207</v>
      </c>
      <c r="C1001" s="159">
        <v>39212</v>
      </c>
      <c r="D1001" s="159">
        <v>39303</v>
      </c>
      <c r="E1001" s="158">
        <v>145828.45500000002</v>
      </c>
      <c r="F1001" s="158">
        <v>117258.49</v>
      </c>
      <c r="G1001" s="158">
        <v>95422.92</v>
      </c>
      <c r="L1001" s="242"/>
      <c r="M1001" s="242"/>
      <c r="N1001" s="242"/>
      <c r="O1001" s="80"/>
      <c r="P1001" s="80"/>
      <c r="Q1001" s="80"/>
      <c r="R1001" s="15"/>
      <c r="S1001" s="15"/>
    </row>
    <row r="1002" spans="1:19" ht="12.75" customHeight="1" x14ac:dyDescent="0.2">
      <c r="L1002" s="242"/>
      <c r="M1002" s="242"/>
      <c r="N1002" s="242"/>
      <c r="O1002" s="80"/>
      <c r="P1002" s="80"/>
      <c r="Q1002" s="80"/>
      <c r="R1002" s="15"/>
      <c r="S1002" s="15"/>
    </row>
    <row r="1003" spans="1:19" x14ac:dyDescent="0.2">
      <c r="A1003" s="272" t="s">
        <v>208</v>
      </c>
      <c r="B1003" s="92"/>
      <c r="C1003" s="92"/>
      <c r="D1003" s="92"/>
      <c r="E1003" s="92"/>
      <c r="F1003" s="92"/>
      <c r="G1003" s="92"/>
      <c r="L1003" s="93"/>
      <c r="M1003" s="93"/>
      <c r="N1003" s="93"/>
      <c r="O1003" s="13"/>
      <c r="P1003" s="13"/>
    </row>
    <row r="1004" spans="1:19" ht="25.5" x14ac:dyDescent="0.2">
      <c r="A1004" s="223" t="s">
        <v>6</v>
      </c>
      <c r="B1004" s="223" t="s">
        <v>53</v>
      </c>
      <c r="C1004" s="223" t="s">
        <v>54</v>
      </c>
      <c r="D1004" s="223" t="s">
        <v>55</v>
      </c>
      <c r="E1004" s="224" t="s">
        <v>56</v>
      </c>
      <c r="F1004" s="224" t="s">
        <v>57</v>
      </c>
      <c r="G1004" s="224" t="s">
        <v>58</v>
      </c>
      <c r="L1004" s="243"/>
      <c r="M1004" s="243"/>
      <c r="N1004" s="243"/>
      <c r="O1004" s="8"/>
      <c r="P1004" s="8"/>
    </row>
    <row r="1005" spans="1:19" x14ac:dyDescent="0.2">
      <c r="A1005" s="283" t="s">
        <v>18</v>
      </c>
      <c r="B1005" s="283" t="s">
        <v>209</v>
      </c>
      <c r="C1005" s="100">
        <v>39123</v>
      </c>
      <c r="D1005" s="100">
        <v>39211</v>
      </c>
      <c r="E1005" s="283">
        <v>47492.981000000007</v>
      </c>
      <c r="F1005" s="283">
        <v>36805.54</v>
      </c>
      <c r="G1005" s="283">
        <v>28836.995000000003</v>
      </c>
      <c r="L1005" s="84"/>
      <c r="M1005" s="84"/>
      <c r="N1005" s="84"/>
      <c r="O1005" s="9"/>
      <c r="P1005" s="9"/>
      <c r="Q1005" s="46"/>
    </row>
    <row r="1006" spans="1:19" x14ac:dyDescent="0.2">
      <c r="A1006" s="109" t="s">
        <v>19</v>
      </c>
      <c r="B1006" s="109" t="s">
        <v>209</v>
      </c>
      <c r="C1006" s="110">
        <v>39123</v>
      </c>
      <c r="D1006" s="110">
        <v>39211</v>
      </c>
      <c r="E1006" s="109">
        <v>32928.377999999997</v>
      </c>
      <c r="F1006" s="109">
        <v>30945.785000000003</v>
      </c>
      <c r="G1006" s="109">
        <v>29988.075000000001</v>
      </c>
      <c r="L1006" s="84"/>
      <c r="M1006" s="84"/>
      <c r="N1006" s="84"/>
      <c r="O1006" s="9"/>
      <c r="P1006" s="9"/>
      <c r="Q1006" s="46"/>
    </row>
    <row r="1007" spans="1:19" x14ac:dyDescent="0.2">
      <c r="A1007" s="113" t="s">
        <v>20</v>
      </c>
      <c r="B1007" s="113" t="s">
        <v>209</v>
      </c>
      <c r="C1007" s="114">
        <v>39123</v>
      </c>
      <c r="D1007" s="114">
        <v>39211</v>
      </c>
      <c r="E1007" s="113">
        <v>32133.922350000004</v>
      </c>
      <c r="F1007" s="113">
        <v>30868.821250000005</v>
      </c>
      <c r="G1007" s="113">
        <v>26543.455750000001</v>
      </c>
      <c r="L1007" s="84"/>
      <c r="M1007" s="84"/>
      <c r="N1007" s="84"/>
      <c r="O1007" s="9"/>
      <c r="P1007" s="9"/>
      <c r="Q1007" s="46"/>
    </row>
    <row r="1008" spans="1:19" x14ac:dyDescent="0.2">
      <c r="A1008" s="284" t="s">
        <v>21</v>
      </c>
      <c r="B1008" s="284" t="s">
        <v>209</v>
      </c>
      <c r="C1008" s="118">
        <v>39123</v>
      </c>
      <c r="D1008" s="118">
        <v>39211</v>
      </c>
      <c r="E1008" s="284">
        <v>50141.169000000009</v>
      </c>
      <c r="F1008" s="284">
        <v>48442.327700000002</v>
      </c>
      <c r="G1008" s="284">
        <v>40253.1878</v>
      </c>
      <c r="L1008" s="84"/>
      <c r="M1008" s="84"/>
      <c r="N1008" s="84"/>
      <c r="O1008" s="9"/>
      <c r="P1008" s="9"/>
      <c r="Q1008" s="46"/>
    </row>
    <row r="1009" spans="1:28" x14ac:dyDescent="0.2">
      <c r="A1009" s="121" t="s">
        <v>34</v>
      </c>
      <c r="B1009" s="121" t="s">
        <v>209</v>
      </c>
      <c r="C1009" s="122">
        <v>39123</v>
      </c>
      <c r="D1009" s="122">
        <v>39211</v>
      </c>
      <c r="E1009" s="121">
        <v>60356.220499999996</v>
      </c>
      <c r="F1009" s="121">
        <v>57772.835000000014</v>
      </c>
      <c r="G1009" s="121">
        <v>48056.614999999991</v>
      </c>
      <c r="L1009" s="84"/>
      <c r="M1009" s="84"/>
      <c r="N1009" s="84"/>
      <c r="O1009" s="9"/>
      <c r="P1009" s="9"/>
      <c r="Q1009" s="46"/>
    </row>
    <row r="1010" spans="1:28" x14ac:dyDescent="0.2">
      <c r="A1010" s="314" t="s">
        <v>23</v>
      </c>
      <c r="B1010" s="314" t="s">
        <v>209</v>
      </c>
      <c r="C1010" s="125">
        <v>39123</v>
      </c>
      <c r="D1010" s="125">
        <v>39211</v>
      </c>
      <c r="E1010" s="314">
        <v>75135.342499999984</v>
      </c>
      <c r="F1010" s="314">
        <v>60881.31</v>
      </c>
      <c r="G1010" s="314">
        <v>50142.87</v>
      </c>
      <c r="L1010" s="84"/>
      <c r="M1010" s="84"/>
      <c r="N1010" s="84"/>
      <c r="O1010" s="9"/>
      <c r="P1010" s="9"/>
      <c r="Q1010" s="46"/>
    </row>
    <row r="1011" spans="1:28" x14ac:dyDescent="0.2">
      <c r="A1011" s="128" t="s">
        <v>24</v>
      </c>
      <c r="B1011" s="128" t="s">
        <v>209</v>
      </c>
      <c r="C1011" s="129">
        <v>39123</v>
      </c>
      <c r="D1011" s="129">
        <v>39211</v>
      </c>
      <c r="E1011" s="128">
        <v>39886.284999999996</v>
      </c>
      <c r="F1011" s="128">
        <v>32216.375</v>
      </c>
      <c r="G1011" s="128">
        <v>27237.575000000004</v>
      </c>
      <c r="L1011" s="84"/>
      <c r="M1011" s="84"/>
      <c r="N1011" s="84"/>
      <c r="O1011" s="9"/>
      <c r="P1011" s="9"/>
      <c r="Q1011" s="46"/>
    </row>
    <row r="1012" spans="1:28" x14ac:dyDescent="0.2">
      <c r="A1012" s="318" t="s">
        <v>25</v>
      </c>
      <c r="B1012" s="318" t="s">
        <v>209</v>
      </c>
      <c r="C1012" s="285">
        <v>39123</v>
      </c>
      <c r="D1012" s="285">
        <v>39211</v>
      </c>
      <c r="E1012" s="318">
        <v>50665.388400000011</v>
      </c>
      <c r="F1012" s="318">
        <v>48649.82</v>
      </c>
      <c r="G1012" s="318">
        <v>41788.519999999997</v>
      </c>
      <c r="L1012" s="84"/>
      <c r="M1012" s="84"/>
      <c r="N1012" s="84"/>
      <c r="O1012" s="9"/>
      <c r="P1012" s="9"/>
      <c r="Q1012" s="46"/>
    </row>
    <row r="1013" spans="1:28" x14ac:dyDescent="0.2">
      <c r="A1013" s="199" t="s">
        <v>32</v>
      </c>
      <c r="B1013" s="199" t="s">
        <v>209</v>
      </c>
      <c r="C1013" s="200">
        <v>39123</v>
      </c>
      <c r="D1013" s="200">
        <v>39211</v>
      </c>
      <c r="E1013" s="199">
        <v>27591.403000000002</v>
      </c>
      <c r="F1013" s="199">
        <v>24323.61</v>
      </c>
      <c r="G1013" s="199">
        <v>20470.424999999996</v>
      </c>
      <c r="L1013" s="84"/>
      <c r="M1013" s="84"/>
      <c r="N1013" s="84"/>
      <c r="O1013" s="9"/>
      <c r="P1013" s="9"/>
      <c r="Q1013" s="46"/>
    </row>
    <row r="1014" spans="1:28" x14ac:dyDescent="0.2">
      <c r="A1014" s="134" t="s">
        <v>26</v>
      </c>
      <c r="B1014" s="134" t="s">
        <v>209</v>
      </c>
      <c r="C1014" s="135">
        <v>39123</v>
      </c>
      <c r="D1014" s="135">
        <v>39211</v>
      </c>
      <c r="E1014" s="134">
        <v>108435</v>
      </c>
      <c r="F1014" s="134">
        <v>68895</v>
      </c>
      <c r="G1014" s="134">
        <v>55856</v>
      </c>
      <c r="L1014" s="84"/>
      <c r="M1014" s="84"/>
      <c r="N1014" s="84"/>
      <c r="O1014" s="9"/>
      <c r="P1014" s="9"/>
      <c r="Q1014" s="46"/>
    </row>
    <row r="1015" spans="1:28" x14ac:dyDescent="0.2">
      <c r="A1015" s="139" t="s">
        <v>27</v>
      </c>
      <c r="B1015" s="139" t="s">
        <v>209</v>
      </c>
      <c r="C1015" s="140">
        <v>39123</v>
      </c>
      <c r="D1015" s="140">
        <v>39211</v>
      </c>
      <c r="E1015" s="139">
        <v>159895.53</v>
      </c>
      <c r="F1015" s="139">
        <v>118781.27</v>
      </c>
      <c r="G1015" s="139">
        <v>94070.77</v>
      </c>
      <c r="L1015" s="84"/>
      <c r="M1015" s="84"/>
      <c r="N1015" s="84"/>
      <c r="O1015" s="9"/>
      <c r="P1015" s="9"/>
      <c r="Q1015" s="46"/>
    </row>
    <row r="1016" spans="1:28" x14ac:dyDescent="0.2">
      <c r="A1016" s="204" t="s">
        <v>33</v>
      </c>
      <c r="B1016" s="204" t="s">
        <v>209</v>
      </c>
      <c r="C1016" s="205">
        <v>39123</v>
      </c>
      <c r="D1016" s="205">
        <v>39211</v>
      </c>
      <c r="E1016" s="204">
        <v>131983.88</v>
      </c>
      <c r="F1016" s="204">
        <v>87419.73</v>
      </c>
      <c r="G1016" s="204">
        <v>68045.73</v>
      </c>
      <c r="I1016" s="84"/>
      <c r="J1016" s="84"/>
      <c r="L1016" s="84"/>
      <c r="M1016" s="244"/>
      <c r="N1016" s="244"/>
      <c r="O1016" s="46"/>
    </row>
    <row r="1017" spans="1:28" x14ac:dyDescent="0.2">
      <c r="A1017" s="150" t="s">
        <v>29</v>
      </c>
      <c r="B1017" s="150" t="s">
        <v>209</v>
      </c>
      <c r="C1017" s="151">
        <v>39123</v>
      </c>
      <c r="D1017" s="151">
        <v>39211</v>
      </c>
      <c r="E1017" s="150">
        <v>186840.56</v>
      </c>
      <c r="F1017" s="150">
        <v>137567.34</v>
      </c>
      <c r="G1017" s="150">
        <v>106176.99</v>
      </c>
      <c r="I1017" s="84"/>
      <c r="J1017" s="84"/>
      <c r="L1017" s="84"/>
      <c r="M1017" s="244"/>
      <c r="N1017" s="244"/>
      <c r="O1017" s="46"/>
    </row>
    <row r="1018" spans="1:28" x14ac:dyDescent="0.2">
      <c r="A1018" s="158" t="s">
        <v>30</v>
      </c>
      <c r="B1018" s="158" t="s">
        <v>209</v>
      </c>
      <c r="C1018" s="159">
        <v>39123</v>
      </c>
      <c r="D1018" s="159">
        <v>39211</v>
      </c>
      <c r="E1018" s="158">
        <v>126378.53</v>
      </c>
      <c r="F1018" s="158">
        <v>88275.64</v>
      </c>
      <c r="G1018" s="158">
        <v>68481.09</v>
      </c>
      <c r="I1018" s="84"/>
      <c r="J1018" s="84"/>
      <c r="L1018" s="84"/>
      <c r="M1018" s="244"/>
      <c r="N1018" s="244"/>
      <c r="O1018" s="46"/>
    </row>
    <row r="1019" spans="1:28" x14ac:dyDescent="0.2">
      <c r="M1019" s="164"/>
      <c r="N1019" s="164"/>
      <c r="O1019" s="15"/>
      <c r="P1019" s="15"/>
      <c r="Q1019" s="15"/>
    </row>
    <row r="1021" spans="1:28" x14ac:dyDescent="0.2">
      <c r="A1021" s="4"/>
      <c r="B1021" s="245"/>
      <c r="C1021" s="245"/>
      <c r="D1021" s="245"/>
      <c r="E1021" s="245"/>
      <c r="F1021" s="245"/>
      <c r="G1021" s="245"/>
      <c r="H1021" s="245"/>
      <c r="I1021" s="84"/>
      <c r="J1021" s="84"/>
      <c r="L1021" s="84"/>
      <c r="M1021" s="84"/>
      <c r="N1021" s="4"/>
      <c r="O1021" s="5"/>
      <c r="P1021" s="3"/>
      <c r="Q1021" s="3"/>
      <c r="R1021" s="2"/>
      <c r="S1021" s="2"/>
      <c r="T1021" s="1"/>
      <c r="AB1021" s="82"/>
    </row>
    <row r="1022" spans="1:28" x14ac:dyDescent="0.2">
      <c r="A1022" s="101"/>
      <c r="B1022" s="245"/>
      <c r="C1022" s="245"/>
      <c r="D1022" s="245"/>
      <c r="E1022" s="245"/>
      <c r="F1022" s="245"/>
      <c r="G1022" s="245"/>
      <c r="H1022" s="245"/>
      <c r="I1022" s="84"/>
      <c r="J1022" s="84"/>
      <c r="L1022" s="84"/>
      <c r="M1022" s="84"/>
      <c r="N1022" s="4"/>
      <c r="O1022" s="5"/>
      <c r="P1022" s="3"/>
      <c r="Q1022" s="3"/>
      <c r="R1022" s="2"/>
      <c r="S1022" s="2"/>
      <c r="T1022" s="1"/>
    </row>
    <row r="1023" spans="1:28" ht="13.5" thickBot="1" x14ac:dyDescent="0.25">
      <c r="A1023" s="358" t="s">
        <v>35</v>
      </c>
      <c r="B1023" s="358"/>
      <c r="C1023" s="358"/>
      <c r="D1023" s="358"/>
      <c r="E1023" s="358"/>
    </row>
    <row r="1024" spans="1:28" ht="26.25" thickBot="1" x14ac:dyDescent="0.25">
      <c r="A1024" s="273" t="s">
        <v>36</v>
      </c>
      <c r="B1024" s="246" t="s">
        <v>1</v>
      </c>
      <c r="C1024" s="247" t="s">
        <v>37</v>
      </c>
      <c r="D1024" s="247" t="s">
        <v>38</v>
      </c>
      <c r="E1024" s="248" t="s">
        <v>39</v>
      </c>
    </row>
    <row r="1025" spans="1:40" x14ac:dyDescent="0.2">
      <c r="A1025" s="359">
        <v>2012</v>
      </c>
      <c r="B1025" s="249" t="s">
        <v>7</v>
      </c>
      <c r="C1025" s="250">
        <v>22</v>
      </c>
      <c r="D1025" s="250">
        <v>4</v>
      </c>
      <c r="E1025" s="251">
        <v>5</v>
      </c>
    </row>
    <row r="1026" spans="1:40" x14ac:dyDescent="0.2">
      <c r="A1026" s="360"/>
      <c r="B1026" s="252" t="s">
        <v>8</v>
      </c>
      <c r="C1026" s="253">
        <v>21</v>
      </c>
      <c r="D1026" s="253">
        <v>4</v>
      </c>
      <c r="E1026" s="254">
        <v>4</v>
      </c>
    </row>
    <row r="1027" spans="1:40" x14ac:dyDescent="0.2">
      <c r="A1027" s="360"/>
      <c r="B1027" s="255" t="s">
        <v>9</v>
      </c>
      <c r="C1027" s="256">
        <v>22</v>
      </c>
      <c r="D1027" s="256">
        <v>5</v>
      </c>
      <c r="E1027" s="257">
        <v>4</v>
      </c>
    </row>
    <row r="1028" spans="1:40" x14ac:dyDescent="0.2">
      <c r="A1028" s="360"/>
      <c r="B1028" s="255" t="s">
        <v>10</v>
      </c>
      <c r="C1028" s="256"/>
      <c r="D1028" s="256"/>
      <c r="E1028" s="257"/>
    </row>
    <row r="1029" spans="1:40" x14ac:dyDescent="0.2">
      <c r="A1029" s="360"/>
      <c r="B1029" s="255" t="s">
        <v>11</v>
      </c>
      <c r="C1029" s="256"/>
      <c r="D1029" s="256"/>
      <c r="E1029" s="257"/>
    </row>
    <row r="1030" spans="1:40" x14ac:dyDescent="0.2">
      <c r="A1030" s="360"/>
      <c r="B1030" s="255" t="s">
        <v>12</v>
      </c>
      <c r="C1030" s="256"/>
      <c r="D1030" s="256"/>
      <c r="E1030" s="257"/>
    </row>
    <row r="1031" spans="1:40" x14ac:dyDescent="0.2">
      <c r="A1031" s="360"/>
      <c r="B1031" s="255" t="s">
        <v>31</v>
      </c>
      <c r="C1031" s="256"/>
      <c r="D1031" s="256"/>
      <c r="E1031" s="257"/>
    </row>
    <row r="1032" spans="1:40" x14ac:dyDescent="0.2">
      <c r="A1032" s="360"/>
      <c r="B1032" s="255" t="s">
        <v>13</v>
      </c>
      <c r="C1032" s="256"/>
      <c r="D1032" s="256"/>
      <c r="E1032" s="257"/>
    </row>
    <row r="1033" spans="1:40" x14ac:dyDescent="0.2">
      <c r="A1033" s="360"/>
      <c r="B1033" s="255" t="s">
        <v>14</v>
      </c>
      <c r="C1033" s="256"/>
      <c r="D1033" s="256"/>
      <c r="E1033" s="257"/>
    </row>
    <row r="1034" spans="1:40" x14ac:dyDescent="0.2">
      <c r="A1034" s="360"/>
      <c r="B1034" s="255" t="s">
        <v>15</v>
      </c>
      <c r="C1034" s="256"/>
      <c r="D1034" s="256"/>
      <c r="E1034" s="257"/>
    </row>
    <row r="1035" spans="1:40" s="91" customFormat="1" x14ac:dyDescent="0.2">
      <c r="A1035" s="360"/>
      <c r="B1035" s="255" t="s">
        <v>16</v>
      </c>
      <c r="C1035" s="256"/>
      <c r="D1035" s="256"/>
      <c r="E1035" s="257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  <c r="AH1035" s="11"/>
      <c r="AI1035" s="11"/>
      <c r="AJ1035" s="11"/>
      <c r="AK1035" s="11"/>
      <c r="AL1035" s="11"/>
      <c r="AM1035" s="11"/>
      <c r="AN1035" s="11"/>
    </row>
    <row r="1036" spans="1:40" s="91" customFormat="1" ht="13.5" thickBot="1" x14ac:dyDescent="0.25">
      <c r="A1036" s="361"/>
      <c r="B1036" s="258" t="s">
        <v>17</v>
      </c>
      <c r="C1036" s="259"/>
      <c r="D1036" s="259"/>
      <c r="E1036" s="260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  <c r="AH1036" s="11"/>
      <c r="AI1036" s="11"/>
      <c r="AJ1036" s="11"/>
      <c r="AK1036" s="11"/>
      <c r="AL1036" s="11"/>
      <c r="AM1036" s="11"/>
      <c r="AN1036" s="11"/>
    </row>
    <row r="1037" spans="1:40" s="91" customFormat="1" x14ac:dyDescent="0.2">
      <c r="A1037" s="359">
        <v>2011</v>
      </c>
      <c r="B1037" s="249" t="s">
        <v>7</v>
      </c>
      <c r="C1037" s="250">
        <v>21</v>
      </c>
      <c r="D1037" s="250">
        <v>4</v>
      </c>
      <c r="E1037" s="251">
        <v>6</v>
      </c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/>
      <c r="AG1037" s="11"/>
      <c r="AH1037" s="11"/>
      <c r="AI1037" s="11"/>
      <c r="AJ1037" s="11"/>
      <c r="AK1037" s="11"/>
      <c r="AL1037" s="11"/>
      <c r="AM1037" s="11"/>
      <c r="AN1037" s="11"/>
    </row>
    <row r="1038" spans="1:40" s="91" customFormat="1" x14ac:dyDescent="0.2">
      <c r="A1038" s="360"/>
      <c r="B1038" s="252" t="s">
        <v>8</v>
      </c>
      <c r="C1038" s="253">
        <v>20</v>
      </c>
      <c r="D1038" s="253">
        <v>4</v>
      </c>
      <c r="E1038" s="254">
        <v>4</v>
      </c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1"/>
      <c r="AI1038" s="11"/>
      <c r="AJ1038" s="11"/>
      <c r="AK1038" s="11"/>
      <c r="AL1038" s="11"/>
      <c r="AM1038" s="11"/>
      <c r="AN1038" s="11"/>
    </row>
    <row r="1039" spans="1:40" s="91" customFormat="1" x14ac:dyDescent="0.2">
      <c r="A1039" s="360"/>
      <c r="B1039" s="255" t="s">
        <v>9</v>
      </c>
      <c r="C1039" s="256">
        <v>23</v>
      </c>
      <c r="D1039" s="256">
        <v>4</v>
      </c>
      <c r="E1039" s="257">
        <v>4</v>
      </c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1"/>
      <c r="AI1039" s="11"/>
      <c r="AJ1039" s="11"/>
      <c r="AK1039" s="11"/>
      <c r="AL1039" s="11"/>
      <c r="AM1039" s="11"/>
      <c r="AN1039" s="11"/>
    </row>
    <row r="1040" spans="1:40" s="91" customFormat="1" x14ac:dyDescent="0.2">
      <c r="A1040" s="360"/>
      <c r="B1040" s="255" t="s">
        <v>10</v>
      </c>
      <c r="C1040" s="256">
        <v>20</v>
      </c>
      <c r="D1040" s="256">
        <v>4</v>
      </c>
      <c r="E1040" s="257">
        <v>6</v>
      </c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/>
      <c r="AG1040" s="11"/>
      <c r="AH1040" s="11"/>
      <c r="AI1040" s="11"/>
      <c r="AJ1040" s="11"/>
      <c r="AK1040" s="11"/>
      <c r="AL1040" s="11"/>
      <c r="AM1040" s="11"/>
      <c r="AN1040" s="11"/>
    </row>
    <row r="1041" spans="1:40" s="91" customFormat="1" x14ac:dyDescent="0.2">
      <c r="A1041" s="360"/>
      <c r="B1041" s="255" t="s">
        <v>11</v>
      </c>
      <c r="C1041" s="256">
        <v>22</v>
      </c>
      <c r="D1041" s="256">
        <v>3</v>
      </c>
      <c r="E1041" s="257">
        <v>6</v>
      </c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1"/>
      <c r="AI1041" s="11"/>
      <c r="AJ1041" s="11"/>
      <c r="AK1041" s="11"/>
      <c r="AL1041" s="11"/>
      <c r="AM1041" s="11"/>
      <c r="AN1041" s="11"/>
    </row>
    <row r="1042" spans="1:40" s="91" customFormat="1" x14ac:dyDescent="0.2">
      <c r="A1042" s="360"/>
      <c r="B1042" s="255" t="s">
        <v>12</v>
      </c>
      <c r="C1042" s="256">
        <v>21</v>
      </c>
      <c r="D1042" s="256">
        <v>4</v>
      </c>
      <c r="E1042" s="257">
        <v>5</v>
      </c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1"/>
      <c r="AI1042" s="11"/>
      <c r="AJ1042" s="11"/>
      <c r="AK1042" s="11"/>
      <c r="AL1042" s="11"/>
      <c r="AM1042" s="11"/>
      <c r="AN1042" s="11"/>
    </row>
    <row r="1043" spans="1:40" s="91" customFormat="1" x14ac:dyDescent="0.2">
      <c r="A1043" s="360"/>
      <c r="B1043" s="255" t="s">
        <v>31</v>
      </c>
      <c r="C1043" s="256">
        <v>21</v>
      </c>
      <c r="D1043" s="256">
        <v>4</v>
      </c>
      <c r="E1043" s="257">
        <v>6</v>
      </c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  <c r="AH1043" s="11"/>
      <c r="AI1043" s="11"/>
      <c r="AJ1043" s="11"/>
      <c r="AK1043" s="11"/>
      <c r="AL1043" s="11"/>
      <c r="AM1043" s="11"/>
      <c r="AN1043" s="11"/>
    </row>
    <row r="1044" spans="1:40" s="91" customFormat="1" x14ac:dyDescent="0.2">
      <c r="A1044" s="360"/>
      <c r="B1044" s="255" t="s">
        <v>13</v>
      </c>
      <c r="C1044" s="256">
        <v>22</v>
      </c>
      <c r="D1044" s="256">
        <v>4</v>
      </c>
      <c r="E1044" s="257">
        <v>5</v>
      </c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1"/>
      <c r="AI1044" s="11"/>
      <c r="AJ1044" s="11"/>
      <c r="AK1044" s="11"/>
      <c r="AL1044" s="11"/>
      <c r="AM1044" s="11"/>
      <c r="AN1044" s="11"/>
    </row>
    <row r="1045" spans="1:40" s="91" customFormat="1" x14ac:dyDescent="0.2">
      <c r="A1045" s="360"/>
      <c r="B1045" s="255" t="s">
        <v>14</v>
      </c>
      <c r="C1045" s="256">
        <v>21</v>
      </c>
      <c r="D1045" s="256">
        <v>4</v>
      </c>
      <c r="E1045" s="257">
        <v>5</v>
      </c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1"/>
      <c r="AI1045" s="11"/>
      <c r="AJ1045" s="11"/>
      <c r="AK1045" s="11"/>
      <c r="AL1045" s="11"/>
      <c r="AM1045" s="11"/>
      <c r="AN1045" s="11"/>
    </row>
    <row r="1046" spans="1:40" s="91" customFormat="1" x14ac:dyDescent="0.2">
      <c r="A1046" s="360"/>
      <c r="B1046" s="255" t="s">
        <v>15</v>
      </c>
      <c r="C1046" s="256">
        <v>19</v>
      </c>
      <c r="D1046" s="256">
        <v>5</v>
      </c>
      <c r="E1046" s="257">
        <v>7</v>
      </c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/>
      <c r="AG1046" s="11"/>
      <c r="AH1046" s="11"/>
      <c r="AI1046" s="11"/>
      <c r="AJ1046" s="11"/>
      <c r="AK1046" s="11"/>
      <c r="AL1046" s="11"/>
      <c r="AM1046" s="11"/>
      <c r="AN1046" s="11"/>
    </row>
    <row r="1047" spans="1:40" s="91" customFormat="1" x14ac:dyDescent="0.2">
      <c r="A1047" s="360"/>
      <c r="B1047" s="255" t="s">
        <v>16</v>
      </c>
      <c r="C1047" s="256">
        <v>21</v>
      </c>
      <c r="D1047" s="256">
        <v>4</v>
      </c>
      <c r="E1047" s="257">
        <v>5</v>
      </c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1"/>
      <c r="AI1047" s="11"/>
      <c r="AJ1047" s="11"/>
      <c r="AK1047" s="11"/>
      <c r="AL1047" s="11"/>
      <c r="AM1047" s="11"/>
      <c r="AN1047" s="11"/>
    </row>
    <row r="1048" spans="1:40" s="91" customFormat="1" ht="13.5" thickBot="1" x14ac:dyDescent="0.25">
      <c r="A1048" s="361"/>
      <c r="B1048" s="258" t="s">
        <v>17</v>
      </c>
      <c r="C1048" s="259">
        <v>21</v>
      </c>
      <c r="D1048" s="259">
        <v>5</v>
      </c>
      <c r="E1048" s="260">
        <v>5</v>
      </c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  <c r="AH1048" s="11"/>
      <c r="AI1048" s="11"/>
      <c r="AJ1048" s="11"/>
      <c r="AK1048" s="11"/>
      <c r="AL1048" s="11"/>
      <c r="AM1048" s="11"/>
      <c r="AN1048" s="11"/>
    </row>
    <row r="1049" spans="1:40" s="91" customFormat="1" x14ac:dyDescent="0.2">
      <c r="A1049" s="359">
        <v>2010</v>
      </c>
      <c r="B1049" s="249" t="s">
        <v>7</v>
      </c>
      <c r="C1049" s="250">
        <v>20</v>
      </c>
      <c r="D1049" s="250">
        <v>5</v>
      </c>
      <c r="E1049" s="251">
        <v>6</v>
      </c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1"/>
      <c r="AG1049" s="11"/>
      <c r="AH1049" s="11"/>
      <c r="AI1049" s="11"/>
      <c r="AJ1049" s="11"/>
      <c r="AK1049" s="11"/>
      <c r="AL1049" s="11"/>
      <c r="AM1049" s="11"/>
      <c r="AN1049" s="11"/>
    </row>
    <row r="1050" spans="1:40" s="91" customFormat="1" x14ac:dyDescent="0.2">
      <c r="A1050" s="360"/>
      <c r="B1050" s="252" t="s">
        <v>8</v>
      </c>
      <c r="C1050" s="253">
        <v>20</v>
      </c>
      <c r="D1050" s="253">
        <v>4</v>
      </c>
      <c r="E1050" s="254">
        <v>4</v>
      </c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  <c r="AH1050" s="11"/>
      <c r="AI1050" s="11"/>
      <c r="AJ1050" s="11"/>
      <c r="AK1050" s="11"/>
      <c r="AL1050" s="11"/>
      <c r="AM1050" s="11"/>
      <c r="AN1050" s="11"/>
    </row>
    <row r="1051" spans="1:40" s="91" customFormat="1" x14ac:dyDescent="0.2">
      <c r="A1051" s="360"/>
      <c r="B1051" s="255" t="s">
        <v>9</v>
      </c>
      <c r="C1051" s="256">
        <v>23</v>
      </c>
      <c r="D1051" s="256">
        <v>4</v>
      </c>
      <c r="E1051" s="257">
        <v>4</v>
      </c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  <c r="AH1051" s="11"/>
      <c r="AI1051" s="11"/>
      <c r="AJ1051" s="11"/>
      <c r="AK1051" s="11"/>
      <c r="AL1051" s="11"/>
      <c r="AM1051" s="11"/>
      <c r="AN1051" s="11"/>
    </row>
    <row r="1052" spans="1:40" s="91" customFormat="1" x14ac:dyDescent="0.2">
      <c r="A1052" s="360"/>
      <c r="B1052" s="255" t="s">
        <v>10</v>
      </c>
      <c r="C1052" s="256">
        <v>21</v>
      </c>
      <c r="D1052" s="256">
        <v>3</v>
      </c>
      <c r="E1052" s="257">
        <v>6</v>
      </c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/>
      <c r="AG1052" s="11"/>
      <c r="AH1052" s="11"/>
      <c r="AI1052" s="11"/>
      <c r="AJ1052" s="11"/>
      <c r="AK1052" s="11"/>
      <c r="AL1052" s="11"/>
      <c r="AM1052" s="11"/>
      <c r="AN1052" s="11"/>
    </row>
    <row r="1053" spans="1:40" s="91" customFormat="1" x14ac:dyDescent="0.2">
      <c r="A1053" s="360"/>
      <c r="B1053" s="255" t="s">
        <v>11</v>
      </c>
      <c r="C1053" s="256">
        <v>20</v>
      </c>
      <c r="D1053" s="256">
        <v>4</v>
      </c>
      <c r="E1053" s="257">
        <v>7</v>
      </c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  <c r="AH1053" s="11"/>
      <c r="AI1053" s="11"/>
      <c r="AJ1053" s="11"/>
      <c r="AK1053" s="11"/>
      <c r="AL1053" s="11"/>
      <c r="AM1053" s="11"/>
      <c r="AN1053" s="11"/>
    </row>
    <row r="1054" spans="1:40" s="91" customFormat="1" x14ac:dyDescent="0.2">
      <c r="A1054" s="360"/>
      <c r="B1054" s="255" t="s">
        <v>12</v>
      </c>
      <c r="C1054" s="256">
        <v>21</v>
      </c>
      <c r="D1054" s="256">
        <v>4</v>
      </c>
      <c r="E1054" s="257">
        <v>5</v>
      </c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1"/>
      <c r="AI1054" s="11"/>
      <c r="AJ1054" s="11"/>
      <c r="AK1054" s="11"/>
      <c r="AL1054" s="11"/>
      <c r="AM1054" s="11"/>
      <c r="AN1054" s="11"/>
    </row>
    <row r="1055" spans="1:40" s="91" customFormat="1" x14ac:dyDescent="0.2">
      <c r="A1055" s="360"/>
      <c r="B1055" s="255" t="s">
        <v>31</v>
      </c>
      <c r="C1055" s="256">
        <v>21</v>
      </c>
      <c r="D1055" s="256">
        <v>5</v>
      </c>
      <c r="E1055" s="257">
        <v>5</v>
      </c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/>
      <c r="AG1055" s="11"/>
      <c r="AH1055" s="11"/>
      <c r="AI1055" s="11"/>
      <c r="AJ1055" s="11"/>
      <c r="AK1055" s="11"/>
      <c r="AL1055" s="11"/>
      <c r="AM1055" s="11"/>
      <c r="AN1055" s="11"/>
    </row>
    <row r="1056" spans="1:40" s="91" customFormat="1" x14ac:dyDescent="0.2">
      <c r="A1056" s="360"/>
      <c r="B1056" s="255" t="s">
        <v>13</v>
      </c>
      <c r="C1056" s="256">
        <v>22</v>
      </c>
      <c r="D1056" s="256">
        <v>4</v>
      </c>
      <c r="E1056" s="257">
        <v>5</v>
      </c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1"/>
      <c r="AI1056" s="11"/>
      <c r="AJ1056" s="11"/>
      <c r="AK1056" s="11"/>
      <c r="AL1056" s="11"/>
      <c r="AM1056" s="11"/>
      <c r="AN1056" s="11"/>
    </row>
    <row r="1057" spans="1:40" s="91" customFormat="1" x14ac:dyDescent="0.2">
      <c r="A1057" s="360"/>
      <c r="B1057" s="255" t="s">
        <v>14</v>
      </c>
      <c r="C1057" s="256">
        <v>20</v>
      </c>
      <c r="D1057" s="256">
        <v>3</v>
      </c>
      <c r="E1057" s="257">
        <v>7</v>
      </c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  <c r="AH1057" s="11"/>
      <c r="AI1057" s="11"/>
      <c r="AJ1057" s="11"/>
      <c r="AK1057" s="11"/>
      <c r="AL1057" s="11"/>
      <c r="AM1057" s="11"/>
      <c r="AN1057" s="11"/>
    </row>
    <row r="1058" spans="1:40" s="91" customFormat="1" x14ac:dyDescent="0.2">
      <c r="A1058" s="360"/>
      <c r="B1058" s="255" t="s">
        <v>15</v>
      </c>
      <c r="C1058" s="256">
        <v>20</v>
      </c>
      <c r="D1058" s="256">
        <v>5</v>
      </c>
      <c r="E1058" s="257">
        <v>6</v>
      </c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1"/>
      <c r="AG1058" s="11"/>
      <c r="AH1058" s="11"/>
      <c r="AI1058" s="11"/>
      <c r="AJ1058" s="11"/>
      <c r="AK1058" s="11"/>
      <c r="AL1058" s="11"/>
      <c r="AM1058" s="11"/>
      <c r="AN1058" s="11"/>
    </row>
    <row r="1059" spans="1:40" s="91" customFormat="1" x14ac:dyDescent="0.2">
      <c r="A1059" s="360"/>
      <c r="B1059" s="255" t="s">
        <v>16</v>
      </c>
      <c r="C1059" s="256">
        <v>21</v>
      </c>
      <c r="D1059" s="256">
        <v>4</v>
      </c>
      <c r="E1059" s="257">
        <v>5</v>
      </c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  <c r="AH1059" s="11"/>
      <c r="AI1059" s="11"/>
      <c r="AJ1059" s="11"/>
      <c r="AK1059" s="11"/>
      <c r="AL1059" s="11"/>
      <c r="AM1059" s="11"/>
      <c r="AN1059" s="11"/>
    </row>
    <row r="1060" spans="1:40" s="91" customFormat="1" ht="13.5" thickBot="1" x14ac:dyDescent="0.25">
      <c r="A1060" s="361"/>
      <c r="B1060" s="258" t="s">
        <v>17</v>
      </c>
      <c r="C1060" s="259">
        <v>22</v>
      </c>
      <c r="D1060" s="259">
        <v>3</v>
      </c>
      <c r="E1060" s="260">
        <v>6</v>
      </c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  <c r="AH1060" s="11"/>
      <c r="AI1060" s="11"/>
      <c r="AJ1060" s="11"/>
      <c r="AK1060" s="11"/>
      <c r="AL1060" s="11"/>
      <c r="AM1060" s="11"/>
      <c r="AN1060" s="11"/>
    </row>
    <row r="1061" spans="1:40" s="91" customFormat="1" x14ac:dyDescent="0.2">
      <c r="A1061" s="341">
        <v>2009</v>
      </c>
      <c r="B1061" s="249" t="s">
        <v>7</v>
      </c>
      <c r="C1061" s="250">
        <v>21</v>
      </c>
      <c r="D1061" s="250">
        <v>5</v>
      </c>
      <c r="E1061" s="251">
        <v>5</v>
      </c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1"/>
      <c r="AG1061" s="11"/>
      <c r="AH1061" s="11"/>
      <c r="AI1061" s="11"/>
      <c r="AJ1061" s="11"/>
      <c r="AK1061" s="11"/>
      <c r="AL1061" s="11"/>
      <c r="AM1061" s="11"/>
      <c r="AN1061" s="11"/>
    </row>
    <row r="1062" spans="1:40" s="91" customFormat="1" x14ac:dyDescent="0.2">
      <c r="A1062" s="342"/>
      <c r="B1062" s="252" t="s">
        <v>8</v>
      </c>
      <c r="C1062" s="253">
        <v>20</v>
      </c>
      <c r="D1062" s="253">
        <v>4</v>
      </c>
      <c r="E1062" s="254">
        <v>4</v>
      </c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  <c r="AH1062" s="11"/>
      <c r="AI1062" s="11"/>
      <c r="AJ1062" s="11"/>
      <c r="AK1062" s="11"/>
      <c r="AL1062" s="11"/>
      <c r="AM1062" s="11"/>
      <c r="AN1062" s="11"/>
    </row>
    <row r="1063" spans="1:40" s="91" customFormat="1" x14ac:dyDescent="0.2">
      <c r="A1063" s="342"/>
      <c r="B1063" s="252" t="s">
        <v>9</v>
      </c>
      <c r="C1063" s="253">
        <v>22</v>
      </c>
      <c r="D1063" s="253">
        <v>4</v>
      </c>
      <c r="E1063" s="254">
        <v>5</v>
      </c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  <c r="AH1063" s="11"/>
      <c r="AI1063" s="11"/>
      <c r="AJ1063" s="11"/>
      <c r="AK1063" s="11"/>
      <c r="AL1063" s="11"/>
      <c r="AM1063" s="11"/>
      <c r="AN1063" s="11"/>
    </row>
    <row r="1064" spans="1:40" s="91" customFormat="1" x14ac:dyDescent="0.2">
      <c r="A1064" s="342"/>
      <c r="B1064" s="252" t="s">
        <v>10</v>
      </c>
      <c r="C1064" s="253">
        <v>21</v>
      </c>
      <c r="D1064" s="253">
        <v>3</v>
      </c>
      <c r="E1064" s="254">
        <v>6</v>
      </c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1"/>
      <c r="AG1064" s="11"/>
      <c r="AH1064" s="11"/>
      <c r="AI1064" s="11"/>
      <c r="AJ1064" s="11"/>
      <c r="AK1064" s="11"/>
      <c r="AL1064" s="11"/>
      <c r="AM1064" s="11"/>
      <c r="AN1064" s="11"/>
    </row>
    <row r="1065" spans="1:40" s="91" customFormat="1" x14ac:dyDescent="0.2">
      <c r="A1065" s="342"/>
      <c r="B1065" s="252" t="s">
        <v>11</v>
      </c>
      <c r="C1065" s="253">
        <v>19</v>
      </c>
      <c r="D1065" s="253">
        <v>5</v>
      </c>
      <c r="E1065" s="254">
        <v>7</v>
      </c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1"/>
      <c r="AI1065" s="11"/>
      <c r="AJ1065" s="11"/>
      <c r="AK1065" s="11"/>
      <c r="AL1065" s="11"/>
      <c r="AM1065" s="11"/>
      <c r="AN1065" s="11"/>
    </row>
    <row r="1066" spans="1:40" s="91" customFormat="1" x14ac:dyDescent="0.2">
      <c r="A1066" s="342"/>
      <c r="B1066" s="252" t="s">
        <v>12</v>
      </c>
      <c r="C1066" s="253">
        <v>21</v>
      </c>
      <c r="D1066" s="253">
        <v>4</v>
      </c>
      <c r="E1066" s="254">
        <v>5</v>
      </c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  <c r="AH1066" s="11"/>
      <c r="AI1066" s="11"/>
      <c r="AJ1066" s="11"/>
      <c r="AK1066" s="11"/>
      <c r="AL1066" s="11"/>
      <c r="AM1066" s="11"/>
      <c r="AN1066" s="11"/>
    </row>
    <row r="1067" spans="1:40" s="91" customFormat="1" x14ac:dyDescent="0.2">
      <c r="A1067" s="342"/>
      <c r="B1067" s="255" t="s">
        <v>31</v>
      </c>
      <c r="C1067" s="256">
        <v>22</v>
      </c>
      <c r="D1067" s="256">
        <v>4</v>
      </c>
      <c r="E1067" s="257">
        <v>5</v>
      </c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11"/>
      <c r="AG1067" s="11"/>
      <c r="AH1067" s="11"/>
      <c r="AI1067" s="11"/>
      <c r="AJ1067" s="11"/>
      <c r="AK1067" s="11"/>
      <c r="AL1067" s="11"/>
      <c r="AM1067" s="11"/>
      <c r="AN1067" s="11"/>
    </row>
    <row r="1068" spans="1:40" s="91" customFormat="1" x14ac:dyDescent="0.2">
      <c r="A1068" s="342"/>
      <c r="B1068" s="255" t="s">
        <v>13</v>
      </c>
      <c r="C1068" s="256">
        <v>21</v>
      </c>
      <c r="D1068" s="256">
        <v>4</v>
      </c>
      <c r="E1068" s="257">
        <v>6</v>
      </c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  <c r="AH1068" s="11"/>
      <c r="AI1068" s="11"/>
      <c r="AJ1068" s="11"/>
      <c r="AK1068" s="11"/>
      <c r="AL1068" s="11"/>
      <c r="AM1068" s="11"/>
      <c r="AN1068" s="11"/>
    </row>
    <row r="1069" spans="1:40" s="91" customFormat="1" x14ac:dyDescent="0.2">
      <c r="A1069" s="342"/>
      <c r="B1069" s="255" t="s">
        <v>14</v>
      </c>
      <c r="C1069" s="256">
        <v>21</v>
      </c>
      <c r="D1069" s="256">
        <v>3</v>
      </c>
      <c r="E1069" s="257">
        <v>6</v>
      </c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  <c r="AH1069" s="11"/>
      <c r="AI1069" s="11"/>
      <c r="AJ1069" s="11"/>
      <c r="AK1069" s="11"/>
      <c r="AL1069" s="11"/>
      <c r="AM1069" s="11"/>
      <c r="AN1069" s="11"/>
    </row>
    <row r="1070" spans="1:40" s="91" customFormat="1" x14ac:dyDescent="0.2">
      <c r="A1070" s="342"/>
      <c r="B1070" s="255" t="s">
        <v>15</v>
      </c>
      <c r="C1070" s="256">
        <v>21</v>
      </c>
      <c r="D1070" s="256">
        <v>4</v>
      </c>
      <c r="E1070" s="257">
        <v>6</v>
      </c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11"/>
      <c r="AH1070" s="11"/>
      <c r="AI1070" s="11"/>
      <c r="AJ1070" s="11"/>
      <c r="AK1070" s="11"/>
      <c r="AL1070" s="11"/>
      <c r="AM1070" s="11"/>
      <c r="AN1070" s="11"/>
    </row>
    <row r="1071" spans="1:40" s="91" customFormat="1" x14ac:dyDescent="0.2">
      <c r="A1071" s="342"/>
      <c r="B1071" s="255" t="s">
        <v>16</v>
      </c>
      <c r="C1071" s="256">
        <v>21</v>
      </c>
      <c r="D1071" s="256">
        <v>4</v>
      </c>
      <c r="E1071" s="257">
        <v>5</v>
      </c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  <c r="AH1071" s="11"/>
      <c r="AI1071" s="11"/>
      <c r="AJ1071" s="11"/>
      <c r="AK1071" s="11"/>
      <c r="AL1071" s="11"/>
      <c r="AM1071" s="11"/>
      <c r="AN1071" s="11"/>
    </row>
    <row r="1072" spans="1:40" s="91" customFormat="1" ht="13.5" thickBot="1" x14ac:dyDescent="0.25">
      <c r="A1072" s="343"/>
      <c r="B1072" s="258" t="s">
        <v>17</v>
      </c>
      <c r="C1072" s="259">
        <v>21</v>
      </c>
      <c r="D1072" s="259">
        <v>4</v>
      </c>
      <c r="E1072" s="260">
        <v>6</v>
      </c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1"/>
      <c r="AI1072" s="11"/>
      <c r="AJ1072" s="11"/>
      <c r="AK1072" s="11"/>
      <c r="AL1072" s="11"/>
      <c r="AM1072" s="11"/>
      <c r="AN1072" s="11"/>
    </row>
    <row r="1073" spans="1:40" s="91" customFormat="1" x14ac:dyDescent="0.2">
      <c r="A1073" s="341">
        <v>2008</v>
      </c>
      <c r="B1073" s="261" t="s">
        <v>7</v>
      </c>
      <c r="C1073" s="262">
        <v>22</v>
      </c>
      <c r="D1073" s="262">
        <v>4</v>
      </c>
      <c r="E1073" s="263">
        <v>5</v>
      </c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/>
      <c r="AG1073" s="11"/>
      <c r="AH1073" s="11"/>
      <c r="AI1073" s="11"/>
      <c r="AJ1073" s="11"/>
      <c r="AK1073" s="11"/>
      <c r="AL1073" s="11"/>
      <c r="AM1073" s="11"/>
      <c r="AN1073" s="11"/>
    </row>
    <row r="1074" spans="1:40" s="91" customFormat="1" x14ac:dyDescent="0.2">
      <c r="A1074" s="342"/>
      <c r="B1074" s="252" t="s">
        <v>8</v>
      </c>
      <c r="C1074" s="253">
        <v>21</v>
      </c>
      <c r="D1074" s="253">
        <v>4</v>
      </c>
      <c r="E1074" s="254">
        <v>4</v>
      </c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1"/>
      <c r="AI1074" s="11"/>
      <c r="AJ1074" s="11"/>
      <c r="AK1074" s="11"/>
      <c r="AL1074" s="11"/>
      <c r="AM1074" s="11"/>
      <c r="AN1074" s="11"/>
    </row>
    <row r="1075" spans="1:40" s="91" customFormat="1" x14ac:dyDescent="0.2">
      <c r="A1075" s="342"/>
      <c r="B1075" s="252" t="s">
        <v>9</v>
      </c>
      <c r="C1075" s="253">
        <v>20</v>
      </c>
      <c r="D1075" s="253">
        <v>5</v>
      </c>
      <c r="E1075" s="254">
        <v>6</v>
      </c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  <c r="AH1075" s="11"/>
      <c r="AI1075" s="11"/>
      <c r="AJ1075" s="11"/>
      <c r="AK1075" s="11"/>
      <c r="AL1075" s="11"/>
      <c r="AM1075" s="11"/>
      <c r="AN1075" s="11"/>
    </row>
    <row r="1076" spans="1:40" s="91" customFormat="1" x14ac:dyDescent="0.2">
      <c r="A1076" s="342"/>
      <c r="B1076" s="252" t="s">
        <v>10</v>
      </c>
      <c r="C1076" s="264">
        <v>22</v>
      </c>
      <c r="D1076" s="264">
        <v>4</v>
      </c>
      <c r="E1076" s="265">
        <v>4</v>
      </c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11"/>
      <c r="AH1076" s="11"/>
      <c r="AI1076" s="11"/>
      <c r="AJ1076" s="11"/>
      <c r="AK1076" s="11"/>
      <c r="AL1076" s="11"/>
      <c r="AM1076" s="11"/>
      <c r="AN1076" s="11"/>
    </row>
    <row r="1077" spans="1:40" s="91" customFormat="1" x14ac:dyDescent="0.2">
      <c r="A1077" s="342"/>
      <c r="B1077" s="252" t="s">
        <v>11</v>
      </c>
      <c r="C1077" s="253">
        <v>20</v>
      </c>
      <c r="D1077" s="253">
        <v>5</v>
      </c>
      <c r="E1077" s="254">
        <v>6</v>
      </c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1"/>
      <c r="AI1077" s="11"/>
      <c r="AJ1077" s="11"/>
      <c r="AK1077" s="11"/>
      <c r="AL1077" s="11"/>
      <c r="AM1077" s="11"/>
      <c r="AN1077" s="11"/>
    </row>
    <row r="1078" spans="1:40" s="91" customFormat="1" x14ac:dyDescent="0.2">
      <c r="A1078" s="342"/>
      <c r="B1078" s="252" t="s">
        <v>12</v>
      </c>
      <c r="C1078" s="253">
        <v>21</v>
      </c>
      <c r="D1078" s="253">
        <v>4</v>
      </c>
      <c r="E1078" s="254">
        <v>5</v>
      </c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1"/>
      <c r="AI1078" s="11"/>
      <c r="AJ1078" s="11"/>
      <c r="AK1078" s="11"/>
      <c r="AL1078" s="11"/>
      <c r="AM1078" s="11"/>
      <c r="AN1078" s="11"/>
    </row>
    <row r="1079" spans="1:40" s="91" customFormat="1" x14ac:dyDescent="0.2">
      <c r="A1079" s="342"/>
      <c r="B1079" s="252" t="s">
        <v>31</v>
      </c>
      <c r="C1079" s="253">
        <v>22</v>
      </c>
      <c r="D1079" s="253">
        <v>4</v>
      </c>
      <c r="E1079" s="254">
        <v>5</v>
      </c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  <c r="AH1079" s="11"/>
      <c r="AI1079" s="11"/>
      <c r="AJ1079" s="11"/>
      <c r="AK1079" s="11"/>
      <c r="AL1079" s="11"/>
      <c r="AM1079" s="11"/>
      <c r="AN1079" s="11"/>
    </row>
    <row r="1080" spans="1:40" s="91" customFormat="1" x14ac:dyDescent="0.2">
      <c r="A1080" s="342"/>
      <c r="B1080" s="266" t="s">
        <v>13</v>
      </c>
      <c r="C1080" s="253">
        <v>20</v>
      </c>
      <c r="D1080" s="253">
        <v>5</v>
      </c>
      <c r="E1080" s="254">
        <v>6</v>
      </c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1"/>
      <c r="AI1080" s="11"/>
      <c r="AJ1080" s="11"/>
      <c r="AK1080" s="11"/>
      <c r="AL1080" s="11"/>
      <c r="AM1080" s="11"/>
      <c r="AN1080" s="11"/>
    </row>
    <row r="1081" spans="1:40" s="91" customFormat="1" x14ac:dyDescent="0.2">
      <c r="A1081" s="342"/>
      <c r="B1081" s="266" t="s">
        <v>14</v>
      </c>
      <c r="C1081" s="253">
        <v>20</v>
      </c>
      <c r="D1081" s="253">
        <v>4</v>
      </c>
      <c r="E1081" s="254">
        <v>6</v>
      </c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1"/>
      <c r="AI1081" s="11"/>
      <c r="AJ1081" s="11"/>
      <c r="AK1081" s="11"/>
      <c r="AL1081" s="11"/>
      <c r="AM1081" s="11"/>
      <c r="AN1081" s="11"/>
    </row>
    <row r="1082" spans="1:40" s="91" customFormat="1" x14ac:dyDescent="0.2">
      <c r="A1082" s="342"/>
      <c r="B1082" s="266" t="s">
        <v>15</v>
      </c>
      <c r="C1082" s="264">
        <v>22</v>
      </c>
      <c r="D1082" s="264">
        <v>4</v>
      </c>
      <c r="E1082" s="265">
        <v>5</v>
      </c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1"/>
      <c r="AG1082" s="11"/>
      <c r="AH1082" s="11"/>
      <c r="AI1082" s="11"/>
      <c r="AJ1082" s="11"/>
      <c r="AK1082" s="11"/>
      <c r="AL1082" s="11"/>
      <c r="AM1082" s="11"/>
      <c r="AN1082" s="11"/>
    </row>
    <row r="1083" spans="1:40" s="91" customFormat="1" x14ac:dyDescent="0.2">
      <c r="A1083" s="342"/>
      <c r="B1083" s="266" t="s">
        <v>16</v>
      </c>
      <c r="C1083" s="264">
        <v>20</v>
      </c>
      <c r="D1083" s="264">
        <v>5</v>
      </c>
      <c r="E1083" s="265">
        <v>5</v>
      </c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1"/>
      <c r="AI1083" s="11"/>
      <c r="AJ1083" s="11"/>
      <c r="AK1083" s="11"/>
      <c r="AL1083" s="11"/>
      <c r="AM1083" s="11"/>
      <c r="AN1083" s="11"/>
    </row>
    <row r="1084" spans="1:40" s="91" customFormat="1" ht="13.5" thickBot="1" x14ac:dyDescent="0.25">
      <c r="A1084" s="343"/>
      <c r="B1084" s="267" t="s">
        <v>17</v>
      </c>
      <c r="C1084" s="268">
        <v>21</v>
      </c>
      <c r="D1084" s="268">
        <v>4</v>
      </c>
      <c r="E1084" s="269">
        <v>6</v>
      </c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  <c r="AH1084" s="11"/>
      <c r="AI1084" s="11"/>
      <c r="AJ1084" s="11"/>
      <c r="AK1084" s="11"/>
      <c r="AL1084" s="11"/>
      <c r="AM1084" s="11"/>
      <c r="AN1084" s="11"/>
    </row>
    <row r="1085" spans="1:40" s="91" customFormat="1" x14ac:dyDescent="0.2">
      <c r="A1085" s="344">
        <v>2007</v>
      </c>
      <c r="B1085" s="249" t="s">
        <v>8</v>
      </c>
      <c r="C1085" s="250">
        <v>13</v>
      </c>
      <c r="D1085" s="250">
        <v>3</v>
      </c>
      <c r="E1085" s="251">
        <v>3</v>
      </c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  <c r="AH1085" s="11"/>
      <c r="AI1085" s="11"/>
      <c r="AJ1085" s="11"/>
      <c r="AK1085" s="11"/>
      <c r="AL1085" s="11"/>
      <c r="AM1085" s="11"/>
      <c r="AN1085" s="11"/>
    </row>
    <row r="1086" spans="1:40" s="91" customFormat="1" x14ac:dyDescent="0.2">
      <c r="A1086" s="345"/>
      <c r="B1086" s="252" t="s">
        <v>9</v>
      </c>
      <c r="C1086" s="253">
        <v>22</v>
      </c>
      <c r="D1086" s="253">
        <v>5</v>
      </c>
      <c r="E1086" s="254">
        <v>4</v>
      </c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1"/>
      <c r="AI1086" s="11"/>
      <c r="AJ1086" s="11"/>
      <c r="AK1086" s="11"/>
      <c r="AL1086" s="11"/>
      <c r="AM1086" s="11"/>
      <c r="AN1086" s="11"/>
    </row>
    <row r="1087" spans="1:40" s="91" customFormat="1" x14ac:dyDescent="0.2">
      <c r="A1087" s="345"/>
      <c r="B1087" s="252" t="s">
        <v>10</v>
      </c>
      <c r="C1087" s="253">
        <v>20</v>
      </c>
      <c r="D1087" s="253">
        <v>3</v>
      </c>
      <c r="E1087" s="254">
        <v>7</v>
      </c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1"/>
      <c r="AI1087" s="11"/>
      <c r="AJ1087" s="11"/>
      <c r="AK1087" s="11"/>
      <c r="AL1087" s="11"/>
      <c r="AM1087" s="11"/>
      <c r="AN1087" s="11"/>
    </row>
    <row r="1088" spans="1:40" s="91" customFormat="1" x14ac:dyDescent="0.2">
      <c r="A1088" s="345"/>
      <c r="B1088" s="252" t="s">
        <v>11</v>
      </c>
      <c r="C1088" s="253">
        <v>21</v>
      </c>
      <c r="D1088" s="253">
        <v>4</v>
      </c>
      <c r="E1088" s="254">
        <v>6</v>
      </c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  <c r="AH1088" s="11"/>
      <c r="AI1088" s="11"/>
      <c r="AJ1088" s="11"/>
      <c r="AK1088" s="11"/>
      <c r="AL1088" s="11"/>
      <c r="AM1088" s="11"/>
      <c r="AN1088" s="11"/>
    </row>
    <row r="1089" spans="1:40" s="91" customFormat="1" x14ac:dyDescent="0.2">
      <c r="A1089" s="345"/>
      <c r="B1089" s="252" t="s">
        <v>12</v>
      </c>
      <c r="C1089" s="253">
        <v>20</v>
      </c>
      <c r="D1089" s="253">
        <v>5</v>
      </c>
      <c r="E1089" s="254">
        <v>5</v>
      </c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1"/>
      <c r="AI1089" s="11"/>
      <c r="AJ1089" s="11"/>
      <c r="AK1089" s="11"/>
      <c r="AL1089" s="11"/>
      <c r="AM1089" s="11"/>
      <c r="AN1089" s="11"/>
    </row>
    <row r="1090" spans="1:40" s="91" customFormat="1" x14ac:dyDescent="0.2">
      <c r="A1090" s="345"/>
      <c r="B1090" s="252" t="s">
        <v>31</v>
      </c>
      <c r="C1090" s="253">
        <v>21</v>
      </c>
      <c r="D1090" s="253">
        <v>4</v>
      </c>
      <c r="E1090" s="254">
        <v>6</v>
      </c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1"/>
      <c r="AI1090" s="11"/>
      <c r="AJ1090" s="11"/>
      <c r="AK1090" s="11"/>
      <c r="AL1090" s="11"/>
      <c r="AM1090" s="11"/>
      <c r="AN1090" s="11"/>
    </row>
    <row r="1091" spans="1:40" s="91" customFormat="1" x14ac:dyDescent="0.2">
      <c r="A1091" s="345"/>
      <c r="B1091" s="252" t="s">
        <v>13</v>
      </c>
      <c r="C1091" s="253">
        <v>22</v>
      </c>
      <c r="D1091" s="253">
        <v>4</v>
      </c>
      <c r="E1091" s="254">
        <v>5</v>
      </c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1"/>
      <c r="AG1091" s="11"/>
      <c r="AH1091" s="11"/>
      <c r="AI1091" s="11"/>
      <c r="AJ1091" s="11"/>
      <c r="AK1091" s="11"/>
      <c r="AL1091" s="11"/>
      <c r="AM1091" s="11"/>
      <c r="AN1091" s="11"/>
    </row>
    <row r="1092" spans="1:40" s="91" customFormat="1" x14ac:dyDescent="0.2">
      <c r="A1092" s="345"/>
      <c r="B1092" s="252" t="s">
        <v>14</v>
      </c>
      <c r="C1092" s="253">
        <v>17</v>
      </c>
      <c r="D1092" s="253">
        <v>5</v>
      </c>
      <c r="E1092" s="254">
        <v>8</v>
      </c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  <c r="AI1092" s="11"/>
      <c r="AJ1092" s="11"/>
      <c r="AK1092" s="11"/>
      <c r="AL1092" s="11"/>
      <c r="AM1092" s="11"/>
      <c r="AN1092" s="11"/>
    </row>
    <row r="1093" spans="1:40" s="91" customFormat="1" x14ac:dyDescent="0.2">
      <c r="A1093" s="345"/>
      <c r="B1093" s="252" t="s">
        <v>15</v>
      </c>
      <c r="C1093" s="253">
        <v>22</v>
      </c>
      <c r="D1093" s="253">
        <v>4</v>
      </c>
      <c r="E1093" s="254">
        <v>5</v>
      </c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1"/>
      <c r="AI1093" s="11"/>
      <c r="AJ1093" s="11"/>
      <c r="AK1093" s="11"/>
      <c r="AL1093" s="11"/>
      <c r="AM1093" s="11"/>
      <c r="AN1093" s="11"/>
    </row>
    <row r="1094" spans="1:40" s="91" customFormat="1" x14ac:dyDescent="0.2">
      <c r="A1094" s="345"/>
      <c r="B1094" s="252" t="s">
        <v>16</v>
      </c>
      <c r="C1094" s="253">
        <v>21</v>
      </c>
      <c r="D1094" s="253">
        <v>4</v>
      </c>
      <c r="E1094" s="254">
        <v>5</v>
      </c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1"/>
      <c r="AG1094" s="11"/>
      <c r="AH1094" s="11"/>
      <c r="AI1094" s="11"/>
      <c r="AJ1094" s="11"/>
      <c r="AK1094" s="11"/>
      <c r="AL1094" s="11"/>
      <c r="AM1094" s="11"/>
      <c r="AN1094" s="11"/>
    </row>
    <row r="1095" spans="1:40" s="91" customFormat="1" ht="13.5" thickBot="1" x14ac:dyDescent="0.25">
      <c r="A1095" s="346"/>
      <c r="B1095" s="258" t="s">
        <v>17</v>
      </c>
      <c r="C1095" s="259">
        <v>20</v>
      </c>
      <c r="D1095" s="259">
        <v>4</v>
      </c>
      <c r="E1095" s="260">
        <v>7</v>
      </c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1"/>
      <c r="AI1095" s="11"/>
      <c r="AJ1095" s="11"/>
      <c r="AK1095" s="11"/>
      <c r="AL1095" s="11"/>
      <c r="AM1095" s="11"/>
      <c r="AN1095" s="11"/>
    </row>
    <row r="1096" spans="1:40" s="91" customFormat="1" x14ac:dyDescent="0.2">
      <c r="A1096" s="270"/>
      <c r="B1096" s="270"/>
      <c r="C1096" s="270"/>
      <c r="D1096" s="270"/>
      <c r="E1096" s="270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1"/>
      <c r="AI1096" s="11"/>
      <c r="AJ1096" s="11"/>
      <c r="AK1096" s="11"/>
      <c r="AL1096" s="11"/>
      <c r="AM1096" s="11"/>
      <c r="AN1096" s="11"/>
    </row>
    <row r="1097" spans="1:40" s="91" customFormat="1" x14ac:dyDescent="0.2">
      <c r="A1097" s="270"/>
      <c r="B1097" s="270"/>
      <c r="C1097" s="270"/>
      <c r="D1097" s="270"/>
      <c r="E1097" s="270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/>
      <c r="AG1097" s="11"/>
      <c r="AH1097" s="11"/>
      <c r="AI1097" s="11"/>
      <c r="AJ1097" s="11"/>
      <c r="AK1097" s="11"/>
      <c r="AL1097" s="11"/>
      <c r="AM1097" s="11"/>
      <c r="AN1097" s="11"/>
    </row>
  </sheetData>
  <mergeCells count="9">
    <mergeCell ref="A1061:A1072"/>
    <mergeCell ref="A1073:A1084"/>
    <mergeCell ref="A1085:A1095"/>
    <mergeCell ref="A304:A305"/>
    <mergeCell ref="L985:N991"/>
    <mergeCell ref="A1023:E1023"/>
    <mergeCell ref="A1025:A1036"/>
    <mergeCell ref="A1037:A1048"/>
    <mergeCell ref="A1049:A1060"/>
  </mergeCells>
  <conditionalFormatting sqref="B1021:J1022 L1021:M1022 L306:M318">
    <cfRule type="cellIs" dxfId="0" priority="1" stopIfTrue="1" operator="notEqual">
      <formula>#REF!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LINK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fernando.vergara</dc:creator>
  <cp:lastModifiedBy>mercedes.alfaro</cp:lastModifiedBy>
  <cp:lastPrinted>2017-08-24T20:54:55Z</cp:lastPrinted>
  <dcterms:created xsi:type="dcterms:W3CDTF">2012-06-13T20:00:55Z</dcterms:created>
  <dcterms:modified xsi:type="dcterms:W3CDTF">2017-12-06T16:27:03Z</dcterms:modified>
</cp:coreProperties>
</file>