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20730" windowHeight="9915"/>
  </bookViews>
  <sheets>
    <sheet name="Rangos T3" sheetId="1" r:id="rId1"/>
  </sheets>
  <definedNames>
    <definedName name="_xlnm._FilterDatabase" localSheetId="0" hidden="1">'Rangos T3'!$B$6:$DO$24</definedName>
    <definedName name="_xlnm.Print_Area" localSheetId="0">'Rangos T3'!$B$2:$DO$26</definedName>
    <definedName name="CapacidadesIda">#REF!</definedName>
    <definedName name="CapacidadesRegreso">#REF!</definedName>
    <definedName name="ExpIdaB7">#REF!</definedName>
    <definedName name="ExpIdaB9">#REF!</definedName>
    <definedName name="ExpIdaOtros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recuenciasIda">#REF!</definedName>
    <definedName name="FrecuenciasRegreso">#REF!</definedName>
    <definedName name="_xlnm.Print_Titles" localSheetId="0">'Rangos T3'!$C:$C,'Rangos T3'!$1:$6</definedName>
  </definedNames>
  <calcPr calcId="125725"/>
</workbook>
</file>

<file path=xl/calcChain.xml><?xml version="1.0" encoding="utf-8"?>
<calcChain xmlns="http://schemas.openxmlformats.org/spreadsheetml/2006/main">
  <c r="W26" i="1"/>
  <c r="W25"/>
  <c r="AO24"/>
  <c r="AM22"/>
  <c r="W22"/>
  <c r="AM21"/>
  <c r="W21"/>
  <c r="S20"/>
  <c r="W18"/>
  <c r="W17"/>
  <c r="S14"/>
  <c r="S13"/>
  <c r="AU8"/>
  <c r="AU7"/>
  <c r="C1"/>
  <c r="D1" s="1"/>
  <c r="E1" s="1"/>
  <c r="F1" s="1"/>
  <c r="G1" s="1"/>
  <c r="H1" s="1"/>
  <c r="I1" s="1"/>
  <c r="J1" s="1"/>
  <c r="K1" s="1"/>
  <c r="L1" s="1"/>
  <c r="M1" s="1"/>
  <c r="N1" s="1"/>
  <c r="O1" s="1"/>
  <c r="P1" s="1"/>
  <c r="Q1" s="1"/>
  <c r="R1" s="1"/>
  <c r="S1" s="1"/>
  <c r="T1" s="1"/>
  <c r="U1" s="1"/>
  <c r="V1" s="1"/>
  <c r="W1" s="1"/>
  <c r="X1" s="1"/>
  <c r="Y1" s="1"/>
  <c r="Z1" s="1"/>
  <c r="AA1" s="1"/>
  <c r="AB1" s="1"/>
  <c r="AC1" s="1"/>
  <c r="AD1" s="1"/>
  <c r="AE1" s="1"/>
  <c r="AF1" s="1"/>
  <c r="AG1" s="1"/>
  <c r="AH1" s="1"/>
  <c r="AI1" s="1"/>
  <c r="AJ1" s="1"/>
  <c r="AK1" s="1"/>
  <c r="AL1" s="1"/>
  <c r="AM1" s="1"/>
  <c r="AN1" s="1"/>
  <c r="AO1" s="1"/>
  <c r="AP1" s="1"/>
  <c r="AQ1" s="1"/>
  <c r="AR1" s="1"/>
  <c r="AS1" s="1"/>
  <c r="AT1" s="1"/>
  <c r="AU1" s="1"/>
  <c r="AV1" s="1"/>
  <c r="AW1" s="1"/>
  <c r="AX1" s="1"/>
  <c r="AY1" s="1"/>
  <c r="AZ1" s="1"/>
  <c r="BA1" s="1"/>
  <c r="BB1" s="1"/>
  <c r="BC1" s="1"/>
  <c r="BD1" s="1"/>
  <c r="BE1" s="1"/>
  <c r="BF1" s="1"/>
  <c r="BG1" s="1"/>
  <c r="BH1" s="1"/>
  <c r="BI1" s="1"/>
  <c r="BJ1" s="1"/>
  <c r="BK1" s="1"/>
  <c r="BL1" s="1"/>
  <c r="BM1" s="1"/>
  <c r="BN1" s="1"/>
  <c r="BO1" s="1"/>
  <c r="BP1" s="1"/>
  <c r="BQ1" s="1"/>
  <c r="BR1" s="1"/>
  <c r="BS1" s="1"/>
  <c r="BT1" s="1"/>
  <c r="BU1" s="1"/>
  <c r="BV1" s="1"/>
  <c r="BW1" s="1"/>
  <c r="BX1" s="1"/>
  <c r="BY1" s="1"/>
  <c r="BZ1" s="1"/>
  <c r="CA1" s="1"/>
  <c r="CB1" s="1"/>
  <c r="CC1" s="1"/>
  <c r="CD1" s="1"/>
  <c r="CE1" s="1"/>
  <c r="CF1" s="1"/>
  <c r="CG1" s="1"/>
  <c r="CH1" s="1"/>
  <c r="CI1" s="1"/>
  <c r="CJ1" s="1"/>
  <c r="CK1" s="1"/>
  <c r="CL1" s="1"/>
  <c r="CM1" s="1"/>
  <c r="CN1" s="1"/>
  <c r="CO1" s="1"/>
  <c r="CP1" s="1"/>
  <c r="CQ1" s="1"/>
  <c r="CR1" s="1"/>
  <c r="CS1" s="1"/>
  <c r="CT1" s="1"/>
  <c r="CU1" s="1"/>
  <c r="CV1" s="1"/>
  <c r="CW1" s="1"/>
  <c r="CX1" s="1"/>
  <c r="CY1" s="1"/>
  <c r="CZ1" s="1"/>
  <c r="DA1" s="1"/>
  <c r="DB1" s="1"/>
  <c r="DC1" s="1"/>
  <c r="DD1" s="1"/>
  <c r="DE1" s="1"/>
  <c r="DF1" s="1"/>
  <c r="DG1" s="1"/>
  <c r="DH1" s="1"/>
  <c r="DI1" s="1"/>
  <c r="DJ1" s="1"/>
  <c r="DK1" s="1"/>
  <c r="DL1" s="1"/>
  <c r="DM1" s="1"/>
  <c r="DN1" s="1"/>
  <c r="DO1" s="1"/>
  <c r="DP1" s="1"/>
</calcChain>
</file>

<file path=xl/sharedStrings.xml><?xml version="1.0" encoding="utf-8"?>
<sst xmlns="http://schemas.openxmlformats.org/spreadsheetml/2006/main" count="191" uniqueCount="60">
  <si>
    <t>DÍA:</t>
  </si>
  <si>
    <t>LABORAL</t>
  </si>
  <si>
    <t>SÁBADO</t>
  </si>
  <si>
    <t>DOMINGO Y FESTIVOS</t>
  </si>
  <si>
    <t>U.N.</t>
  </si>
  <si>
    <t>Cod. Usuario</t>
  </si>
  <si>
    <t>PRE NOCTURNO
(0:00 - 0:59)</t>
  </si>
  <si>
    <t>NOCTURNO
(1:00 - 5:29)</t>
  </si>
  <si>
    <t>TRANSICIÓN NOCTURNO
(5:30 - 6:29)</t>
  </si>
  <si>
    <t>PUNTA MAÑANA
(6:30 - 8:29)</t>
  </si>
  <si>
    <t>TRANSICIÓN PUNTA MAÑANA
(8:30 - 9:29)</t>
  </si>
  <si>
    <t>FUERA DE PUNTA MAÑANA
(9:30 - 12:29)</t>
  </si>
  <si>
    <t>PUNTA MEDIODÍA
(12:30 - 13:59)</t>
  </si>
  <si>
    <t>FUERA DE PUNTA TARDE
(14:00 - 17:29)</t>
  </si>
  <si>
    <t>PUNTA TARDE
(17:30 - 20:29)</t>
  </si>
  <si>
    <t>TRANSICIÓN PUNTA TARDE
(20:30 - 21:29)</t>
  </si>
  <si>
    <t>FUERA DE PUNTA NOCTURNO
(21:30 - 22:59)</t>
  </si>
  <si>
    <t>PRE NOCTURNO
(23:00 - 23:59)</t>
  </si>
  <si>
    <t>PRE NOCTURNO SABADO
(0:00 - 0:59)</t>
  </si>
  <si>
    <t>NOCTURNO SABADO
(1:00 - 5:29)</t>
  </si>
  <si>
    <t>TRANSICIÓN  SABADO MAÑANA
5:30 - 6:29)</t>
  </si>
  <si>
    <t>PUNTA MAÑANA SABADO
(6:30 - 10:59)</t>
  </si>
  <si>
    <t>MAÑANA SABADO
(11:00 - 13:29)</t>
  </si>
  <si>
    <t>PUNTA MEDIODÍA SABADO
(13:30 - 17:29)</t>
  </si>
  <si>
    <t>TARDE SABADO
(17:30 - 20:29)</t>
  </si>
  <si>
    <t>TRANSICIÓN SABADO NOCTURNO
(20:30 - 22:59)</t>
  </si>
  <si>
    <t>PRE NOCTURNO SABADO
(23:00 - 23:59)</t>
  </si>
  <si>
    <t>PRE NOCTURNO DOMINGO
(0:00 - 0:59)</t>
  </si>
  <si>
    <t>NOCTURNO DOMINGO
(1:00 - 5:29)</t>
  </si>
  <si>
    <t>TRANSICIÓN  DOMINGO MAÑANA
(5:30 - 9:29)</t>
  </si>
  <si>
    <t>MAÑANA DOMINGO
(9:30 - 13:29)</t>
  </si>
  <si>
    <t>MEDIODÍA DOMINGO
(13:30 - 17:29)</t>
  </si>
  <si>
    <t>TARDE DOMINGO
(17:30 - 20:59)</t>
  </si>
  <si>
    <t>TRANSICIÓN  DOMINGO NOCTURNO
(21:00 - 22:59)</t>
  </si>
  <si>
    <t>PRE NOCTURNO DOMINGO
(23:00 - 23:59)</t>
  </si>
  <si>
    <t xml:space="preserve">Frec min </t>
  </si>
  <si>
    <t xml:space="preserve">Frec Max </t>
  </si>
  <si>
    <t>Cap Min</t>
  </si>
  <si>
    <t>Cap Max</t>
  </si>
  <si>
    <t>Troncal 3</t>
  </si>
  <si>
    <t>304I</t>
  </si>
  <si>
    <t>304R</t>
  </si>
  <si>
    <t>304cI</t>
  </si>
  <si>
    <t>304cR</t>
  </si>
  <si>
    <t>304eI</t>
  </si>
  <si>
    <t>304eR</t>
  </si>
  <si>
    <t>305I</t>
  </si>
  <si>
    <t>305R</t>
  </si>
  <si>
    <t>305cI</t>
  </si>
  <si>
    <t>305cR</t>
  </si>
  <si>
    <t>305eI</t>
  </si>
  <si>
    <t>305eR</t>
  </si>
  <si>
    <t>306I</t>
  </si>
  <si>
    <t>306R</t>
  </si>
  <si>
    <t>309I</t>
  </si>
  <si>
    <t>309R</t>
  </si>
  <si>
    <t>311I</t>
  </si>
  <si>
    <t>311R</t>
  </si>
  <si>
    <t>316eI</t>
  </si>
  <si>
    <t>316eR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</si>
</sst>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top"/>
    </xf>
  </cellStyleXfs>
  <cellXfs count="33">
    <xf numFmtId="0" fontId="0" fillId="0" borderId="0" xfId="0">
      <alignment vertical="top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2" fontId="1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Fill="1" applyBorder="1">
      <alignment vertical="top"/>
    </xf>
    <xf numFmtId="0" fontId="5" fillId="0" borderId="0" xfId="0" applyFont="1" applyFill="1" applyBorder="1" applyAlignment="1">
      <alignment horizontal="right"/>
    </xf>
    <xf numFmtId="2" fontId="5" fillId="0" borderId="0" xfId="0" applyNumberFormat="1" applyFont="1" applyFill="1" applyBorder="1">
      <alignment vertical="top"/>
    </xf>
    <xf numFmtId="0" fontId="5" fillId="0" borderId="0" xfId="0" applyFont="1" applyFill="1" applyBorder="1">
      <alignment vertical="top"/>
    </xf>
    <xf numFmtId="2" fontId="5" fillId="0" borderId="0" xfId="0" applyNumberFormat="1" applyFont="1" applyFill="1" applyBorder="1" applyAlignment="1"/>
    <xf numFmtId="0" fontId="5" fillId="3" borderId="6" xfId="0" applyFont="1" applyFill="1" applyBorder="1" applyAlignment="1">
      <alignment horizontal="center" textRotation="90"/>
    </xf>
    <xf numFmtId="0" fontId="5" fillId="4" borderId="6" xfId="0" applyFont="1" applyFill="1" applyBorder="1" applyAlignment="1">
      <alignment horizontal="center" textRotation="90"/>
    </xf>
    <xf numFmtId="0" fontId="5" fillId="5" borderId="6" xfId="0" applyFont="1" applyFill="1" applyBorder="1" applyAlignment="1">
      <alignment horizontal="center" textRotation="9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1" fontId="1" fillId="0" borderId="6" xfId="0" applyNumberFormat="1" applyFont="1" applyFill="1" applyBorder="1" applyAlignment="1"/>
    <xf numFmtId="1" fontId="1" fillId="0" borderId="8" xfId="0" applyNumberFormat="1" applyFont="1" applyFill="1" applyBorder="1" applyAlignment="1"/>
    <xf numFmtId="1" fontId="1" fillId="0" borderId="7" xfId="0" applyNumberFormat="1" applyFont="1" applyFill="1" applyBorder="1" applyAlignment="1"/>
    <xf numFmtId="2" fontId="1" fillId="0" borderId="9" xfId="0" applyNumberFormat="1" applyFont="1" applyFill="1" applyBorder="1" applyAlignment="1">
      <alignment horizontal="left"/>
    </xf>
    <xf numFmtId="1" fontId="5" fillId="0" borderId="6" xfId="0" applyNumberFormat="1" applyFont="1" applyFill="1" applyBorder="1" applyAlignment="1"/>
    <xf numFmtId="0" fontId="1" fillId="0" borderId="7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26"/>
  <sheetViews>
    <sheetView tabSelected="1" view="pageBreakPreview" zoomScale="85" zoomScaleNormal="85" zoomScaleSheetLayoutView="85" workbookViewId="0">
      <pane xSplit="3" ySplit="6" topLeftCell="D7" activePane="bottomRight" state="frozen"/>
      <selection activeCell="B5" sqref="B5"/>
      <selection pane="topRight" activeCell="B5" sqref="B5"/>
      <selection pane="bottomLeft" activeCell="B5" sqref="B5"/>
      <selection pane="bottomRight" activeCell="E3" sqref="E3"/>
    </sheetView>
  </sheetViews>
  <sheetFormatPr baseColWidth="10" defaultColWidth="8.28515625" defaultRowHeight="12.75"/>
  <cols>
    <col min="1" max="1" width="4.5703125" style="2" customWidth="1"/>
    <col min="2" max="2" width="8.28515625" style="2" customWidth="1"/>
    <col min="3" max="3" width="11.5703125" style="2" customWidth="1"/>
    <col min="4" max="5" width="8.28515625" style="3" customWidth="1"/>
    <col min="6" max="43" width="8.28515625" style="2" customWidth="1"/>
    <col min="44" max="45" width="8.28515625" style="3" customWidth="1"/>
    <col min="46" max="16384" width="8.28515625" style="2"/>
  </cols>
  <sheetData>
    <row r="1" spans="1:120">
      <c r="A1" s="1"/>
      <c r="B1" s="1">
        <v>1</v>
      </c>
      <c r="C1" s="1">
        <f>+B1+1</f>
        <v>2</v>
      </c>
      <c r="D1" s="1">
        <f t="shared" ref="D1:BO1" si="0">C1+1</f>
        <v>3</v>
      </c>
      <c r="E1" s="1">
        <f t="shared" si="0"/>
        <v>4</v>
      </c>
      <c r="F1" s="1">
        <f t="shared" si="0"/>
        <v>5</v>
      </c>
      <c r="G1" s="1">
        <f t="shared" si="0"/>
        <v>6</v>
      </c>
      <c r="H1" s="1">
        <f t="shared" si="0"/>
        <v>7</v>
      </c>
      <c r="I1" s="1">
        <f t="shared" si="0"/>
        <v>8</v>
      </c>
      <c r="J1" s="1">
        <f t="shared" si="0"/>
        <v>9</v>
      </c>
      <c r="K1" s="1">
        <f t="shared" si="0"/>
        <v>10</v>
      </c>
      <c r="L1" s="1">
        <f t="shared" si="0"/>
        <v>11</v>
      </c>
      <c r="M1" s="1">
        <f t="shared" si="0"/>
        <v>12</v>
      </c>
      <c r="N1" s="1">
        <f t="shared" si="0"/>
        <v>13</v>
      </c>
      <c r="O1" s="1">
        <f t="shared" si="0"/>
        <v>14</v>
      </c>
      <c r="P1" s="1">
        <f t="shared" si="0"/>
        <v>15</v>
      </c>
      <c r="Q1" s="1">
        <f t="shared" si="0"/>
        <v>16</v>
      </c>
      <c r="R1" s="1">
        <f t="shared" si="0"/>
        <v>17</v>
      </c>
      <c r="S1" s="1">
        <f t="shared" si="0"/>
        <v>18</v>
      </c>
      <c r="T1" s="1">
        <f t="shared" si="0"/>
        <v>19</v>
      </c>
      <c r="U1" s="1">
        <f t="shared" si="0"/>
        <v>20</v>
      </c>
      <c r="V1" s="1">
        <f t="shared" si="0"/>
        <v>21</v>
      </c>
      <c r="W1" s="1">
        <f t="shared" si="0"/>
        <v>22</v>
      </c>
      <c r="X1" s="1">
        <f t="shared" si="0"/>
        <v>23</v>
      </c>
      <c r="Y1" s="1">
        <f t="shared" si="0"/>
        <v>24</v>
      </c>
      <c r="Z1" s="1">
        <f t="shared" si="0"/>
        <v>25</v>
      </c>
      <c r="AA1" s="1">
        <f t="shared" si="0"/>
        <v>26</v>
      </c>
      <c r="AB1" s="1">
        <f t="shared" si="0"/>
        <v>27</v>
      </c>
      <c r="AC1" s="1">
        <f t="shared" si="0"/>
        <v>28</v>
      </c>
      <c r="AD1" s="1">
        <f t="shared" si="0"/>
        <v>29</v>
      </c>
      <c r="AE1" s="1">
        <f t="shared" si="0"/>
        <v>30</v>
      </c>
      <c r="AF1" s="1">
        <f t="shared" si="0"/>
        <v>31</v>
      </c>
      <c r="AG1" s="1">
        <f t="shared" si="0"/>
        <v>32</v>
      </c>
      <c r="AH1" s="1">
        <f t="shared" si="0"/>
        <v>33</v>
      </c>
      <c r="AI1" s="1">
        <f t="shared" si="0"/>
        <v>34</v>
      </c>
      <c r="AJ1" s="1">
        <f t="shared" si="0"/>
        <v>35</v>
      </c>
      <c r="AK1" s="1">
        <f t="shared" si="0"/>
        <v>36</v>
      </c>
      <c r="AL1" s="1">
        <f t="shared" si="0"/>
        <v>37</v>
      </c>
      <c r="AM1" s="1">
        <f t="shared" si="0"/>
        <v>38</v>
      </c>
      <c r="AN1" s="1">
        <f t="shared" si="0"/>
        <v>39</v>
      </c>
      <c r="AO1" s="1">
        <f t="shared" si="0"/>
        <v>40</v>
      </c>
      <c r="AP1" s="1">
        <f t="shared" si="0"/>
        <v>41</v>
      </c>
      <c r="AQ1" s="1">
        <f t="shared" si="0"/>
        <v>42</v>
      </c>
      <c r="AR1" s="1">
        <f t="shared" si="0"/>
        <v>43</v>
      </c>
      <c r="AS1" s="1">
        <f t="shared" si="0"/>
        <v>44</v>
      </c>
      <c r="AT1" s="1">
        <f t="shared" si="0"/>
        <v>45</v>
      </c>
      <c r="AU1" s="1">
        <f t="shared" si="0"/>
        <v>46</v>
      </c>
      <c r="AV1" s="1">
        <f t="shared" si="0"/>
        <v>47</v>
      </c>
      <c r="AW1" s="1">
        <f t="shared" si="0"/>
        <v>48</v>
      </c>
      <c r="AX1" s="1">
        <f t="shared" si="0"/>
        <v>49</v>
      </c>
      <c r="AY1" s="1">
        <f t="shared" si="0"/>
        <v>50</v>
      </c>
      <c r="AZ1" s="1">
        <f t="shared" si="0"/>
        <v>51</v>
      </c>
      <c r="BA1" s="1">
        <f t="shared" si="0"/>
        <v>52</v>
      </c>
      <c r="BB1" s="1">
        <f t="shared" si="0"/>
        <v>53</v>
      </c>
      <c r="BC1" s="1">
        <f t="shared" si="0"/>
        <v>54</v>
      </c>
      <c r="BD1" s="1">
        <f t="shared" si="0"/>
        <v>55</v>
      </c>
      <c r="BE1" s="1">
        <f t="shared" si="0"/>
        <v>56</v>
      </c>
      <c r="BF1" s="1">
        <f t="shared" si="0"/>
        <v>57</v>
      </c>
      <c r="BG1" s="1">
        <f t="shared" si="0"/>
        <v>58</v>
      </c>
      <c r="BH1" s="1">
        <f t="shared" si="0"/>
        <v>59</v>
      </c>
      <c r="BI1" s="1">
        <f t="shared" si="0"/>
        <v>60</v>
      </c>
      <c r="BJ1" s="1">
        <f t="shared" si="0"/>
        <v>61</v>
      </c>
      <c r="BK1" s="1">
        <f t="shared" si="0"/>
        <v>62</v>
      </c>
      <c r="BL1" s="1">
        <f t="shared" si="0"/>
        <v>63</v>
      </c>
      <c r="BM1" s="1">
        <f t="shared" si="0"/>
        <v>64</v>
      </c>
      <c r="BN1" s="1">
        <f t="shared" si="0"/>
        <v>65</v>
      </c>
      <c r="BO1" s="1">
        <f t="shared" si="0"/>
        <v>66</v>
      </c>
      <c r="BP1" s="1">
        <f t="shared" ref="BP1:DP1" si="1">BO1+1</f>
        <v>67</v>
      </c>
      <c r="BQ1" s="1">
        <f t="shared" si="1"/>
        <v>68</v>
      </c>
      <c r="BR1" s="1">
        <f t="shared" si="1"/>
        <v>69</v>
      </c>
      <c r="BS1" s="1">
        <f t="shared" si="1"/>
        <v>70</v>
      </c>
      <c r="BT1" s="1">
        <f t="shared" si="1"/>
        <v>71</v>
      </c>
      <c r="BU1" s="1">
        <f t="shared" si="1"/>
        <v>72</v>
      </c>
      <c r="BV1" s="1">
        <f t="shared" si="1"/>
        <v>73</v>
      </c>
      <c r="BW1" s="1">
        <f t="shared" si="1"/>
        <v>74</v>
      </c>
      <c r="BX1" s="1">
        <f t="shared" si="1"/>
        <v>75</v>
      </c>
      <c r="BY1" s="1">
        <f t="shared" si="1"/>
        <v>76</v>
      </c>
      <c r="BZ1" s="1">
        <f t="shared" si="1"/>
        <v>77</v>
      </c>
      <c r="CA1" s="1">
        <f t="shared" si="1"/>
        <v>78</v>
      </c>
      <c r="CB1" s="1">
        <f t="shared" si="1"/>
        <v>79</v>
      </c>
      <c r="CC1" s="1">
        <f t="shared" si="1"/>
        <v>80</v>
      </c>
      <c r="CD1" s="1">
        <f t="shared" si="1"/>
        <v>81</v>
      </c>
      <c r="CE1" s="1">
        <f t="shared" si="1"/>
        <v>82</v>
      </c>
      <c r="CF1" s="1">
        <f t="shared" si="1"/>
        <v>83</v>
      </c>
      <c r="CG1" s="1">
        <f t="shared" si="1"/>
        <v>84</v>
      </c>
      <c r="CH1" s="1">
        <f t="shared" si="1"/>
        <v>85</v>
      </c>
      <c r="CI1" s="1">
        <f t="shared" si="1"/>
        <v>86</v>
      </c>
      <c r="CJ1" s="1">
        <f t="shared" si="1"/>
        <v>87</v>
      </c>
      <c r="CK1" s="1">
        <f t="shared" si="1"/>
        <v>88</v>
      </c>
      <c r="CL1" s="1">
        <f t="shared" si="1"/>
        <v>89</v>
      </c>
      <c r="CM1" s="1">
        <f t="shared" si="1"/>
        <v>90</v>
      </c>
      <c r="CN1" s="1">
        <f t="shared" si="1"/>
        <v>91</v>
      </c>
      <c r="CO1" s="1">
        <f t="shared" si="1"/>
        <v>92</v>
      </c>
      <c r="CP1" s="1">
        <f t="shared" si="1"/>
        <v>93</v>
      </c>
      <c r="CQ1" s="1">
        <f t="shared" si="1"/>
        <v>94</v>
      </c>
      <c r="CR1" s="1">
        <f t="shared" si="1"/>
        <v>95</v>
      </c>
      <c r="CS1" s="1">
        <f t="shared" si="1"/>
        <v>96</v>
      </c>
      <c r="CT1" s="1">
        <f t="shared" si="1"/>
        <v>97</v>
      </c>
      <c r="CU1" s="1">
        <f t="shared" si="1"/>
        <v>98</v>
      </c>
      <c r="CV1" s="1">
        <f t="shared" si="1"/>
        <v>99</v>
      </c>
      <c r="CW1" s="1">
        <f t="shared" si="1"/>
        <v>100</v>
      </c>
      <c r="CX1" s="1">
        <f t="shared" si="1"/>
        <v>101</v>
      </c>
      <c r="CY1" s="1">
        <f t="shared" si="1"/>
        <v>102</v>
      </c>
      <c r="CZ1" s="1">
        <f t="shared" si="1"/>
        <v>103</v>
      </c>
      <c r="DA1" s="1">
        <f t="shared" si="1"/>
        <v>104</v>
      </c>
      <c r="DB1" s="1">
        <f t="shared" si="1"/>
        <v>105</v>
      </c>
      <c r="DC1" s="1">
        <f t="shared" si="1"/>
        <v>106</v>
      </c>
      <c r="DD1" s="1">
        <f t="shared" si="1"/>
        <v>107</v>
      </c>
      <c r="DE1" s="1">
        <f t="shared" si="1"/>
        <v>108</v>
      </c>
      <c r="DF1" s="1">
        <f t="shared" si="1"/>
        <v>109</v>
      </c>
      <c r="DG1" s="1">
        <f t="shared" si="1"/>
        <v>110</v>
      </c>
      <c r="DH1" s="1">
        <f t="shared" si="1"/>
        <v>111</v>
      </c>
      <c r="DI1" s="1">
        <f t="shared" si="1"/>
        <v>112</v>
      </c>
      <c r="DJ1" s="1">
        <f t="shared" si="1"/>
        <v>113</v>
      </c>
      <c r="DK1" s="1">
        <f t="shared" si="1"/>
        <v>114</v>
      </c>
      <c r="DL1" s="1">
        <f t="shared" si="1"/>
        <v>115</v>
      </c>
      <c r="DM1" s="1">
        <f t="shared" si="1"/>
        <v>116</v>
      </c>
      <c r="DN1" s="1">
        <f t="shared" si="1"/>
        <v>117</v>
      </c>
      <c r="DO1" s="1">
        <f t="shared" si="1"/>
        <v>118</v>
      </c>
      <c r="DP1" s="1">
        <f t="shared" si="1"/>
        <v>119</v>
      </c>
    </row>
    <row r="2" spans="1:120" ht="20.25">
      <c r="H2" s="4"/>
      <c r="I2" s="4"/>
      <c r="J2" s="4"/>
      <c r="K2" s="4"/>
      <c r="L2" s="4"/>
      <c r="AF2" s="5"/>
    </row>
    <row r="3" spans="1:120" s="6" customFormat="1">
      <c r="C3" s="7" t="s">
        <v>0</v>
      </c>
      <c r="D3" s="8" t="s">
        <v>1</v>
      </c>
      <c r="E3" s="8"/>
      <c r="F3" s="9"/>
      <c r="G3" s="9"/>
      <c r="H3" s="8"/>
      <c r="I3" s="8"/>
      <c r="J3" s="9"/>
      <c r="K3" s="9"/>
      <c r="L3" s="8"/>
      <c r="M3" s="8"/>
      <c r="N3" s="9"/>
      <c r="O3" s="9"/>
      <c r="P3" s="8"/>
      <c r="Q3" s="8"/>
      <c r="R3" s="9"/>
      <c r="S3" s="9"/>
      <c r="T3" s="8"/>
      <c r="U3" s="8"/>
      <c r="V3" s="9"/>
      <c r="W3" s="9"/>
      <c r="X3" s="8"/>
      <c r="Y3" s="8"/>
      <c r="Z3" s="9"/>
      <c r="AA3" s="9"/>
      <c r="AB3" s="8"/>
      <c r="AC3" s="8"/>
      <c r="AD3" s="9"/>
      <c r="AE3" s="9"/>
      <c r="AF3" s="8"/>
      <c r="AG3" s="8"/>
      <c r="AH3" s="9"/>
      <c r="AI3" s="9"/>
      <c r="AJ3" s="8"/>
      <c r="AK3" s="8"/>
      <c r="AL3" s="9"/>
      <c r="AM3" s="9"/>
      <c r="AN3" s="8"/>
      <c r="AO3" s="8"/>
      <c r="AP3" s="9"/>
      <c r="AQ3" s="9"/>
      <c r="AR3" s="8"/>
      <c r="AS3" s="8"/>
      <c r="AT3" s="9"/>
      <c r="AU3" s="9"/>
      <c r="AV3" s="8"/>
      <c r="AW3" s="8"/>
      <c r="AX3" s="9"/>
      <c r="AY3" s="9"/>
      <c r="AZ3" s="8" t="s">
        <v>2</v>
      </c>
      <c r="BA3" s="9"/>
      <c r="BB3" s="9"/>
      <c r="BC3" s="9"/>
      <c r="BD3" s="8"/>
      <c r="BE3" s="9"/>
      <c r="BF3" s="9"/>
      <c r="BG3" s="9"/>
      <c r="BH3" s="8"/>
      <c r="BI3" s="9"/>
      <c r="BJ3" s="9"/>
      <c r="BK3" s="9"/>
      <c r="BL3" s="8"/>
      <c r="BM3" s="9"/>
      <c r="BN3" s="9"/>
      <c r="BO3" s="9"/>
      <c r="BP3" s="8"/>
      <c r="BQ3" s="9"/>
      <c r="BR3" s="9"/>
      <c r="BS3" s="9"/>
      <c r="BT3" s="8"/>
      <c r="BU3" s="9"/>
      <c r="BV3" s="9"/>
      <c r="BW3" s="9"/>
      <c r="BX3" s="8"/>
      <c r="BY3" s="9"/>
      <c r="BZ3" s="9"/>
      <c r="CA3" s="9"/>
      <c r="CB3" s="8"/>
      <c r="CC3" s="9"/>
      <c r="CD3" s="9"/>
      <c r="CE3" s="9"/>
      <c r="CF3" s="8"/>
      <c r="CG3" s="9"/>
      <c r="CH3" s="9"/>
      <c r="CI3" s="9"/>
      <c r="CJ3" s="9" t="s">
        <v>3</v>
      </c>
      <c r="CK3" s="9"/>
      <c r="CL3" s="9"/>
      <c r="CM3" s="9"/>
      <c r="CZ3" s="8"/>
    </row>
    <row r="4" spans="1:120">
      <c r="X4" s="10"/>
    </row>
    <row r="5" spans="1:120" ht="30.75" customHeight="1">
      <c r="B5" s="31" t="s">
        <v>4</v>
      </c>
      <c r="C5" s="31" t="s">
        <v>5</v>
      </c>
      <c r="D5" s="28" t="s">
        <v>6</v>
      </c>
      <c r="E5" s="29"/>
      <c r="F5" s="29"/>
      <c r="G5" s="30"/>
      <c r="H5" s="28" t="s">
        <v>7</v>
      </c>
      <c r="I5" s="29"/>
      <c r="J5" s="29"/>
      <c r="K5" s="30"/>
      <c r="L5" s="28" t="s">
        <v>8</v>
      </c>
      <c r="M5" s="29"/>
      <c r="N5" s="29"/>
      <c r="O5" s="30"/>
      <c r="P5" s="28" t="s">
        <v>9</v>
      </c>
      <c r="Q5" s="29"/>
      <c r="R5" s="29"/>
      <c r="S5" s="30"/>
      <c r="T5" s="28" t="s">
        <v>10</v>
      </c>
      <c r="U5" s="29"/>
      <c r="V5" s="29"/>
      <c r="W5" s="30"/>
      <c r="X5" s="28" t="s">
        <v>11</v>
      </c>
      <c r="Y5" s="29"/>
      <c r="Z5" s="29"/>
      <c r="AA5" s="30"/>
      <c r="AB5" s="28" t="s">
        <v>12</v>
      </c>
      <c r="AC5" s="29"/>
      <c r="AD5" s="29"/>
      <c r="AE5" s="30"/>
      <c r="AF5" s="28" t="s">
        <v>13</v>
      </c>
      <c r="AG5" s="29"/>
      <c r="AH5" s="29"/>
      <c r="AI5" s="30"/>
      <c r="AJ5" s="28" t="s">
        <v>14</v>
      </c>
      <c r="AK5" s="29"/>
      <c r="AL5" s="29"/>
      <c r="AM5" s="30"/>
      <c r="AN5" s="28" t="s">
        <v>15</v>
      </c>
      <c r="AO5" s="29"/>
      <c r="AP5" s="29"/>
      <c r="AQ5" s="30"/>
      <c r="AR5" s="28" t="s">
        <v>16</v>
      </c>
      <c r="AS5" s="29"/>
      <c r="AT5" s="29"/>
      <c r="AU5" s="30"/>
      <c r="AV5" s="28" t="s">
        <v>17</v>
      </c>
      <c r="AW5" s="29"/>
      <c r="AX5" s="29"/>
      <c r="AY5" s="30"/>
      <c r="AZ5" s="25" t="s">
        <v>18</v>
      </c>
      <c r="BA5" s="26"/>
      <c r="BB5" s="26"/>
      <c r="BC5" s="27"/>
      <c r="BD5" s="25" t="s">
        <v>19</v>
      </c>
      <c r="BE5" s="26"/>
      <c r="BF5" s="26"/>
      <c r="BG5" s="27"/>
      <c r="BH5" s="25" t="s">
        <v>20</v>
      </c>
      <c r="BI5" s="26"/>
      <c r="BJ5" s="26"/>
      <c r="BK5" s="27"/>
      <c r="BL5" s="25" t="s">
        <v>21</v>
      </c>
      <c r="BM5" s="26"/>
      <c r="BN5" s="26"/>
      <c r="BO5" s="27"/>
      <c r="BP5" s="25" t="s">
        <v>22</v>
      </c>
      <c r="BQ5" s="26"/>
      <c r="BR5" s="26"/>
      <c r="BS5" s="27"/>
      <c r="BT5" s="25" t="s">
        <v>23</v>
      </c>
      <c r="BU5" s="26"/>
      <c r="BV5" s="26"/>
      <c r="BW5" s="27"/>
      <c r="BX5" s="25" t="s">
        <v>24</v>
      </c>
      <c r="BY5" s="26"/>
      <c r="BZ5" s="26"/>
      <c r="CA5" s="27"/>
      <c r="CB5" s="25" t="s">
        <v>25</v>
      </c>
      <c r="CC5" s="26"/>
      <c r="CD5" s="26"/>
      <c r="CE5" s="27"/>
      <c r="CF5" s="25" t="s">
        <v>26</v>
      </c>
      <c r="CG5" s="26"/>
      <c r="CH5" s="26"/>
      <c r="CI5" s="27"/>
      <c r="CJ5" s="22" t="s">
        <v>27</v>
      </c>
      <c r="CK5" s="23"/>
      <c r="CL5" s="23"/>
      <c r="CM5" s="24"/>
      <c r="CN5" s="22" t="s">
        <v>28</v>
      </c>
      <c r="CO5" s="23"/>
      <c r="CP5" s="23"/>
      <c r="CQ5" s="24"/>
      <c r="CR5" s="22" t="s">
        <v>29</v>
      </c>
      <c r="CS5" s="23"/>
      <c r="CT5" s="23"/>
      <c r="CU5" s="24"/>
      <c r="CV5" s="22" t="s">
        <v>30</v>
      </c>
      <c r="CW5" s="23"/>
      <c r="CX5" s="23"/>
      <c r="CY5" s="24"/>
      <c r="CZ5" s="22" t="s">
        <v>31</v>
      </c>
      <c r="DA5" s="23"/>
      <c r="DB5" s="23"/>
      <c r="DC5" s="24"/>
      <c r="DD5" s="22" t="s">
        <v>32</v>
      </c>
      <c r="DE5" s="23"/>
      <c r="DF5" s="23"/>
      <c r="DG5" s="24"/>
      <c r="DH5" s="22" t="s">
        <v>33</v>
      </c>
      <c r="DI5" s="23"/>
      <c r="DJ5" s="23"/>
      <c r="DK5" s="24"/>
      <c r="DL5" s="22" t="s">
        <v>34</v>
      </c>
      <c r="DM5" s="23"/>
      <c r="DN5" s="23"/>
      <c r="DO5" s="24"/>
    </row>
    <row r="6" spans="1:120" ht="52.5">
      <c r="B6" s="32"/>
      <c r="C6" s="32"/>
      <c r="D6" s="11" t="s">
        <v>35</v>
      </c>
      <c r="E6" s="11" t="s">
        <v>36</v>
      </c>
      <c r="F6" s="11" t="s">
        <v>37</v>
      </c>
      <c r="G6" s="11" t="s">
        <v>38</v>
      </c>
      <c r="H6" s="11" t="s">
        <v>35</v>
      </c>
      <c r="I6" s="11" t="s">
        <v>36</v>
      </c>
      <c r="J6" s="11" t="s">
        <v>37</v>
      </c>
      <c r="K6" s="11" t="s">
        <v>38</v>
      </c>
      <c r="L6" s="11" t="s">
        <v>35</v>
      </c>
      <c r="M6" s="11" t="s">
        <v>36</v>
      </c>
      <c r="N6" s="11" t="s">
        <v>37</v>
      </c>
      <c r="O6" s="11" t="s">
        <v>38</v>
      </c>
      <c r="P6" s="11" t="s">
        <v>35</v>
      </c>
      <c r="Q6" s="11" t="s">
        <v>36</v>
      </c>
      <c r="R6" s="11" t="s">
        <v>37</v>
      </c>
      <c r="S6" s="11" t="s">
        <v>38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35</v>
      </c>
      <c r="Y6" s="11" t="s">
        <v>36</v>
      </c>
      <c r="Z6" s="11" t="s">
        <v>37</v>
      </c>
      <c r="AA6" s="11" t="s">
        <v>38</v>
      </c>
      <c r="AB6" s="11" t="s">
        <v>35</v>
      </c>
      <c r="AC6" s="11" t="s">
        <v>36</v>
      </c>
      <c r="AD6" s="11" t="s">
        <v>37</v>
      </c>
      <c r="AE6" s="11" t="s">
        <v>38</v>
      </c>
      <c r="AF6" s="11" t="s">
        <v>35</v>
      </c>
      <c r="AG6" s="11" t="s">
        <v>36</v>
      </c>
      <c r="AH6" s="11" t="s">
        <v>37</v>
      </c>
      <c r="AI6" s="11" t="s">
        <v>38</v>
      </c>
      <c r="AJ6" s="11" t="s">
        <v>35</v>
      </c>
      <c r="AK6" s="11" t="s">
        <v>36</v>
      </c>
      <c r="AL6" s="11" t="s">
        <v>37</v>
      </c>
      <c r="AM6" s="11" t="s">
        <v>38</v>
      </c>
      <c r="AN6" s="11" t="s">
        <v>35</v>
      </c>
      <c r="AO6" s="11" t="s">
        <v>36</v>
      </c>
      <c r="AP6" s="11" t="s">
        <v>37</v>
      </c>
      <c r="AQ6" s="11" t="s">
        <v>38</v>
      </c>
      <c r="AR6" s="11" t="s">
        <v>35</v>
      </c>
      <c r="AS6" s="11" t="s">
        <v>36</v>
      </c>
      <c r="AT6" s="11" t="s">
        <v>37</v>
      </c>
      <c r="AU6" s="11" t="s">
        <v>38</v>
      </c>
      <c r="AV6" s="11" t="s">
        <v>35</v>
      </c>
      <c r="AW6" s="11" t="s">
        <v>36</v>
      </c>
      <c r="AX6" s="11" t="s">
        <v>37</v>
      </c>
      <c r="AY6" s="11" t="s">
        <v>38</v>
      </c>
      <c r="AZ6" s="12" t="s">
        <v>35</v>
      </c>
      <c r="BA6" s="12" t="s">
        <v>36</v>
      </c>
      <c r="BB6" s="12" t="s">
        <v>37</v>
      </c>
      <c r="BC6" s="12" t="s">
        <v>38</v>
      </c>
      <c r="BD6" s="12" t="s">
        <v>35</v>
      </c>
      <c r="BE6" s="12" t="s">
        <v>36</v>
      </c>
      <c r="BF6" s="12" t="s">
        <v>37</v>
      </c>
      <c r="BG6" s="12" t="s">
        <v>38</v>
      </c>
      <c r="BH6" s="12" t="s">
        <v>35</v>
      </c>
      <c r="BI6" s="12" t="s">
        <v>36</v>
      </c>
      <c r="BJ6" s="12" t="s">
        <v>37</v>
      </c>
      <c r="BK6" s="12" t="s">
        <v>38</v>
      </c>
      <c r="BL6" s="12" t="s">
        <v>35</v>
      </c>
      <c r="BM6" s="12" t="s">
        <v>36</v>
      </c>
      <c r="BN6" s="12" t="s">
        <v>37</v>
      </c>
      <c r="BO6" s="12" t="s">
        <v>38</v>
      </c>
      <c r="BP6" s="12" t="s">
        <v>35</v>
      </c>
      <c r="BQ6" s="12" t="s">
        <v>36</v>
      </c>
      <c r="BR6" s="12" t="s">
        <v>37</v>
      </c>
      <c r="BS6" s="12" t="s">
        <v>38</v>
      </c>
      <c r="BT6" s="12" t="s">
        <v>35</v>
      </c>
      <c r="BU6" s="12" t="s">
        <v>36</v>
      </c>
      <c r="BV6" s="12" t="s">
        <v>37</v>
      </c>
      <c r="BW6" s="12" t="s">
        <v>38</v>
      </c>
      <c r="BX6" s="12" t="s">
        <v>35</v>
      </c>
      <c r="BY6" s="12" t="s">
        <v>36</v>
      </c>
      <c r="BZ6" s="12" t="s">
        <v>37</v>
      </c>
      <c r="CA6" s="12" t="s">
        <v>38</v>
      </c>
      <c r="CB6" s="12" t="s">
        <v>35</v>
      </c>
      <c r="CC6" s="12" t="s">
        <v>36</v>
      </c>
      <c r="CD6" s="12" t="s">
        <v>37</v>
      </c>
      <c r="CE6" s="12" t="s">
        <v>38</v>
      </c>
      <c r="CF6" s="12" t="s">
        <v>35</v>
      </c>
      <c r="CG6" s="12" t="s">
        <v>36</v>
      </c>
      <c r="CH6" s="12" t="s">
        <v>37</v>
      </c>
      <c r="CI6" s="12" t="s">
        <v>38</v>
      </c>
      <c r="CJ6" s="13" t="s">
        <v>35</v>
      </c>
      <c r="CK6" s="13" t="s">
        <v>36</v>
      </c>
      <c r="CL6" s="13" t="s">
        <v>37</v>
      </c>
      <c r="CM6" s="13" t="s">
        <v>38</v>
      </c>
      <c r="CN6" s="13" t="s">
        <v>35</v>
      </c>
      <c r="CO6" s="13" t="s">
        <v>36</v>
      </c>
      <c r="CP6" s="13" t="s">
        <v>37</v>
      </c>
      <c r="CQ6" s="13" t="s">
        <v>38</v>
      </c>
      <c r="CR6" s="13" t="s">
        <v>35</v>
      </c>
      <c r="CS6" s="13" t="s">
        <v>36</v>
      </c>
      <c r="CT6" s="13" t="s">
        <v>37</v>
      </c>
      <c r="CU6" s="13" t="s">
        <v>38</v>
      </c>
      <c r="CV6" s="13" t="s">
        <v>35</v>
      </c>
      <c r="CW6" s="13" t="s">
        <v>36</v>
      </c>
      <c r="CX6" s="13" t="s">
        <v>37</v>
      </c>
      <c r="CY6" s="13" t="s">
        <v>38</v>
      </c>
      <c r="CZ6" s="13" t="s">
        <v>35</v>
      </c>
      <c r="DA6" s="13" t="s">
        <v>36</v>
      </c>
      <c r="DB6" s="13" t="s">
        <v>37</v>
      </c>
      <c r="DC6" s="13" t="s">
        <v>38</v>
      </c>
      <c r="DD6" s="13" t="s">
        <v>35</v>
      </c>
      <c r="DE6" s="13" t="s">
        <v>36</v>
      </c>
      <c r="DF6" s="13" t="s">
        <v>37</v>
      </c>
      <c r="DG6" s="13" t="s">
        <v>38</v>
      </c>
      <c r="DH6" s="13" t="s">
        <v>35</v>
      </c>
      <c r="DI6" s="13" t="s">
        <v>36</v>
      </c>
      <c r="DJ6" s="13" t="s">
        <v>37</v>
      </c>
      <c r="DK6" s="13" t="s">
        <v>38</v>
      </c>
      <c r="DL6" s="13" t="s">
        <v>35</v>
      </c>
      <c r="DM6" s="13" t="s">
        <v>36</v>
      </c>
      <c r="DN6" s="13" t="s">
        <v>37</v>
      </c>
      <c r="DO6" s="13" t="s">
        <v>38</v>
      </c>
    </row>
    <row r="7" spans="1:120">
      <c r="B7" s="14" t="s">
        <v>39</v>
      </c>
      <c r="C7" s="15" t="s">
        <v>40</v>
      </c>
      <c r="D7" s="16">
        <v>2</v>
      </c>
      <c r="E7" s="16">
        <v>15</v>
      </c>
      <c r="F7" s="16">
        <v>154</v>
      </c>
      <c r="G7" s="16">
        <v>960</v>
      </c>
      <c r="H7" s="16">
        <v>2</v>
      </c>
      <c r="I7" s="16">
        <v>13.125</v>
      </c>
      <c r="J7" s="16">
        <v>154</v>
      </c>
      <c r="K7" s="16">
        <v>1010.625</v>
      </c>
      <c r="L7" s="16">
        <v>9.8122500000000006</v>
      </c>
      <c r="M7" s="16">
        <v>29.30592</v>
      </c>
      <c r="N7" s="16">
        <v>755.54325000000006</v>
      </c>
      <c r="O7" s="16">
        <v>2197.944</v>
      </c>
      <c r="P7" s="16">
        <v>8</v>
      </c>
      <c r="Q7" s="16">
        <v>23.52</v>
      </c>
      <c r="R7" s="16">
        <v>616</v>
      </c>
      <c r="S7" s="16">
        <v>1764</v>
      </c>
      <c r="T7" s="16">
        <v>8.4105000000000008</v>
      </c>
      <c r="U7" s="16">
        <v>25.11936</v>
      </c>
      <c r="V7" s="16">
        <v>770</v>
      </c>
      <c r="W7" s="17">
        <v>1883.952</v>
      </c>
      <c r="X7" s="18">
        <v>5</v>
      </c>
      <c r="Y7" s="16">
        <v>15</v>
      </c>
      <c r="Z7" s="16">
        <v>489.13043478260875</v>
      </c>
      <c r="AA7" s="16">
        <v>960</v>
      </c>
      <c r="AB7" s="16">
        <v>9.8122500000000006</v>
      </c>
      <c r="AC7" s="16">
        <v>29.30592</v>
      </c>
      <c r="AD7" s="16">
        <v>821.33333333333337</v>
      </c>
      <c r="AE7" s="16">
        <v>2197.944</v>
      </c>
      <c r="AF7" s="16">
        <v>5</v>
      </c>
      <c r="AG7" s="16">
        <v>15</v>
      </c>
      <c r="AH7" s="16">
        <v>550</v>
      </c>
      <c r="AI7" s="16">
        <v>960</v>
      </c>
      <c r="AJ7" s="16">
        <v>14</v>
      </c>
      <c r="AK7" s="16">
        <v>18.815999999999999</v>
      </c>
      <c r="AL7" s="16">
        <v>690</v>
      </c>
      <c r="AM7" s="16">
        <v>1411.2</v>
      </c>
      <c r="AN7" s="16">
        <v>5</v>
      </c>
      <c r="AO7" s="16">
        <v>20</v>
      </c>
      <c r="AP7" s="16">
        <v>690</v>
      </c>
      <c r="AQ7" s="16">
        <v>1540</v>
      </c>
      <c r="AR7" s="16">
        <v>5</v>
      </c>
      <c r="AS7" s="16">
        <v>20</v>
      </c>
      <c r="AT7" s="16">
        <v>489.13043478260875</v>
      </c>
      <c r="AU7" s="16">
        <f>1540*1.2</f>
        <v>1848</v>
      </c>
      <c r="AV7" s="16">
        <v>5</v>
      </c>
      <c r="AW7" s="16">
        <v>15</v>
      </c>
      <c r="AX7" s="16">
        <v>489.13043478260875</v>
      </c>
      <c r="AY7" s="17">
        <v>960</v>
      </c>
      <c r="AZ7" s="18">
        <v>2</v>
      </c>
      <c r="BA7" s="16">
        <v>15</v>
      </c>
      <c r="BB7" s="16">
        <v>154</v>
      </c>
      <c r="BC7" s="16">
        <v>960</v>
      </c>
      <c r="BD7" s="16">
        <v>2</v>
      </c>
      <c r="BE7" s="16">
        <v>13.125</v>
      </c>
      <c r="BF7" s="16">
        <v>154</v>
      </c>
      <c r="BG7" s="16">
        <v>1010.625</v>
      </c>
      <c r="BH7" s="16">
        <v>5</v>
      </c>
      <c r="BI7" s="16">
        <v>15</v>
      </c>
      <c r="BJ7" s="16">
        <v>375</v>
      </c>
      <c r="BK7" s="16">
        <v>960</v>
      </c>
      <c r="BL7" s="16">
        <v>8</v>
      </c>
      <c r="BM7" s="16">
        <v>16</v>
      </c>
      <c r="BN7" s="16">
        <v>616</v>
      </c>
      <c r="BO7" s="16">
        <v>1232</v>
      </c>
      <c r="BP7" s="16">
        <v>10</v>
      </c>
      <c r="BQ7" s="16">
        <v>30</v>
      </c>
      <c r="BR7" s="16">
        <v>770</v>
      </c>
      <c r="BS7" s="16">
        <v>2310</v>
      </c>
      <c r="BT7" s="16">
        <v>10</v>
      </c>
      <c r="BU7" s="16">
        <v>30</v>
      </c>
      <c r="BV7" s="16">
        <v>770</v>
      </c>
      <c r="BW7" s="16">
        <v>2310</v>
      </c>
      <c r="BX7" s="16">
        <v>10</v>
      </c>
      <c r="BY7" s="16">
        <v>30</v>
      </c>
      <c r="BZ7" s="16">
        <v>770</v>
      </c>
      <c r="CA7" s="16">
        <v>2310</v>
      </c>
      <c r="CB7" s="16">
        <v>8</v>
      </c>
      <c r="CC7" s="16">
        <v>15</v>
      </c>
      <c r="CD7" s="16">
        <v>616</v>
      </c>
      <c r="CE7" s="16">
        <v>960</v>
      </c>
      <c r="CF7" s="16">
        <v>5</v>
      </c>
      <c r="CG7" s="16">
        <v>15</v>
      </c>
      <c r="CH7" s="16">
        <v>391.304347826087</v>
      </c>
      <c r="CI7" s="17">
        <v>960</v>
      </c>
      <c r="CJ7" s="18">
        <v>2</v>
      </c>
      <c r="CK7" s="16">
        <v>15</v>
      </c>
      <c r="CL7" s="16">
        <v>154</v>
      </c>
      <c r="CM7" s="16">
        <v>960</v>
      </c>
      <c r="CN7" s="16">
        <v>2</v>
      </c>
      <c r="CO7" s="16">
        <v>13.125</v>
      </c>
      <c r="CP7" s="16">
        <v>154</v>
      </c>
      <c r="CQ7" s="16">
        <v>1010.625</v>
      </c>
      <c r="CR7" s="16">
        <v>5</v>
      </c>
      <c r="CS7" s="16">
        <v>15</v>
      </c>
      <c r="CT7" s="16">
        <v>375</v>
      </c>
      <c r="CU7" s="16">
        <v>960</v>
      </c>
      <c r="CV7" s="16">
        <v>5</v>
      </c>
      <c r="CW7" s="16">
        <v>20</v>
      </c>
      <c r="CX7" s="16">
        <v>489.13043478260875</v>
      </c>
      <c r="CY7" s="16">
        <v>1540</v>
      </c>
      <c r="CZ7" s="16">
        <v>5</v>
      </c>
      <c r="DA7" s="16">
        <v>20</v>
      </c>
      <c r="DB7" s="16">
        <v>489.13043478260875</v>
      </c>
      <c r="DC7" s="16">
        <v>1540</v>
      </c>
      <c r="DD7" s="16">
        <v>5</v>
      </c>
      <c r="DE7" s="16">
        <v>20</v>
      </c>
      <c r="DF7" s="16">
        <v>489.13043478260875</v>
      </c>
      <c r="DG7" s="16">
        <v>1540</v>
      </c>
      <c r="DH7" s="16">
        <v>5</v>
      </c>
      <c r="DI7" s="16">
        <v>18</v>
      </c>
      <c r="DJ7" s="16">
        <v>375</v>
      </c>
      <c r="DK7" s="16">
        <v>1386</v>
      </c>
      <c r="DL7" s="16">
        <v>5</v>
      </c>
      <c r="DM7" s="16">
        <v>15</v>
      </c>
      <c r="DN7" s="16">
        <v>375</v>
      </c>
      <c r="DO7" s="17">
        <v>960</v>
      </c>
    </row>
    <row r="8" spans="1:120">
      <c r="B8" s="14" t="s">
        <v>39</v>
      </c>
      <c r="C8" s="15" t="s">
        <v>41</v>
      </c>
      <c r="D8" s="16">
        <v>2</v>
      </c>
      <c r="E8" s="16">
        <v>15</v>
      </c>
      <c r="F8" s="16">
        <v>154</v>
      </c>
      <c r="G8" s="16">
        <v>960</v>
      </c>
      <c r="H8" s="16">
        <v>2</v>
      </c>
      <c r="I8" s="16">
        <v>13.125</v>
      </c>
      <c r="J8" s="16">
        <v>154</v>
      </c>
      <c r="K8" s="16">
        <v>1010.625</v>
      </c>
      <c r="L8" s="16">
        <v>12</v>
      </c>
      <c r="M8" s="16">
        <v>32.927999999999997</v>
      </c>
      <c r="N8" s="16">
        <v>924</v>
      </c>
      <c r="O8" s="16">
        <v>2469.6</v>
      </c>
      <c r="P8" s="16">
        <v>10</v>
      </c>
      <c r="Q8" s="16">
        <v>23.52</v>
      </c>
      <c r="R8" s="16">
        <v>770</v>
      </c>
      <c r="S8" s="16">
        <v>1764</v>
      </c>
      <c r="T8" s="16">
        <v>9.4499999999999993</v>
      </c>
      <c r="U8" s="16">
        <v>28.223999999999997</v>
      </c>
      <c r="V8" s="16">
        <v>770</v>
      </c>
      <c r="W8" s="17">
        <v>2116.8000000000002</v>
      </c>
      <c r="X8" s="18">
        <v>5</v>
      </c>
      <c r="Y8" s="16">
        <v>15</v>
      </c>
      <c r="Z8" s="16">
        <v>489.13043478260875</v>
      </c>
      <c r="AA8" s="16">
        <v>960</v>
      </c>
      <c r="AB8" s="16">
        <v>10.666666666666666</v>
      </c>
      <c r="AC8" s="16">
        <v>32.927999999999997</v>
      </c>
      <c r="AD8" s="16">
        <v>821.33333333333337</v>
      </c>
      <c r="AE8" s="16">
        <v>2469.6</v>
      </c>
      <c r="AF8" s="16">
        <v>5</v>
      </c>
      <c r="AG8" s="16">
        <v>15</v>
      </c>
      <c r="AH8" s="16">
        <v>550</v>
      </c>
      <c r="AI8" s="16">
        <v>960</v>
      </c>
      <c r="AJ8" s="16">
        <v>10</v>
      </c>
      <c r="AK8" s="16">
        <v>18.815999999999999</v>
      </c>
      <c r="AL8" s="16">
        <v>770</v>
      </c>
      <c r="AM8" s="16">
        <v>1411.2</v>
      </c>
      <c r="AN8" s="16">
        <v>5</v>
      </c>
      <c r="AO8" s="16">
        <v>20</v>
      </c>
      <c r="AP8" s="16">
        <v>672.84</v>
      </c>
      <c r="AQ8" s="16">
        <v>1540</v>
      </c>
      <c r="AR8" s="16">
        <v>5</v>
      </c>
      <c r="AS8" s="16">
        <v>20</v>
      </c>
      <c r="AT8" s="16">
        <v>489.13043478260875</v>
      </c>
      <c r="AU8" s="16">
        <f>1540*1.2</f>
        <v>1848</v>
      </c>
      <c r="AV8" s="16">
        <v>5</v>
      </c>
      <c r="AW8" s="16">
        <v>15</v>
      </c>
      <c r="AX8" s="16">
        <v>489.13043478260875</v>
      </c>
      <c r="AY8" s="17">
        <v>960</v>
      </c>
      <c r="AZ8" s="18">
        <v>2</v>
      </c>
      <c r="BA8" s="16">
        <v>15</v>
      </c>
      <c r="BB8" s="16">
        <v>154</v>
      </c>
      <c r="BC8" s="16">
        <v>960</v>
      </c>
      <c r="BD8" s="16">
        <v>2</v>
      </c>
      <c r="BE8" s="16">
        <v>13.125</v>
      </c>
      <c r="BF8" s="16">
        <v>154</v>
      </c>
      <c r="BG8" s="16">
        <v>1010.625</v>
      </c>
      <c r="BH8" s="16">
        <v>5</v>
      </c>
      <c r="BI8" s="16">
        <v>15</v>
      </c>
      <c r="BJ8" s="16">
        <v>375</v>
      </c>
      <c r="BK8" s="16">
        <v>960</v>
      </c>
      <c r="BL8" s="16">
        <v>8</v>
      </c>
      <c r="BM8" s="16">
        <v>16</v>
      </c>
      <c r="BN8" s="16">
        <v>616</v>
      </c>
      <c r="BO8" s="16">
        <v>1232</v>
      </c>
      <c r="BP8" s="16">
        <v>10</v>
      </c>
      <c r="BQ8" s="16">
        <v>30</v>
      </c>
      <c r="BR8" s="16">
        <v>770</v>
      </c>
      <c r="BS8" s="16">
        <v>2310</v>
      </c>
      <c r="BT8" s="16">
        <v>10</v>
      </c>
      <c r="BU8" s="16">
        <v>30</v>
      </c>
      <c r="BV8" s="16">
        <v>770</v>
      </c>
      <c r="BW8" s="16">
        <v>2310</v>
      </c>
      <c r="BX8" s="16">
        <v>10</v>
      </c>
      <c r="BY8" s="16">
        <v>30</v>
      </c>
      <c r="BZ8" s="16">
        <v>770</v>
      </c>
      <c r="CA8" s="16">
        <v>2310</v>
      </c>
      <c r="CB8" s="16">
        <v>8</v>
      </c>
      <c r="CC8" s="16">
        <v>15</v>
      </c>
      <c r="CD8" s="16">
        <v>616</v>
      </c>
      <c r="CE8" s="16">
        <v>960</v>
      </c>
      <c r="CF8" s="16">
        <v>5</v>
      </c>
      <c r="CG8" s="16">
        <v>15</v>
      </c>
      <c r="CH8" s="16">
        <v>391.304347826087</v>
      </c>
      <c r="CI8" s="17">
        <v>960</v>
      </c>
      <c r="CJ8" s="18">
        <v>2</v>
      </c>
      <c r="CK8" s="16">
        <v>15</v>
      </c>
      <c r="CL8" s="16">
        <v>154</v>
      </c>
      <c r="CM8" s="16">
        <v>960</v>
      </c>
      <c r="CN8" s="16">
        <v>2</v>
      </c>
      <c r="CO8" s="16">
        <v>13.125</v>
      </c>
      <c r="CP8" s="16">
        <v>154</v>
      </c>
      <c r="CQ8" s="16">
        <v>1010.625</v>
      </c>
      <c r="CR8" s="16">
        <v>5</v>
      </c>
      <c r="CS8" s="16">
        <v>15</v>
      </c>
      <c r="CT8" s="16">
        <v>375</v>
      </c>
      <c r="CU8" s="16">
        <v>960</v>
      </c>
      <c r="CV8" s="16">
        <v>5</v>
      </c>
      <c r="CW8" s="16">
        <v>20</v>
      </c>
      <c r="CX8" s="16">
        <v>489.13043478260875</v>
      </c>
      <c r="CY8" s="16">
        <v>1540</v>
      </c>
      <c r="CZ8" s="16">
        <v>5</v>
      </c>
      <c r="DA8" s="16">
        <v>20</v>
      </c>
      <c r="DB8" s="16">
        <v>489.13043478260875</v>
      </c>
      <c r="DC8" s="16">
        <v>1540</v>
      </c>
      <c r="DD8" s="16">
        <v>5</v>
      </c>
      <c r="DE8" s="16">
        <v>20</v>
      </c>
      <c r="DF8" s="16">
        <v>489.13043478260875</v>
      </c>
      <c r="DG8" s="16">
        <v>1540</v>
      </c>
      <c r="DH8" s="16">
        <v>5</v>
      </c>
      <c r="DI8" s="16">
        <v>18</v>
      </c>
      <c r="DJ8" s="16">
        <v>375</v>
      </c>
      <c r="DK8" s="16">
        <v>1386</v>
      </c>
      <c r="DL8" s="16">
        <v>5</v>
      </c>
      <c r="DM8" s="16">
        <v>15</v>
      </c>
      <c r="DN8" s="16">
        <v>375</v>
      </c>
      <c r="DO8" s="17">
        <v>960</v>
      </c>
    </row>
    <row r="9" spans="1:120">
      <c r="B9" s="14" t="s">
        <v>39</v>
      </c>
      <c r="C9" s="15" t="s">
        <v>42</v>
      </c>
      <c r="D9" s="16">
        <v>0</v>
      </c>
      <c r="E9" s="16">
        <v>0</v>
      </c>
      <c r="F9" s="16">
        <v>0</v>
      </c>
      <c r="G9" s="16">
        <v>0</v>
      </c>
      <c r="H9" s="16"/>
      <c r="I9" s="16"/>
      <c r="J9" s="16"/>
      <c r="K9" s="16"/>
      <c r="L9" s="16">
        <v>8</v>
      </c>
      <c r="M9" s="16">
        <v>10</v>
      </c>
      <c r="N9" s="16">
        <v>616</v>
      </c>
      <c r="O9" s="16">
        <v>616</v>
      </c>
      <c r="P9" s="16">
        <v>8</v>
      </c>
      <c r="Q9" s="16">
        <v>23.52</v>
      </c>
      <c r="R9" s="16">
        <v>616</v>
      </c>
      <c r="S9" s="16">
        <v>1764</v>
      </c>
      <c r="T9" s="16">
        <v>8</v>
      </c>
      <c r="U9" s="16">
        <v>24</v>
      </c>
      <c r="V9" s="16">
        <v>616</v>
      </c>
      <c r="W9" s="17">
        <v>1764</v>
      </c>
      <c r="X9" s="16">
        <v>6</v>
      </c>
      <c r="Y9" s="16">
        <v>15</v>
      </c>
      <c r="Z9" s="16">
        <v>460</v>
      </c>
      <c r="AA9" s="16">
        <v>960</v>
      </c>
      <c r="AB9" s="16">
        <v>8</v>
      </c>
      <c r="AC9" s="16">
        <v>24</v>
      </c>
      <c r="AD9" s="16">
        <v>616</v>
      </c>
      <c r="AE9" s="17">
        <v>1764</v>
      </c>
      <c r="AF9" s="16">
        <v>6</v>
      </c>
      <c r="AG9" s="16">
        <v>15</v>
      </c>
      <c r="AH9" s="16">
        <v>460</v>
      </c>
      <c r="AI9" s="17">
        <v>1764</v>
      </c>
      <c r="AJ9" s="16">
        <v>8</v>
      </c>
      <c r="AK9" s="16">
        <v>19</v>
      </c>
      <c r="AL9" s="16">
        <v>616</v>
      </c>
      <c r="AM9" s="17">
        <v>1764</v>
      </c>
      <c r="AN9" s="16">
        <v>8</v>
      </c>
      <c r="AO9" s="16">
        <v>8</v>
      </c>
      <c r="AP9" s="16">
        <v>616</v>
      </c>
      <c r="AQ9" s="17">
        <v>1764</v>
      </c>
      <c r="AR9" s="16">
        <v>0</v>
      </c>
      <c r="AS9" s="16">
        <v>0</v>
      </c>
      <c r="AT9" s="16">
        <v>0</v>
      </c>
      <c r="AU9" s="16">
        <v>0</v>
      </c>
      <c r="AV9" s="16">
        <v>0</v>
      </c>
      <c r="AW9" s="16">
        <v>0</v>
      </c>
      <c r="AX9" s="16">
        <v>0</v>
      </c>
      <c r="AY9" s="17">
        <v>0</v>
      </c>
      <c r="AZ9" s="18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6">
        <v>0</v>
      </c>
      <c r="BJ9" s="16">
        <v>0</v>
      </c>
      <c r="BK9" s="16">
        <v>0</v>
      </c>
      <c r="BL9" s="16">
        <v>0</v>
      </c>
      <c r="BM9" s="16">
        <v>0</v>
      </c>
      <c r="BN9" s="16">
        <v>0</v>
      </c>
      <c r="BO9" s="16">
        <v>0</v>
      </c>
      <c r="BP9" s="16">
        <v>0</v>
      </c>
      <c r="BQ9" s="16">
        <v>0</v>
      </c>
      <c r="BR9" s="16">
        <v>0</v>
      </c>
      <c r="BS9" s="16">
        <v>0</v>
      </c>
      <c r="BT9" s="16">
        <v>0</v>
      </c>
      <c r="BU9" s="16">
        <v>0</v>
      </c>
      <c r="BV9" s="16">
        <v>0</v>
      </c>
      <c r="BW9" s="16">
        <v>0</v>
      </c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7">
        <v>0</v>
      </c>
      <c r="CJ9" s="18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7">
        <v>0</v>
      </c>
    </row>
    <row r="10" spans="1:120">
      <c r="B10" s="14" t="s">
        <v>39</v>
      </c>
      <c r="C10" s="15" t="s">
        <v>43</v>
      </c>
      <c r="D10" s="16">
        <v>0</v>
      </c>
      <c r="E10" s="16">
        <v>0</v>
      </c>
      <c r="F10" s="16">
        <v>0</v>
      </c>
      <c r="G10" s="16">
        <v>0</v>
      </c>
      <c r="H10" s="16"/>
      <c r="I10" s="16"/>
      <c r="J10" s="16"/>
      <c r="K10" s="16"/>
      <c r="L10" s="16">
        <v>8</v>
      </c>
      <c r="M10" s="16">
        <v>10</v>
      </c>
      <c r="N10" s="16">
        <v>616</v>
      </c>
      <c r="O10" s="16">
        <v>1764</v>
      </c>
      <c r="P10" s="16">
        <v>10</v>
      </c>
      <c r="Q10" s="16">
        <v>23.52</v>
      </c>
      <c r="R10" s="16">
        <v>770</v>
      </c>
      <c r="S10" s="16">
        <v>1764</v>
      </c>
      <c r="T10" s="16">
        <v>8</v>
      </c>
      <c r="U10" s="16">
        <v>24</v>
      </c>
      <c r="V10" s="16">
        <v>616</v>
      </c>
      <c r="W10" s="17">
        <v>1764</v>
      </c>
      <c r="X10" s="16">
        <v>6</v>
      </c>
      <c r="Y10" s="16">
        <v>15</v>
      </c>
      <c r="Z10" s="16">
        <v>460</v>
      </c>
      <c r="AA10" s="16">
        <v>960</v>
      </c>
      <c r="AB10" s="16">
        <v>8</v>
      </c>
      <c r="AC10" s="16">
        <v>23.52</v>
      </c>
      <c r="AD10" s="16">
        <v>616</v>
      </c>
      <c r="AE10" s="17">
        <v>1764</v>
      </c>
      <c r="AF10" s="16">
        <v>6</v>
      </c>
      <c r="AG10" s="16">
        <v>15</v>
      </c>
      <c r="AH10" s="16">
        <v>460</v>
      </c>
      <c r="AI10" s="17">
        <v>1764</v>
      </c>
      <c r="AJ10" s="16">
        <v>8</v>
      </c>
      <c r="AK10" s="16">
        <v>19</v>
      </c>
      <c r="AL10" s="16">
        <v>616</v>
      </c>
      <c r="AM10" s="17">
        <v>1764</v>
      </c>
      <c r="AN10" s="16">
        <v>8</v>
      </c>
      <c r="AO10" s="16">
        <v>23.52</v>
      </c>
      <c r="AP10" s="16">
        <v>616</v>
      </c>
      <c r="AQ10" s="17">
        <v>1764</v>
      </c>
      <c r="AR10" s="16">
        <v>0</v>
      </c>
      <c r="AS10" s="16">
        <v>0</v>
      </c>
      <c r="AT10" s="16">
        <v>0</v>
      </c>
      <c r="AU10" s="16">
        <v>0</v>
      </c>
      <c r="AV10" s="16">
        <v>0</v>
      </c>
      <c r="AW10" s="16">
        <v>0</v>
      </c>
      <c r="AX10" s="16">
        <v>0</v>
      </c>
      <c r="AY10" s="17">
        <v>0</v>
      </c>
      <c r="AZ10" s="18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7">
        <v>0</v>
      </c>
      <c r="CJ10" s="18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</v>
      </c>
      <c r="CQ10" s="16">
        <v>0</v>
      </c>
      <c r="CR10" s="16">
        <v>0</v>
      </c>
      <c r="CS10" s="16">
        <v>0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16">
        <v>0</v>
      </c>
      <c r="CZ10" s="16">
        <v>0</v>
      </c>
      <c r="DA10" s="16">
        <v>0</v>
      </c>
      <c r="DB10" s="16">
        <v>0</v>
      </c>
      <c r="DC10" s="16">
        <v>0</v>
      </c>
      <c r="DD10" s="16">
        <v>0</v>
      </c>
      <c r="DE10" s="16">
        <v>0</v>
      </c>
      <c r="DF10" s="16">
        <v>0</v>
      </c>
      <c r="DG10" s="16">
        <v>0</v>
      </c>
      <c r="DH10" s="16">
        <v>0</v>
      </c>
      <c r="DI10" s="16">
        <v>0</v>
      </c>
      <c r="DJ10" s="16">
        <v>0</v>
      </c>
      <c r="DK10" s="16">
        <v>0</v>
      </c>
      <c r="DL10" s="16">
        <v>0</v>
      </c>
      <c r="DM10" s="16">
        <v>0</v>
      </c>
      <c r="DN10" s="16">
        <v>0</v>
      </c>
      <c r="DO10" s="17">
        <v>0</v>
      </c>
    </row>
    <row r="11" spans="1:120">
      <c r="B11" s="14" t="s">
        <v>39</v>
      </c>
      <c r="C11" s="15" t="s">
        <v>44</v>
      </c>
      <c r="D11" s="16">
        <v>0</v>
      </c>
      <c r="E11" s="16">
        <v>0</v>
      </c>
      <c r="F11" s="16">
        <v>0</v>
      </c>
      <c r="G11" s="16">
        <v>0</v>
      </c>
      <c r="H11" s="16"/>
      <c r="I11" s="16"/>
      <c r="J11" s="16"/>
      <c r="K11" s="16"/>
      <c r="L11" s="16">
        <v>8</v>
      </c>
      <c r="M11" s="16">
        <v>10</v>
      </c>
      <c r="N11" s="16">
        <v>616</v>
      </c>
      <c r="O11" s="16">
        <v>616</v>
      </c>
      <c r="P11" s="16">
        <v>8</v>
      </c>
      <c r="Q11" s="16">
        <v>23.52</v>
      </c>
      <c r="R11" s="16">
        <v>616</v>
      </c>
      <c r="S11" s="16">
        <v>1764</v>
      </c>
      <c r="T11" s="16">
        <v>8</v>
      </c>
      <c r="U11" s="16">
        <v>23.52</v>
      </c>
      <c r="V11" s="16">
        <v>616</v>
      </c>
      <c r="W11" s="17">
        <v>1764</v>
      </c>
      <c r="X11" s="18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6.3</v>
      </c>
      <c r="AK11" s="16">
        <v>18.815999999999999</v>
      </c>
      <c r="AL11" s="16">
        <v>949.66666666666663</v>
      </c>
      <c r="AM11" s="16">
        <v>1411.2</v>
      </c>
      <c r="AN11" s="16">
        <v>5</v>
      </c>
      <c r="AO11" s="16">
        <v>20</v>
      </c>
      <c r="AP11" s="16">
        <v>756</v>
      </c>
      <c r="AQ11" s="16">
        <v>1540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7">
        <v>0</v>
      </c>
      <c r="AZ11" s="18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  <c r="BW11" s="16">
        <v>0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7">
        <v>0</v>
      </c>
      <c r="CJ11" s="18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>
        <v>0</v>
      </c>
      <c r="DI11" s="16">
        <v>0</v>
      </c>
      <c r="DJ11" s="16">
        <v>0</v>
      </c>
      <c r="DK11" s="16">
        <v>0</v>
      </c>
      <c r="DL11" s="16">
        <v>0</v>
      </c>
      <c r="DM11" s="16">
        <v>0</v>
      </c>
      <c r="DN11" s="16">
        <v>0</v>
      </c>
      <c r="DO11" s="17">
        <v>0</v>
      </c>
    </row>
    <row r="12" spans="1:120">
      <c r="B12" s="14" t="s">
        <v>39</v>
      </c>
      <c r="C12" s="15" t="s">
        <v>45</v>
      </c>
      <c r="D12" s="16">
        <v>0</v>
      </c>
      <c r="E12" s="16">
        <v>0</v>
      </c>
      <c r="F12" s="16">
        <v>0</v>
      </c>
      <c r="G12" s="16">
        <v>0</v>
      </c>
      <c r="H12" s="16"/>
      <c r="I12" s="16"/>
      <c r="J12" s="16"/>
      <c r="K12" s="16"/>
      <c r="L12" s="16">
        <v>8</v>
      </c>
      <c r="M12" s="16">
        <v>10</v>
      </c>
      <c r="N12" s="16">
        <v>616</v>
      </c>
      <c r="O12" s="16">
        <v>1764</v>
      </c>
      <c r="P12" s="16">
        <v>10</v>
      </c>
      <c r="Q12" s="16">
        <v>23.52</v>
      </c>
      <c r="R12" s="16">
        <v>770</v>
      </c>
      <c r="S12" s="16">
        <v>1764</v>
      </c>
      <c r="T12" s="16">
        <v>10</v>
      </c>
      <c r="U12" s="16">
        <v>23.52</v>
      </c>
      <c r="V12" s="16">
        <v>770</v>
      </c>
      <c r="W12" s="17">
        <v>1764</v>
      </c>
      <c r="X12" s="18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5.6070000000000011</v>
      </c>
      <c r="AK12" s="16">
        <v>18.815999999999999</v>
      </c>
      <c r="AL12" s="16">
        <v>897.12</v>
      </c>
      <c r="AM12" s="16">
        <v>1411.2</v>
      </c>
      <c r="AN12" s="16">
        <v>5</v>
      </c>
      <c r="AO12" s="16">
        <v>20</v>
      </c>
      <c r="AP12" s="16">
        <v>672.84</v>
      </c>
      <c r="AQ12" s="16">
        <v>1540</v>
      </c>
      <c r="AR12" s="16">
        <v>0</v>
      </c>
      <c r="AS12" s="16">
        <v>0</v>
      </c>
      <c r="AT12" s="16">
        <v>0</v>
      </c>
      <c r="AU12" s="16">
        <v>0</v>
      </c>
      <c r="AV12" s="16">
        <v>0</v>
      </c>
      <c r="AW12" s="16">
        <v>0</v>
      </c>
      <c r="AX12" s="16">
        <v>0</v>
      </c>
      <c r="AY12" s="17">
        <v>0</v>
      </c>
      <c r="AZ12" s="18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6">
        <v>0</v>
      </c>
      <c r="BR12" s="16">
        <v>0</v>
      </c>
      <c r="BS12" s="16">
        <v>0</v>
      </c>
      <c r="BT12" s="16">
        <v>0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16">
        <v>0</v>
      </c>
      <c r="CA12" s="16">
        <v>0</v>
      </c>
      <c r="CB12" s="16">
        <v>0</v>
      </c>
      <c r="CC12" s="16">
        <v>0</v>
      </c>
      <c r="CD12" s="16">
        <v>0</v>
      </c>
      <c r="CE12" s="16">
        <v>0</v>
      </c>
      <c r="CF12" s="16">
        <v>0</v>
      </c>
      <c r="CG12" s="16">
        <v>0</v>
      </c>
      <c r="CH12" s="16">
        <v>0</v>
      </c>
      <c r="CI12" s="17">
        <v>0</v>
      </c>
      <c r="CJ12" s="18">
        <v>0</v>
      </c>
      <c r="CK12" s="16">
        <v>0</v>
      </c>
      <c r="CL12" s="16">
        <v>0</v>
      </c>
      <c r="CM12" s="16">
        <v>0</v>
      </c>
      <c r="CN12" s="16">
        <v>0</v>
      </c>
      <c r="CO12" s="16">
        <v>0</v>
      </c>
      <c r="CP12" s="16">
        <v>0</v>
      </c>
      <c r="CQ12" s="16">
        <v>0</v>
      </c>
      <c r="CR12" s="16">
        <v>0</v>
      </c>
      <c r="CS12" s="16">
        <v>0</v>
      </c>
      <c r="CT12" s="16">
        <v>0</v>
      </c>
      <c r="CU12" s="16">
        <v>0</v>
      </c>
      <c r="CV12" s="16">
        <v>0</v>
      </c>
      <c r="CW12" s="16">
        <v>0</v>
      </c>
      <c r="CX12" s="16">
        <v>0</v>
      </c>
      <c r="CY12" s="16">
        <v>0</v>
      </c>
      <c r="CZ12" s="16">
        <v>0</v>
      </c>
      <c r="DA12" s="16">
        <v>0</v>
      </c>
      <c r="DB12" s="16">
        <v>0</v>
      </c>
      <c r="DC12" s="16">
        <v>0</v>
      </c>
      <c r="DD12" s="16">
        <v>0</v>
      </c>
      <c r="DE12" s="16">
        <v>0</v>
      </c>
      <c r="DF12" s="16">
        <v>0</v>
      </c>
      <c r="DG12" s="16">
        <v>0</v>
      </c>
      <c r="DH12" s="16">
        <v>0</v>
      </c>
      <c r="DI12" s="16">
        <v>0</v>
      </c>
      <c r="DJ12" s="16">
        <v>0</v>
      </c>
      <c r="DK12" s="16">
        <v>0</v>
      </c>
      <c r="DL12" s="16">
        <v>0</v>
      </c>
      <c r="DM12" s="16">
        <v>0</v>
      </c>
      <c r="DN12" s="16">
        <v>0</v>
      </c>
      <c r="DO12" s="17">
        <v>0</v>
      </c>
    </row>
    <row r="13" spans="1:120">
      <c r="B13" s="14" t="s">
        <v>39</v>
      </c>
      <c r="C13" s="15" t="s">
        <v>46</v>
      </c>
      <c r="D13" s="16">
        <v>2</v>
      </c>
      <c r="E13" s="16">
        <v>10</v>
      </c>
      <c r="F13" s="16">
        <v>154</v>
      </c>
      <c r="G13" s="16">
        <v>770</v>
      </c>
      <c r="H13" s="16">
        <v>2</v>
      </c>
      <c r="I13" s="16">
        <v>10.5</v>
      </c>
      <c r="J13" s="16">
        <v>154</v>
      </c>
      <c r="K13" s="16">
        <v>945</v>
      </c>
      <c r="L13" s="16">
        <v>13.83381071335759</v>
      </c>
      <c r="M13" s="16">
        <v>41.316981330561326</v>
      </c>
      <c r="N13" s="16">
        <v>1078</v>
      </c>
      <c r="O13" s="16">
        <v>3098.7735997920995</v>
      </c>
      <c r="P13" s="16">
        <v>6.6317405145530142</v>
      </c>
      <c r="Q13" s="16">
        <v>23</v>
      </c>
      <c r="R13" s="16">
        <v>1617</v>
      </c>
      <c r="S13" s="16">
        <f>1771*1.2</f>
        <v>2125.1999999999998</v>
      </c>
      <c r="T13" s="16">
        <v>11.857552040020789</v>
      </c>
      <c r="U13" s="16">
        <v>35.414555426195427</v>
      </c>
      <c r="V13" s="16">
        <v>913.03150708160069</v>
      </c>
      <c r="W13" s="17">
        <v>2656.091656964657</v>
      </c>
      <c r="X13" s="18">
        <v>3.8888888888888884</v>
      </c>
      <c r="Y13" s="16">
        <v>15</v>
      </c>
      <c r="Z13" s="16">
        <v>622.22222222222217</v>
      </c>
      <c r="AA13" s="16">
        <v>1156</v>
      </c>
      <c r="AB13" s="16">
        <v>13.83381071335759</v>
      </c>
      <c r="AC13" s="16">
        <v>41.316981330561326</v>
      </c>
      <c r="AD13" s="16">
        <v>1078</v>
      </c>
      <c r="AE13" s="16">
        <v>3098.7735997920995</v>
      </c>
      <c r="AF13" s="16">
        <v>5.0555555555555562</v>
      </c>
      <c r="AG13" s="16">
        <v>15.099259259259258</v>
      </c>
      <c r="AH13" s="16">
        <v>808.88888888888891</v>
      </c>
      <c r="AI13" s="16">
        <v>1132.4444444444443</v>
      </c>
      <c r="AJ13" s="16">
        <v>5.2523384875259875</v>
      </c>
      <c r="AK13" s="16">
        <v>22.636340956340959</v>
      </c>
      <c r="AL13" s="16">
        <v>840.37415800415806</v>
      </c>
      <c r="AM13" s="16">
        <v>1697.7255717255719</v>
      </c>
      <c r="AN13" s="16">
        <v>11.2</v>
      </c>
      <c r="AO13" s="16">
        <v>25</v>
      </c>
      <c r="AP13" s="16">
        <v>280.12471933471937</v>
      </c>
      <c r="AQ13" s="16">
        <v>1925</v>
      </c>
      <c r="AR13" s="16">
        <v>5</v>
      </c>
      <c r="AS13" s="16">
        <v>15</v>
      </c>
      <c r="AT13" s="16">
        <v>385</v>
      </c>
      <c r="AU13" s="16">
        <v>1130</v>
      </c>
      <c r="AV13" s="16">
        <v>5</v>
      </c>
      <c r="AW13" s="16">
        <v>12</v>
      </c>
      <c r="AX13" s="16">
        <v>385</v>
      </c>
      <c r="AY13" s="17">
        <v>924</v>
      </c>
      <c r="AZ13" s="18">
        <v>2</v>
      </c>
      <c r="BA13" s="16">
        <v>10.5</v>
      </c>
      <c r="BB13" s="16">
        <v>154</v>
      </c>
      <c r="BC13" s="16">
        <v>808.5</v>
      </c>
      <c r="BD13" s="16">
        <v>2</v>
      </c>
      <c r="BE13" s="16">
        <v>10.5</v>
      </c>
      <c r="BF13" s="16">
        <v>154</v>
      </c>
      <c r="BG13" s="16">
        <v>403.2</v>
      </c>
      <c r="BH13" s="16">
        <v>3.5</v>
      </c>
      <c r="BI13" s="16">
        <v>10.5</v>
      </c>
      <c r="BJ13" s="16">
        <v>311.11111111111109</v>
      </c>
      <c r="BK13" s="16">
        <v>693</v>
      </c>
      <c r="BL13" s="16">
        <v>4.666666666666667</v>
      </c>
      <c r="BM13" s="16">
        <v>25</v>
      </c>
      <c r="BN13" s="16">
        <v>746.66666666666663</v>
      </c>
      <c r="BO13" s="16">
        <v>1925</v>
      </c>
      <c r="BP13" s="16">
        <v>4.666666666666667</v>
      </c>
      <c r="BQ13" s="16">
        <v>25</v>
      </c>
      <c r="BR13" s="16">
        <v>746.66666666666663</v>
      </c>
      <c r="BS13" s="16">
        <v>1925</v>
      </c>
      <c r="BT13" s="16">
        <v>4.666666666666667</v>
      </c>
      <c r="BU13" s="16">
        <v>25</v>
      </c>
      <c r="BV13" s="16">
        <v>746.66666666666663</v>
      </c>
      <c r="BW13" s="16">
        <v>1925</v>
      </c>
      <c r="BX13" s="16">
        <v>4.666666666666667</v>
      </c>
      <c r="BY13" s="16">
        <v>25</v>
      </c>
      <c r="BZ13" s="16">
        <v>746.66666666666663</v>
      </c>
      <c r="CA13" s="16">
        <v>1925</v>
      </c>
      <c r="CB13" s="16">
        <v>3.5</v>
      </c>
      <c r="CC13" s="16">
        <v>20</v>
      </c>
      <c r="CD13" s="16">
        <v>497.77777777777783</v>
      </c>
      <c r="CE13" s="16">
        <v>1540</v>
      </c>
      <c r="CF13" s="16">
        <v>3.5</v>
      </c>
      <c r="CG13" s="16">
        <v>10.5</v>
      </c>
      <c r="CH13" s="16">
        <v>497.77777777777783</v>
      </c>
      <c r="CI13" s="17">
        <v>808.5</v>
      </c>
      <c r="CJ13" s="18">
        <v>2</v>
      </c>
      <c r="CK13" s="16">
        <v>10.5</v>
      </c>
      <c r="CL13" s="16">
        <v>154</v>
      </c>
      <c r="CM13" s="16">
        <v>672</v>
      </c>
      <c r="CN13" s="16">
        <v>2</v>
      </c>
      <c r="CO13" s="16">
        <v>10.5</v>
      </c>
      <c r="CP13" s="16">
        <v>154</v>
      </c>
      <c r="CQ13" s="16">
        <v>403.2</v>
      </c>
      <c r="CR13" s="16">
        <v>3.5</v>
      </c>
      <c r="CS13" s="16">
        <v>10.5</v>
      </c>
      <c r="CT13" s="16">
        <v>311.11111111111109</v>
      </c>
      <c r="CU13" s="16">
        <v>672</v>
      </c>
      <c r="CV13" s="16">
        <v>3.8888888888888884</v>
      </c>
      <c r="CW13" s="16">
        <v>20</v>
      </c>
      <c r="CX13" s="16">
        <v>622.22222222222217</v>
      </c>
      <c r="CY13" s="16">
        <v>1540</v>
      </c>
      <c r="CZ13" s="16">
        <v>3.8888888888888884</v>
      </c>
      <c r="DA13" s="16">
        <v>20</v>
      </c>
      <c r="DB13" s="16">
        <v>622.22222222222217</v>
      </c>
      <c r="DC13" s="16">
        <v>1540</v>
      </c>
      <c r="DD13" s="16">
        <v>3.8888888888888884</v>
      </c>
      <c r="DE13" s="16">
        <v>20</v>
      </c>
      <c r="DF13" s="16">
        <v>622.22222222222217</v>
      </c>
      <c r="DG13" s="16">
        <v>1540</v>
      </c>
      <c r="DH13" s="16">
        <v>3.5</v>
      </c>
      <c r="DI13" s="16">
        <v>18</v>
      </c>
      <c r="DJ13" s="16">
        <v>311.11111111111109</v>
      </c>
      <c r="DK13" s="16">
        <v>1386</v>
      </c>
      <c r="DL13" s="16">
        <v>3.5</v>
      </c>
      <c r="DM13" s="16">
        <v>10.5</v>
      </c>
      <c r="DN13" s="16">
        <v>311.11111111111109</v>
      </c>
      <c r="DO13" s="17">
        <v>672</v>
      </c>
    </row>
    <row r="14" spans="1:120">
      <c r="B14" s="14" t="s">
        <v>39</v>
      </c>
      <c r="C14" s="15" t="s">
        <v>47</v>
      </c>
      <c r="D14" s="16">
        <v>2</v>
      </c>
      <c r="E14" s="16">
        <v>10</v>
      </c>
      <c r="F14" s="16">
        <v>154</v>
      </c>
      <c r="G14" s="16">
        <v>770</v>
      </c>
      <c r="H14" s="16">
        <v>2</v>
      </c>
      <c r="I14" s="16">
        <v>10.5</v>
      </c>
      <c r="J14" s="16">
        <v>154</v>
      </c>
      <c r="K14" s="16">
        <v>945</v>
      </c>
      <c r="L14" s="16">
        <v>13.880232896959457</v>
      </c>
      <c r="M14" s="16">
        <v>41.455628918918904</v>
      </c>
      <c r="N14" s="16">
        <v>1078</v>
      </c>
      <c r="O14" s="16">
        <v>3109.172168918918</v>
      </c>
      <c r="P14" s="16">
        <v>6.565423109407484</v>
      </c>
      <c r="Q14" s="16">
        <v>23</v>
      </c>
      <c r="R14" s="16">
        <v>1617</v>
      </c>
      <c r="S14" s="16">
        <f>1771*1.2</f>
        <v>2125.1999999999998</v>
      </c>
      <c r="T14" s="16">
        <v>11.897342483108106</v>
      </c>
      <c r="U14" s="16">
        <v>35.533396216216204</v>
      </c>
      <c r="V14" s="16">
        <v>916.09537119932418</v>
      </c>
      <c r="W14" s="17">
        <v>2665.0047162162155</v>
      </c>
      <c r="X14" s="18">
        <v>3.8888888888888884</v>
      </c>
      <c r="Y14" s="16">
        <v>15</v>
      </c>
      <c r="Z14" s="16">
        <v>622.22222222222217</v>
      </c>
      <c r="AA14" s="16">
        <v>1156</v>
      </c>
      <c r="AB14" s="16">
        <v>13.880232896959457</v>
      </c>
      <c r="AC14" s="16">
        <v>41.455628918918904</v>
      </c>
      <c r="AD14" s="16">
        <v>1078</v>
      </c>
      <c r="AE14" s="16">
        <v>3109.172168918918</v>
      </c>
      <c r="AF14" s="16">
        <v>5.0555555555555562</v>
      </c>
      <c r="AG14" s="16">
        <v>15.099259259259258</v>
      </c>
      <c r="AH14" s="16">
        <v>808.88888888888891</v>
      </c>
      <c r="AI14" s="16">
        <v>1132.4444444444443</v>
      </c>
      <c r="AJ14" s="16">
        <v>5.305392411642412</v>
      </c>
      <c r="AK14" s="16">
        <v>22.636340956340959</v>
      </c>
      <c r="AL14" s="16">
        <v>848.86278586278593</v>
      </c>
      <c r="AM14" s="16">
        <v>1697.7255717255719</v>
      </c>
      <c r="AN14" s="16">
        <v>11.2</v>
      </c>
      <c r="AO14" s="16">
        <v>25</v>
      </c>
      <c r="AP14" s="16">
        <v>282.95426195426194</v>
      </c>
      <c r="AQ14" s="16">
        <v>1925</v>
      </c>
      <c r="AR14" s="16">
        <v>5</v>
      </c>
      <c r="AS14" s="16">
        <v>15</v>
      </c>
      <c r="AT14" s="16">
        <v>385</v>
      </c>
      <c r="AU14" s="16">
        <v>1130</v>
      </c>
      <c r="AV14" s="16">
        <v>5</v>
      </c>
      <c r="AW14" s="16">
        <v>12</v>
      </c>
      <c r="AX14" s="16">
        <v>385</v>
      </c>
      <c r="AY14" s="17">
        <v>924</v>
      </c>
      <c r="AZ14" s="18">
        <v>2</v>
      </c>
      <c r="BA14" s="16">
        <v>10.5</v>
      </c>
      <c r="BB14" s="16">
        <v>154</v>
      </c>
      <c r="BC14" s="16">
        <v>808.5</v>
      </c>
      <c r="BD14" s="16">
        <v>2</v>
      </c>
      <c r="BE14" s="16">
        <v>10.5</v>
      </c>
      <c r="BF14" s="16">
        <v>154</v>
      </c>
      <c r="BG14" s="16">
        <v>403.2</v>
      </c>
      <c r="BH14" s="16">
        <v>3.5</v>
      </c>
      <c r="BI14" s="16">
        <v>10.5</v>
      </c>
      <c r="BJ14" s="16">
        <v>311.11111111111109</v>
      </c>
      <c r="BK14" s="16">
        <v>693</v>
      </c>
      <c r="BL14" s="16">
        <v>4.666666666666667</v>
      </c>
      <c r="BM14" s="16">
        <v>25</v>
      </c>
      <c r="BN14" s="16">
        <v>746.66666666666663</v>
      </c>
      <c r="BO14" s="16">
        <v>1925</v>
      </c>
      <c r="BP14" s="16">
        <v>4.666666666666667</v>
      </c>
      <c r="BQ14" s="16">
        <v>25</v>
      </c>
      <c r="BR14" s="16">
        <v>746.66666666666663</v>
      </c>
      <c r="BS14" s="16">
        <v>1925</v>
      </c>
      <c r="BT14" s="16">
        <v>4.666666666666667</v>
      </c>
      <c r="BU14" s="16">
        <v>25</v>
      </c>
      <c r="BV14" s="16">
        <v>746.66666666666663</v>
      </c>
      <c r="BW14" s="16">
        <v>1925</v>
      </c>
      <c r="BX14" s="16">
        <v>4.666666666666667</v>
      </c>
      <c r="BY14" s="16">
        <v>25</v>
      </c>
      <c r="BZ14" s="16">
        <v>746.66666666666663</v>
      </c>
      <c r="CA14" s="16">
        <v>1925</v>
      </c>
      <c r="CB14" s="16">
        <v>3.5</v>
      </c>
      <c r="CC14" s="16">
        <v>20</v>
      </c>
      <c r="CD14" s="16">
        <v>497.77777777777783</v>
      </c>
      <c r="CE14" s="16">
        <v>1540</v>
      </c>
      <c r="CF14" s="16">
        <v>3.5</v>
      </c>
      <c r="CG14" s="16">
        <v>10.5</v>
      </c>
      <c r="CH14" s="16">
        <v>497.77777777777783</v>
      </c>
      <c r="CI14" s="17">
        <v>808.5</v>
      </c>
      <c r="CJ14" s="18">
        <v>2</v>
      </c>
      <c r="CK14" s="16">
        <v>10.5</v>
      </c>
      <c r="CL14" s="16">
        <v>154</v>
      </c>
      <c r="CM14" s="16">
        <v>672</v>
      </c>
      <c r="CN14" s="16">
        <v>2</v>
      </c>
      <c r="CO14" s="16">
        <v>10.5</v>
      </c>
      <c r="CP14" s="16">
        <v>154</v>
      </c>
      <c r="CQ14" s="16">
        <v>403.2</v>
      </c>
      <c r="CR14" s="16">
        <v>3.5</v>
      </c>
      <c r="CS14" s="16">
        <v>10.5</v>
      </c>
      <c r="CT14" s="16">
        <v>311.11111111111109</v>
      </c>
      <c r="CU14" s="16">
        <v>672</v>
      </c>
      <c r="CV14" s="16">
        <v>3.8888888888888884</v>
      </c>
      <c r="CW14" s="16">
        <v>20</v>
      </c>
      <c r="CX14" s="16">
        <v>622.22222222222217</v>
      </c>
      <c r="CY14" s="16">
        <v>1540</v>
      </c>
      <c r="CZ14" s="16">
        <v>3.8888888888888884</v>
      </c>
      <c r="DA14" s="16">
        <v>20</v>
      </c>
      <c r="DB14" s="16">
        <v>622.22222222222217</v>
      </c>
      <c r="DC14" s="16">
        <v>1540</v>
      </c>
      <c r="DD14" s="16">
        <v>3.8888888888888884</v>
      </c>
      <c r="DE14" s="16">
        <v>20</v>
      </c>
      <c r="DF14" s="16">
        <v>622.22222222222217</v>
      </c>
      <c r="DG14" s="16">
        <v>1540</v>
      </c>
      <c r="DH14" s="16">
        <v>3.5</v>
      </c>
      <c r="DI14" s="16">
        <v>18</v>
      </c>
      <c r="DJ14" s="16">
        <v>311.11111111111109</v>
      </c>
      <c r="DK14" s="16">
        <v>1386</v>
      </c>
      <c r="DL14" s="16">
        <v>3.5</v>
      </c>
      <c r="DM14" s="16">
        <v>10.5</v>
      </c>
      <c r="DN14" s="16">
        <v>311.11111111111109</v>
      </c>
      <c r="DO14" s="17">
        <v>672</v>
      </c>
    </row>
    <row r="15" spans="1:120">
      <c r="B15" s="14" t="s">
        <v>39</v>
      </c>
      <c r="C15" s="15" t="s">
        <v>48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9.3791758705821202</v>
      </c>
      <c r="Q15" s="16">
        <v>28.295426195426195</v>
      </c>
      <c r="R15" s="16">
        <v>924</v>
      </c>
      <c r="S15" s="16">
        <v>924</v>
      </c>
      <c r="T15" s="16">
        <v>0</v>
      </c>
      <c r="U15" s="16">
        <v>0</v>
      </c>
      <c r="V15" s="16">
        <v>0</v>
      </c>
      <c r="W15" s="17">
        <v>0</v>
      </c>
      <c r="X15" s="18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7.579132016632018</v>
      </c>
      <c r="AK15" s="16">
        <v>22.636340956340959</v>
      </c>
      <c r="AL15" s="16">
        <v>770</v>
      </c>
      <c r="AM15" s="16">
        <v>1697.7255717255719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7">
        <v>0</v>
      </c>
      <c r="AZ15" s="18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7">
        <v>0</v>
      </c>
      <c r="CJ15" s="18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6">
        <v>0</v>
      </c>
      <c r="DO15" s="17">
        <v>0</v>
      </c>
    </row>
    <row r="16" spans="1:120">
      <c r="B16" s="14" t="s">
        <v>39</v>
      </c>
      <c r="C16" s="15" t="s">
        <v>49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9.4739150207900202</v>
      </c>
      <c r="Q16" s="16">
        <v>28.295426195426195</v>
      </c>
      <c r="R16" s="16">
        <v>808.5</v>
      </c>
      <c r="S16" s="16">
        <v>924</v>
      </c>
      <c r="T16" s="16">
        <v>0</v>
      </c>
      <c r="U16" s="16">
        <v>0</v>
      </c>
      <c r="V16" s="16">
        <v>0</v>
      </c>
      <c r="W16" s="17">
        <v>0</v>
      </c>
      <c r="X16" s="18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7.5033406964656972</v>
      </c>
      <c r="AK16" s="16">
        <v>22.636340956340959</v>
      </c>
      <c r="AL16" s="16">
        <v>924</v>
      </c>
      <c r="AM16" s="16">
        <v>1697.7255717255719</v>
      </c>
      <c r="AN16" s="16">
        <v>7.579132016632018</v>
      </c>
      <c r="AO16" s="16">
        <v>22.636340956340959</v>
      </c>
      <c r="AP16" s="16">
        <v>924</v>
      </c>
      <c r="AQ16" s="16">
        <v>1697.7255717255719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7">
        <v>0</v>
      </c>
      <c r="AZ16" s="18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7">
        <v>0</v>
      </c>
      <c r="CJ16" s="18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7">
        <v>0</v>
      </c>
    </row>
    <row r="17" spans="2:119">
      <c r="B17" s="14" t="s">
        <v>39</v>
      </c>
      <c r="C17" s="19" t="s">
        <v>50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8</v>
      </c>
      <c r="M17" s="16">
        <v>8</v>
      </c>
      <c r="N17" s="16">
        <v>616</v>
      </c>
      <c r="O17" s="16">
        <v>616</v>
      </c>
      <c r="P17" s="16">
        <v>10</v>
      </c>
      <c r="Q17" s="16">
        <v>28.295426195426195</v>
      </c>
      <c r="R17" s="16">
        <v>770</v>
      </c>
      <c r="S17" s="16">
        <v>2122.1569646569646</v>
      </c>
      <c r="T17" s="20">
        <v>6</v>
      </c>
      <c r="U17" s="20">
        <v>6</v>
      </c>
      <c r="V17" s="16">
        <v>385</v>
      </c>
      <c r="W17" s="17">
        <f>462*1.2</f>
        <v>554.4</v>
      </c>
      <c r="X17" s="18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7.579132016632018</v>
      </c>
      <c r="AK17" s="16">
        <v>22.636340956340959</v>
      </c>
      <c r="AL17" s="16">
        <v>583.5931652806654</v>
      </c>
      <c r="AM17" s="16">
        <v>1697.7255717255719</v>
      </c>
      <c r="AN17" s="16">
        <v>7.579132016632018</v>
      </c>
      <c r="AO17" s="16">
        <v>22.636340956340959</v>
      </c>
      <c r="AP17" s="16">
        <v>583.5931652806654</v>
      </c>
      <c r="AQ17" s="16">
        <v>1697.7255717255719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7">
        <v>0</v>
      </c>
      <c r="AZ17" s="18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7">
        <v>0</v>
      </c>
      <c r="CJ17" s="18">
        <v>0</v>
      </c>
      <c r="CK17" s="16">
        <v>0</v>
      </c>
      <c r="CL17" s="16">
        <v>0</v>
      </c>
      <c r="CM17" s="16">
        <v>0</v>
      </c>
      <c r="CN17" s="16">
        <v>0</v>
      </c>
      <c r="CO17" s="16">
        <v>0</v>
      </c>
      <c r="CP17" s="16">
        <v>0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16">
        <v>0</v>
      </c>
      <c r="CW17" s="16">
        <v>0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6">
        <v>0</v>
      </c>
      <c r="DH17" s="16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7">
        <v>0</v>
      </c>
    </row>
    <row r="18" spans="2:119">
      <c r="B18" s="14" t="s">
        <v>39</v>
      </c>
      <c r="C18" s="21" t="s">
        <v>51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8</v>
      </c>
      <c r="M18" s="16">
        <v>8</v>
      </c>
      <c r="N18" s="16">
        <v>616</v>
      </c>
      <c r="O18" s="16">
        <v>616</v>
      </c>
      <c r="P18" s="16">
        <v>10</v>
      </c>
      <c r="Q18" s="16">
        <v>28.295426195426195</v>
      </c>
      <c r="R18" s="16">
        <v>770</v>
      </c>
      <c r="S18" s="16">
        <v>2122.1569646569646</v>
      </c>
      <c r="T18" s="16">
        <v>6</v>
      </c>
      <c r="U18" s="16">
        <v>6</v>
      </c>
      <c r="V18" s="16">
        <v>385</v>
      </c>
      <c r="W18" s="17">
        <f>462*1.2</f>
        <v>554.4</v>
      </c>
      <c r="X18" s="18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7.5033406964656972</v>
      </c>
      <c r="AK18" s="16">
        <v>22.636340956340959</v>
      </c>
      <c r="AL18" s="16">
        <v>577.75723362785868</v>
      </c>
      <c r="AM18" s="16">
        <v>1697.7255717255719</v>
      </c>
      <c r="AN18" s="16">
        <v>7.5033406964656972</v>
      </c>
      <c r="AO18" s="16">
        <v>22.636340956340959</v>
      </c>
      <c r="AP18" s="16">
        <v>577.75723362785868</v>
      </c>
      <c r="AQ18" s="16">
        <v>1697.7255717255719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7">
        <v>0</v>
      </c>
      <c r="AZ18" s="18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7">
        <v>0</v>
      </c>
      <c r="CJ18" s="18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7">
        <v>0</v>
      </c>
    </row>
    <row r="19" spans="2:119">
      <c r="B19" s="14" t="s">
        <v>39</v>
      </c>
      <c r="C19" s="15" t="s">
        <v>52</v>
      </c>
      <c r="D19" s="16">
        <v>2</v>
      </c>
      <c r="E19" s="16">
        <v>20.740740740740737</v>
      </c>
      <c r="F19" s="16">
        <v>154</v>
      </c>
      <c r="G19" s="16">
        <v>1597.0370370370367</v>
      </c>
      <c r="H19" s="16">
        <v>2</v>
      </c>
      <c r="I19" s="16">
        <v>7.5</v>
      </c>
      <c r="J19" s="16">
        <v>150</v>
      </c>
      <c r="K19" s="16">
        <v>675</v>
      </c>
      <c r="L19" s="16">
        <v>5.90625</v>
      </c>
      <c r="M19" s="16">
        <v>17.64</v>
      </c>
      <c r="N19" s="16">
        <v>442.96875</v>
      </c>
      <c r="O19" s="16">
        <v>1587.6</v>
      </c>
      <c r="P19" s="16">
        <v>8.4375</v>
      </c>
      <c r="Q19" s="16">
        <v>50.4</v>
      </c>
      <c r="R19" s="16">
        <v>693</v>
      </c>
      <c r="S19" s="16">
        <v>3780</v>
      </c>
      <c r="T19" s="16">
        <v>8</v>
      </c>
      <c r="U19" s="16">
        <v>28</v>
      </c>
      <c r="V19" s="16">
        <v>616</v>
      </c>
      <c r="W19" s="17">
        <v>2156</v>
      </c>
      <c r="X19" s="18">
        <v>6.9444444444444438</v>
      </c>
      <c r="Y19" s="16">
        <v>20.740740740740737</v>
      </c>
      <c r="Z19" s="16">
        <v>534.72222222222217</v>
      </c>
      <c r="AA19" s="16">
        <v>1555.5555555555554</v>
      </c>
      <c r="AB19" s="16">
        <v>5.90625</v>
      </c>
      <c r="AC19" s="16">
        <v>25</v>
      </c>
      <c r="AD19" s="16">
        <v>454.78125</v>
      </c>
      <c r="AE19" s="16">
        <v>1925</v>
      </c>
      <c r="AF19" s="16">
        <v>9.0277777777777768</v>
      </c>
      <c r="AG19" s="16">
        <v>26.962962962962962</v>
      </c>
      <c r="AH19" s="16">
        <v>695.1388888888888</v>
      </c>
      <c r="AI19" s="16">
        <v>2022.2222222222219</v>
      </c>
      <c r="AJ19" s="16">
        <v>13.5</v>
      </c>
      <c r="AK19" s="16">
        <v>40.32</v>
      </c>
      <c r="AL19" s="16">
        <v>1039.5</v>
      </c>
      <c r="AM19" s="16">
        <v>3024</v>
      </c>
      <c r="AN19" s="16">
        <v>10.125</v>
      </c>
      <c r="AO19" s="16">
        <v>30.24</v>
      </c>
      <c r="AP19" s="16">
        <v>779.625</v>
      </c>
      <c r="AQ19" s="16">
        <v>2721.6</v>
      </c>
      <c r="AR19" s="16">
        <v>10</v>
      </c>
      <c r="AS19" s="16">
        <v>20.740740740740737</v>
      </c>
      <c r="AT19" s="16">
        <v>924</v>
      </c>
      <c r="AU19" s="16">
        <v>1866.6666666666663</v>
      </c>
      <c r="AV19" s="16">
        <v>5</v>
      </c>
      <c r="AW19" s="16">
        <v>20.740740740740737</v>
      </c>
      <c r="AX19" s="16">
        <v>385</v>
      </c>
      <c r="AY19" s="17">
        <v>1597.0370370370367</v>
      </c>
      <c r="AZ19" s="18">
        <v>2</v>
      </c>
      <c r="BA19" s="16">
        <v>16.592592592592592</v>
      </c>
      <c r="BB19" s="16">
        <v>154</v>
      </c>
      <c r="BC19" s="16">
        <v>1493.3333333333333</v>
      </c>
      <c r="BD19" s="16">
        <v>2</v>
      </c>
      <c r="BE19" s="16">
        <v>7.5</v>
      </c>
      <c r="BF19" s="16">
        <v>140</v>
      </c>
      <c r="BG19" s="16">
        <v>675</v>
      </c>
      <c r="BH19" s="16">
        <v>5</v>
      </c>
      <c r="BI19" s="16">
        <v>10.370370370370368</v>
      </c>
      <c r="BJ19" s="16">
        <v>385</v>
      </c>
      <c r="BK19" s="16">
        <v>933.33333333333314</v>
      </c>
      <c r="BL19" s="16">
        <v>7.1111111111111107</v>
      </c>
      <c r="BM19" s="16">
        <v>24.888888888888886</v>
      </c>
      <c r="BN19" s="16">
        <v>547.55555555555554</v>
      </c>
      <c r="BO19" s="16">
        <v>2240</v>
      </c>
      <c r="BP19" s="16">
        <v>6.8</v>
      </c>
      <c r="BQ19" s="16">
        <v>24.888888888888886</v>
      </c>
      <c r="BR19" s="16">
        <v>523.6</v>
      </c>
      <c r="BS19" s="16">
        <v>2240</v>
      </c>
      <c r="BT19" s="16">
        <v>8</v>
      </c>
      <c r="BU19" s="16">
        <v>24.888888888888886</v>
      </c>
      <c r="BV19" s="16">
        <v>720</v>
      </c>
      <c r="BW19" s="16">
        <v>2240</v>
      </c>
      <c r="BX19" s="16">
        <v>8</v>
      </c>
      <c r="BY19" s="16">
        <v>24.888888888888886</v>
      </c>
      <c r="BZ19" s="16">
        <v>616</v>
      </c>
      <c r="CA19" s="16">
        <v>2240</v>
      </c>
      <c r="CB19" s="16">
        <v>5.5555555555555545</v>
      </c>
      <c r="CC19" s="16">
        <v>20</v>
      </c>
      <c r="CD19" s="16">
        <v>500</v>
      </c>
      <c r="CE19" s="16">
        <v>1493.3333333333333</v>
      </c>
      <c r="CF19" s="16">
        <v>5</v>
      </c>
      <c r="CG19" s="16">
        <v>16.592592592592592</v>
      </c>
      <c r="CH19" s="16">
        <v>385</v>
      </c>
      <c r="CI19" s="17">
        <v>1493.3333333333333</v>
      </c>
      <c r="CJ19" s="18">
        <v>2</v>
      </c>
      <c r="CK19" s="16">
        <v>10.370370370370368</v>
      </c>
      <c r="CL19" s="16">
        <v>154</v>
      </c>
      <c r="CM19" s="16">
        <v>933.33333333333314</v>
      </c>
      <c r="CN19" s="16">
        <v>2</v>
      </c>
      <c r="CO19" s="16">
        <v>7.5</v>
      </c>
      <c r="CP19" s="16">
        <v>150</v>
      </c>
      <c r="CQ19" s="16">
        <v>675</v>
      </c>
      <c r="CR19" s="16">
        <v>5</v>
      </c>
      <c r="CS19" s="16">
        <v>10.370370370370368</v>
      </c>
      <c r="CT19" s="16">
        <v>375</v>
      </c>
      <c r="CU19" s="16">
        <v>933.33333333333314</v>
      </c>
      <c r="CV19" s="16">
        <v>6.9444444444444438</v>
      </c>
      <c r="CW19" s="16">
        <v>20.740740740740737</v>
      </c>
      <c r="CX19" s="16">
        <v>534.72222222222217</v>
      </c>
      <c r="CY19" s="16">
        <v>1866.6666666666663</v>
      </c>
      <c r="CZ19" s="16">
        <v>6.9444444444444438</v>
      </c>
      <c r="DA19" s="16">
        <v>20.740740740740737</v>
      </c>
      <c r="DB19" s="16">
        <v>534.72222222222217</v>
      </c>
      <c r="DC19" s="16">
        <v>1866.6666666666663</v>
      </c>
      <c r="DD19" s="16">
        <v>6.9444444444444438</v>
      </c>
      <c r="DE19" s="16">
        <v>20.740740740740737</v>
      </c>
      <c r="DF19" s="16">
        <v>534.72222222222217</v>
      </c>
      <c r="DG19" s="16">
        <v>1866.6666666666663</v>
      </c>
      <c r="DH19" s="16">
        <v>5</v>
      </c>
      <c r="DI19" s="16">
        <v>15</v>
      </c>
      <c r="DJ19" s="16">
        <v>539</v>
      </c>
      <c r="DK19" s="16">
        <v>933.33333333333314</v>
      </c>
      <c r="DL19" s="16">
        <v>5</v>
      </c>
      <c r="DM19" s="16">
        <v>10.370370370370368</v>
      </c>
      <c r="DN19" s="16">
        <v>385</v>
      </c>
      <c r="DO19" s="17">
        <v>933.33333333333314</v>
      </c>
    </row>
    <row r="20" spans="2:119">
      <c r="B20" s="14" t="s">
        <v>39</v>
      </c>
      <c r="C20" s="15" t="s">
        <v>53</v>
      </c>
      <c r="D20" s="16">
        <v>2</v>
      </c>
      <c r="E20" s="16">
        <v>20.740740740740737</v>
      </c>
      <c r="F20" s="16">
        <v>154</v>
      </c>
      <c r="G20" s="16">
        <v>1597.0370370370367</v>
      </c>
      <c r="H20" s="16">
        <v>2</v>
      </c>
      <c r="I20" s="16">
        <v>7.5</v>
      </c>
      <c r="J20" s="16">
        <v>154</v>
      </c>
      <c r="K20" s="16">
        <v>675</v>
      </c>
      <c r="L20" s="16">
        <v>11.8125</v>
      </c>
      <c r="M20" s="16">
        <v>35.28</v>
      </c>
      <c r="N20" s="16">
        <v>1063.125</v>
      </c>
      <c r="O20" s="16">
        <v>3175.2</v>
      </c>
      <c r="P20" s="16">
        <v>15.5</v>
      </c>
      <c r="Q20" s="16">
        <v>50.4</v>
      </c>
      <c r="R20" s="16">
        <v>1193.5</v>
      </c>
      <c r="S20" s="16">
        <f>2002*1.2</f>
        <v>2402.4</v>
      </c>
      <c r="T20" s="16">
        <v>10.125</v>
      </c>
      <c r="U20" s="16">
        <v>30.24</v>
      </c>
      <c r="V20" s="16">
        <v>1155</v>
      </c>
      <c r="W20" s="17">
        <v>2268</v>
      </c>
      <c r="X20" s="18">
        <v>6.9444444444444438</v>
      </c>
      <c r="Y20" s="16">
        <v>20.740740740740737</v>
      </c>
      <c r="Z20" s="16">
        <v>534.72222222222217</v>
      </c>
      <c r="AA20" s="16">
        <v>1555.5555555555554</v>
      </c>
      <c r="AB20" s="16">
        <v>11.8125</v>
      </c>
      <c r="AC20" s="16">
        <v>35.28</v>
      </c>
      <c r="AD20" s="16">
        <v>909.5625</v>
      </c>
      <c r="AE20" s="16">
        <v>2646</v>
      </c>
      <c r="AF20" s="16">
        <v>9.0277777777777768</v>
      </c>
      <c r="AG20" s="16">
        <v>26.962962962962962</v>
      </c>
      <c r="AH20" s="16">
        <v>695.1388888888888</v>
      </c>
      <c r="AI20" s="16">
        <v>2022.2222222222219</v>
      </c>
      <c r="AJ20" s="16">
        <v>6.75</v>
      </c>
      <c r="AK20" s="16">
        <v>40.32</v>
      </c>
      <c r="AL20" s="16">
        <v>519.75</v>
      </c>
      <c r="AM20" s="16">
        <v>3024</v>
      </c>
      <c r="AN20" s="16">
        <v>7</v>
      </c>
      <c r="AO20" s="16">
        <v>25</v>
      </c>
      <c r="AP20" s="16">
        <v>539</v>
      </c>
      <c r="AQ20" s="16">
        <v>1925</v>
      </c>
      <c r="AR20" s="16">
        <v>6.9444444444444438</v>
      </c>
      <c r="AS20" s="16">
        <v>20.740740740740737</v>
      </c>
      <c r="AT20" s="16">
        <v>616</v>
      </c>
      <c r="AU20" s="16">
        <v>1866.6666666666663</v>
      </c>
      <c r="AV20" s="16">
        <v>5</v>
      </c>
      <c r="AW20" s="16">
        <v>20.740740740740737</v>
      </c>
      <c r="AX20" s="16">
        <v>385</v>
      </c>
      <c r="AY20" s="17">
        <v>1597.0370370370367</v>
      </c>
      <c r="AZ20" s="18">
        <v>2</v>
      </c>
      <c r="BA20" s="16">
        <v>16.592592592592592</v>
      </c>
      <c r="BB20" s="16">
        <v>154</v>
      </c>
      <c r="BC20" s="16">
        <v>1493.3333333333333</v>
      </c>
      <c r="BD20" s="16">
        <v>2</v>
      </c>
      <c r="BE20" s="16">
        <v>7.5</v>
      </c>
      <c r="BF20" s="16">
        <v>140</v>
      </c>
      <c r="BG20" s="16">
        <v>675</v>
      </c>
      <c r="BH20" s="16">
        <v>5</v>
      </c>
      <c r="BI20" s="16">
        <v>10.370370370370368</v>
      </c>
      <c r="BJ20" s="16">
        <v>385</v>
      </c>
      <c r="BK20" s="16">
        <v>933.33333333333314</v>
      </c>
      <c r="BL20" s="16">
        <v>8</v>
      </c>
      <c r="BM20" s="16">
        <v>24.888888888888886</v>
      </c>
      <c r="BN20" s="16">
        <v>720</v>
      </c>
      <c r="BO20" s="16">
        <v>2240</v>
      </c>
      <c r="BP20" s="16">
        <v>8</v>
      </c>
      <c r="BQ20" s="16">
        <v>24.888888888888886</v>
      </c>
      <c r="BR20" s="16">
        <v>720</v>
      </c>
      <c r="BS20" s="16">
        <v>2240</v>
      </c>
      <c r="BT20" s="16">
        <v>8</v>
      </c>
      <c r="BU20" s="16">
        <v>24.888888888888886</v>
      </c>
      <c r="BV20" s="16">
        <v>616</v>
      </c>
      <c r="BW20" s="16">
        <v>2240</v>
      </c>
      <c r="BX20" s="16">
        <v>8</v>
      </c>
      <c r="BY20" s="16">
        <v>24.888888888888886</v>
      </c>
      <c r="BZ20" s="16">
        <v>616</v>
      </c>
      <c r="CA20" s="16">
        <v>2240</v>
      </c>
      <c r="CB20" s="16">
        <v>5.5555555555555545</v>
      </c>
      <c r="CC20" s="16">
        <v>20</v>
      </c>
      <c r="CD20" s="16">
        <v>500</v>
      </c>
      <c r="CE20" s="16">
        <v>1493.3333333333333</v>
      </c>
      <c r="CF20" s="16">
        <v>5</v>
      </c>
      <c r="CG20" s="16">
        <v>16.592592592592592</v>
      </c>
      <c r="CH20" s="16">
        <v>385</v>
      </c>
      <c r="CI20" s="17">
        <v>1493.3333333333333</v>
      </c>
      <c r="CJ20" s="18">
        <v>2</v>
      </c>
      <c r="CK20" s="16">
        <v>10.370370370370368</v>
      </c>
      <c r="CL20" s="16">
        <v>154</v>
      </c>
      <c r="CM20" s="16">
        <v>933.33333333333314</v>
      </c>
      <c r="CN20" s="16">
        <v>2</v>
      </c>
      <c r="CO20" s="16">
        <v>7.5</v>
      </c>
      <c r="CP20" s="16">
        <v>150</v>
      </c>
      <c r="CQ20" s="16">
        <v>675</v>
      </c>
      <c r="CR20" s="16">
        <v>5</v>
      </c>
      <c r="CS20" s="16">
        <v>10.370370370370368</v>
      </c>
      <c r="CT20" s="16">
        <v>375</v>
      </c>
      <c r="CU20" s="16">
        <v>933.33333333333314</v>
      </c>
      <c r="CV20" s="16">
        <v>6.9444444444444438</v>
      </c>
      <c r="CW20" s="16">
        <v>20.740740740740737</v>
      </c>
      <c r="CX20" s="16">
        <v>534.72222222222217</v>
      </c>
      <c r="CY20" s="16">
        <v>1866.6666666666663</v>
      </c>
      <c r="CZ20" s="16">
        <v>6.9444444444444438</v>
      </c>
      <c r="DA20" s="16">
        <v>20.740740740740737</v>
      </c>
      <c r="DB20" s="16">
        <v>534.72222222222217</v>
      </c>
      <c r="DC20" s="16">
        <v>1866.6666666666663</v>
      </c>
      <c r="DD20" s="16">
        <v>6.9444444444444438</v>
      </c>
      <c r="DE20" s="16">
        <v>20.740740740740737</v>
      </c>
      <c r="DF20" s="16">
        <v>534.72222222222217</v>
      </c>
      <c r="DG20" s="16">
        <v>1866.6666666666663</v>
      </c>
      <c r="DH20" s="16">
        <v>5</v>
      </c>
      <c r="DI20" s="16">
        <v>15</v>
      </c>
      <c r="DJ20" s="16">
        <v>539</v>
      </c>
      <c r="DK20" s="16">
        <v>933.33333333333314</v>
      </c>
      <c r="DL20" s="16">
        <v>5</v>
      </c>
      <c r="DM20" s="16">
        <v>10.370370370370368</v>
      </c>
      <c r="DN20" s="16">
        <v>385</v>
      </c>
      <c r="DO20" s="17">
        <v>933.33333333333314</v>
      </c>
    </row>
    <row r="21" spans="2:119">
      <c r="B21" s="14" t="s">
        <v>39</v>
      </c>
      <c r="C21" s="15" t="s">
        <v>54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68.444444444444443</v>
      </c>
      <c r="K21" s="16">
        <v>88</v>
      </c>
      <c r="L21" s="16">
        <v>5</v>
      </c>
      <c r="M21" s="16">
        <v>14.756064760914761</v>
      </c>
      <c r="N21" s="16">
        <v>385</v>
      </c>
      <c r="O21" s="16">
        <v>1106.704857068607</v>
      </c>
      <c r="P21" s="16">
        <v>8</v>
      </c>
      <c r="Q21" s="16">
        <v>18</v>
      </c>
      <c r="R21" s="16">
        <v>616</v>
      </c>
      <c r="S21" s="16">
        <v>1386</v>
      </c>
      <c r="T21" s="16">
        <v>8</v>
      </c>
      <c r="U21" s="16">
        <v>15</v>
      </c>
      <c r="V21" s="16">
        <v>616</v>
      </c>
      <c r="W21" s="17">
        <f>1197*1.3</f>
        <v>1556.1000000000001</v>
      </c>
      <c r="X21" s="18">
        <v>5</v>
      </c>
      <c r="Y21" s="16">
        <v>12</v>
      </c>
      <c r="Z21" s="16">
        <v>385</v>
      </c>
      <c r="AA21" s="16">
        <v>924</v>
      </c>
      <c r="AB21" s="16">
        <v>8</v>
      </c>
      <c r="AC21" s="16">
        <v>14.756064760914761</v>
      </c>
      <c r="AD21" s="16">
        <v>616</v>
      </c>
      <c r="AE21" s="16">
        <v>1136.2169865904366</v>
      </c>
      <c r="AF21" s="16">
        <v>5</v>
      </c>
      <c r="AG21" s="16">
        <v>12</v>
      </c>
      <c r="AH21" s="16">
        <v>385</v>
      </c>
      <c r="AI21" s="16">
        <v>924</v>
      </c>
      <c r="AJ21" s="16">
        <v>7</v>
      </c>
      <c r="AK21" s="16">
        <v>17</v>
      </c>
      <c r="AL21" s="16">
        <v>1078</v>
      </c>
      <c r="AM21" s="16">
        <f>1.3*1309.33333333333</f>
        <v>1702.1333333333291</v>
      </c>
      <c r="AN21" s="16">
        <v>8</v>
      </c>
      <c r="AO21" s="16">
        <v>17</v>
      </c>
      <c r="AP21" s="16">
        <v>616</v>
      </c>
      <c r="AQ21" s="16">
        <v>1273.2941787941788</v>
      </c>
      <c r="AR21" s="16">
        <v>5</v>
      </c>
      <c r="AS21" s="16">
        <v>10</v>
      </c>
      <c r="AT21" s="16">
        <v>385</v>
      </c>
      <c r="AU21" s="16">
        <v>770</v>
      </c>
      <c r="AV21" s="16">
        <v>5</v>
      </c>
      <c r="AW21" s="16">
        <v>10</v>
      </c>
      <c r="AX21" s="16">
        <v>385</v>
      </c>
      <c r="AY21" s="17">
        <v>770</v>
      </c>
      <c r="AZ21" s="18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5</v>
      </c>
      <c r="BI21" s="16">
        <v>8</v>
      </c>
      <c r="BJ21" s="16">
        <v>385</v>
      </c>
      <c r="BK21" s="16">
        <v>616</v>
      </c>
      <c r="BL21" s="16">
        <v>5</v>
      </c>
      <c r="BM21" s="16">
        <v>15</v>
      </c>
      <c r="BN21" s="16">
        <v>385</v>
      </c>
      <c r="BO21" s="16">
        <v>1155</v>
      </c>
      <c r="BP21" s="16">
        <v>5</v>
      </c>
      <c r="BQ21" s="16">
        <v>15</v>
      </c>
      <c r="BR21" s="16">
        <v>385</v>
      </c>
      <c r="BS21" s="16">
        <v>1155</v>
      </c>
      <c r="BT21" s="16">
        <v>5</v>
      </c>
      <c r="BU21" s="16">
        <v>15</v>
      </c>
      <c r="BV21" s="16">
        <v>385</v>
      </c>
      <c r="BW21" s="16">
        <v>1155</v>
      </c>
      <c r="BX21" s="16">
        <v>5</v>
      </c>
      <c r="BY21" s="16">
        <v>15</v>
      </c>
      <c r="BZ21" s="16">
        <v>385</v>
      </c>
      <c r="CA21" s="16">
        <v>1155</v>
      </c>
      <c r="CB21" s="16">
        <v>5</v>
      </c>
      <c r="CC21" s="16">
        <v>8</v>
      </c>
      <c r="CD21" s="16">
        <v>385</v>
      </c>
      <c r="CE21" s="16">
        <v>616</v>
      </c>
      <c r="CF21" s="16">
        <v>5</v>
      </c>
      <c r="CG21" s="16">
        <v>8</v>
      </c>
      <c r="CH21" s="16">
        <v>385</v>
      </c>
      <c r="CI21" s="17">
        <v>616</v>
      </c>
      <c r="CJ21" s="18">
        <v>0</v>
      </c>
      <c r="CK21" s="16">
        <v>0</v>
      </c>
      <c r="CL21" s="16">
        <v>0</v>
      </c>
      <c r="CM21" s="16">
        <v>0</v>
      </c>
      <c r="CN21" s="16">
        <v>0</v>
      </c>
      <c r="CO21" s="16">
        <v>0</v>
      </c>
      <c r="CP21" s="16">
        <v>0</v>
      </c>
      <c r="CQ21" s="16">
        <v>0</v>
      </c>
      <c r="CR21" s="16">
        <v>5</v>
      </c>
      <c r="CS21" s="16">
        <v>8</v>
      </c>
      <c r="CT21" s="16">
        <v>385</v>
      </c>
      <c r="CU21" s="16">
        <v>616</v>
      </c>
      <c r="CV21" s="16">
        <v>5</v>
      </c>
      <c r="CW21" s="16">
        <v>14</v>
      </c>
      <c r="CX21" s="16">
        <v>385</v>
      </c>
      <c r="CY21" s="16">
        <v>1078</v>
      </c>
      <c r="CZ21" s="16">
        <v>5</v>
      </c>
      <c r="DA21" s="16">
        <v>14</v>
      </c>
      <c r="DB21" s="16">
        <v>385</v>
      </c>
      <c r="DC21" s="16">
        <v>1078</v>
      </c>
      <c r="DD21" s="16">
        <v>5</v>
      </c>
      <c r="DE21" s="16">
        <v>14</v>
      </c>
      <c r="DF21" s="16">
        <v>385</v>
      </c>
      <c r="DG21" s="16">
        <v>1078</v>
      </c>
      <c r="DH21" s="16">
        <v>5</v>
      </c>
      <c r="DI21" s="16">
        <v>8</v>
      </c>
      <c r="DJ21" s="16">
        <v>385</v>
      </c>
      <c r="DK21" s="16">
        <v>616</v>
      </c>
      <c r="DL21" s="16">
        <v>5</v>
      </c>
      <c r="DM21" s="16">
        <v>8</v>
      </c>
      <c r="DN21" s="16">
        <v>385</v>
      </c>
      <c r="DO21" s="17">
        <v>616</v>
      </c>
    </row>
    <row r="22" spans="2:119">
      <c r="B22" s="14" t="s">
        <v>39</v>
      </c>
      <c r="C22" s="15" t="s">
        <v>55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68.444444444444443</v>
      </c>
      <c r="K22" s="16">
        <v>88</v>
      </c>
      <c r="L22" s="16">
        <v>5</v>
      </c>
      <c r="M22" s="16">
        <v>14.805581756756753</v>
      </c>
      <c r="N22" s="16">
        <v>385</v>
      </c>
      <c r="O22" s="16">
        <v>1110.4186317567564</v>
      </c>
      <c r="P22" s="16">
        <v>8</v>
      </c>
      <c r="Q22" s="16">
        <v>18</v>
      </c>
      <c r="R22" s="16">
        <v>616</v>
      </c>
      <c r="S22" s="16">
        <v>1386</v>
      </c>
      <c r="T22" s="16">
        <v>8</v>
      </c>
      <c r="U22" s="16">
        <v>15</v>
      </c>
      <c r="V22" s="16">
        <v>616</v>
      </c>
      <c r="W22" s="17">
        <f>1197*1.3</f>
        <v>1556.1000000000001</v>
      </c>
      <c r="X22" s="18">
        <v>5</v>
      </c>
      <c r="Y22" s="16">
        <v>12</v>
      </c>
      <c r="Z22" s="16">
        <v>385</v>
      </c>
      <c r="AA22" s="16">
        <v>924</v>
      </c>
      <c r="AB22" s="16">
        <v>8</v>
      </c>
      <c r="AC22" s="16">
        <v>14.805581756756753</v>
      </c>
      <c r="AD22" s="16">
        <v>616</v>
      </c>
      <c r="AE22" s="16">
        <v>1140.0297952702699</v>
      </c>
      <c r="AF22" s="16">
        <v>5</v>
      </c>
      <c r="AG22" s="16">
        <v>12</v>
      </c>
      <c r="AH22" s="16">
        <v>385</v>
      </c>
      <c r="AI22" s="16">
        <v>924</v>
      </c>
      <c r="AJ22" s="16">
        <v>7</v>
      </c>
      <c r="AK22" s="16">
        <v>18</v>
      </c>
      <c r="AL22" s="16">
        <v>1078</v>
      </c>
      <c r="AM22" s="16">
        <f>1309*1.3</f>
        <v>1701.7</v>
      </c>
      <c r="AN22" s="16">
        <v>8</v>
      </c>
      <c r="AO22" s="16">
        <v>18</v>
      </c>
      <c r="AP22" s="16">
        <v>616</v>
      </c>
      <c r="AQ22" s="16">
        <v>1273.2941787941788</v>
      </c>
      <c r="AR22" s="16">
        <v>5</v>
      </c>
      <c r="AS22" s="16">
        <v>10</v>
      </c>
      <c r="AT22" s="16">
        <v>385</v>
      </c>
      <c r="AU22" s="16">
        <v>770</v>
      </c>
      <c r="AV22" s="16">
        <v>5</v>
      </c>
      <c r="AW22" s="16">
        <v>10</v>
      </c>
      <c r="AX22" s="16">
        <v>385</v>
      </c>
      <c r="AY22" s="17">
        <v>770</v>
      </c>
      <c r="AZ22" s="18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5</v>
      </c>
      <c r="BI22" s="16">
        <v>8</v>
      </c>
      <c r="BJ22" s="16">
        <v>385</v>
      </c>
      <c r="BK22" s="16">
        <v>616</v>
      </c>
      <c r="BL22" s="16">
        <v>5</v>
      </c>
      <c r="BM22" s="16">
        <v>15</v>
      </c>
      <c r="BN22" s="16">
        <v>385</v>
      </c>
      <c r="BO22" s="16">
        <v>1155</v>
      </c>
      <c r="BP22" s="16">
        <v>5</v>
      </c>
      <c r="BQ22" s="16">
        <v>15</v>
      </c>
      <c r="BR22" s="16">
        <v>385</v>
      </c>
      <c r="BS22" s="16">
        <v>1155</v>
      </c>
      <c r="BT22" s="16">
        <v>5</v>
      </c>
      <c r="BU22" s="16">
        <v>15</v>
      </c>
      <c r="BV22" s="16">
        <v>385</v>
      </c>
      <c r="BW22" s="16">
        <v>1155</v>
      </c>
      <c r="BX22" s="16">
        <v>5</v>
      </c>
      <c r="BY22" s="16">
        <v>15</v>
      </c>
      <c r="BZ22" s="16">
        <v>385</v>
      </c>
      <c r="CA22" s="16">
        <v>1155</v>
      </c>
      <c r="CB22" s="16">
        <v>5</v>
      </c>
      <c r="CC22" s="16">
        <v>8</v>
      </c>
      <c r="CD22" s="16">
        <v>385</v>
      </c>
      <c r="CE22" s="16">
        <v>616</v>
      </c>
      <c r="CF22" s="16">
        <v>5</v>
      </c>
      <c r="CG22" s="16">
        <v>8</v>
      </c>
      <c r="CH22" s="16">
        <v>385</v>
      </c>
      <c r="CI22" s="17">
        <v>616</v>
      </c>
      <c r="CJ22" s="18">
        <v>0</v>
      </c>
      <c r="CK22" s="16">
        <v>0</v>
      </c>
      <c r="CL22" s="16">
        <v>0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>
        <v>5</v>
      </c>
      <c r="CS22" s="16">
        <v>8</v>
      </c>
      <c r="CT22" s="16">
        <v>385</v>
      </c>
      <c r="CU22" s="16">
        <v>616</v>
      </c>
      <c r="CV22" s="16">
        <v>5</v>
      </c>
      <c r="CW22" s="16">
        <v>14</v>
      </c>
      <c r="CX22" s="16">
        <v>385</v>
      </c>
      <c r="CY22" s="16">
        <v>1078</v>
      </c>
      <c r="CZ22" s="16">
        <v>5</v>
      </c>
      <c r="DA22" s="16">
        <v>14</v>
      </c>
      <c r="DB22" s="16">
        <v>385</v>
      </c>
      <c r="DC22" s="16">
        <v>1078</v>
      </c>
      <c r="DD22" s="16">
        <v>5</v>
      </c>
      <c r="DE22" s="16">
        <v>14</v>
      </c>
      <c r="DF22" s="16">
        <v>385</v>
      </c>
      <c r="DG22" s="16">
        <v>1078</v>
      </c>
      <c r="DH22" s="16">
        <v>5</v>
      </c>
      <c r="DI22" s="16">
        <v>8</v>
      </c>
      <c r="DJ22" s="16">
        <v>385</v>
      </c>
      <c r="DK22" s="16">
        <v>616</v>
      </c>
      <c r="DL22" s="16">
        <v>5</v>
      </c>
      <c r="DM22" s="16">
        <v>8</v>
      </c>
      <c r="DN22" s="16">
        <v>385</v>
      </c>
      <c r="DO22" s="17">
        <v>616</v>
      </c>
    </row>
    <row r="23" spans="2:119">
      <c r="B23" s="14" t="s">
        <v>39</v>
      </c>
      <c r="C23" s="15" t="s">
        <v>56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5</v>
      </c>
      <c r="M23" s="16">
        <v>8.82</v>
      </c>
      <c r="N23" s="16">
        <v>385</v>
      </c>
      <c r="O23" s="16">
        <v>661.5</v>
      </c>
      <c r="P23" s="16">
        <v>8</v>
      </c>
      <c r="Q23" s="16">
        <v>25.2</v>
      </c>
      <c r="R23" s="16">
        <v>616</v>
      </c>
      <c r="S23" s="16">
        <v>1940.4</v>
      </c>
      <c r="T23" s="16">
        <v>6</v>
      </c>
      <c r="U23" s="16">
        <v>12</v>
      </c>
      <c r="V23" s="16">
        <v>462</v>
      </c>
      <c r="W23" s="17">
        <v>924</v>
      </c>
      <c r="X23" s="18">
        <v>6</v>
      </c>
      <c r="Y23" s="16">
        <v>10.370370370370368</v>
      </c>
      <c r="Z23" s="16">
        <v>462</v>
      </c>
      <c r="AA23" s="16">
        <v>777.77777777777771</v>
      </c>
      <c r="AB23" s="16">
        <v>7</v>
      </c>
      <c r="AC23" s="16">
        <v>14</v>
      </c>
      <c r="AD23" s="16">
        <v>539</v>
      </c>
      <c r="AE23" s="16">
        <v>1078</v>
      </c>
      <c r="AF23" s="16">
        <v>6</v>
      </c>
      <c r="AG23" s="16">
        <v>13.481481481481481</v>
      </c>
      <c r="AH23" s="16">
        <v>462</v>
      </c>
      <c r="AI23" s="16">
        <v>1011.111111111111</v>
      </c>
      <c r="AJ23" s="16">
        <v>8</v>
      </c>
      <c r="AK23" s="16">
        <v>20.16</v>
      </c>
      <c r="AL23" s="16">
        <v>616</v>
      </c>
      <c r="AM23" s="16">
        <v>1512</v>
      </c>
      <c r="AN23" s="16">
        <v>7</v>
      </c>
      <c r="AO23" s="16">
        <v>15.12</v>
      </c>
      <c r="AP23" s="16">
        <v>539</v>
      </c>
      <c r="AQ23" s="16">
        <v>1134</v>
      </c>
      <c r="AR23" s="16">
        <v>5</v>
      </c>
      <c r="AS23" s="16">
        <v>10.370370370370368</v>
      </c>
      <c r="AT23" s="16">
        <v>385</v>
      </c>
      <c r="AU23" s="16">
        <v>777.77777777777771</v>
      </c>
      <c r="AV23" s="16">
        <v>5</v>
      </c>
      <c r="AW23" s="16">
        <v>10.370370370370368</v>
      </c>
      <c r="AX23" s="16">
        <v>385</v>
      </c>
      <c r="AY23" s="17">
        <v>777.77777777777771</v>
      </c>
      <c r="AZ23" s="18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4</v>
      </c>
      <c r="BI23" s="16">
        <v>6</v>
      </c>
      <c r="BJ23" s="16">
        <v>308</v>
      </c>
      <c r="BK23" s="16">
        <v>462</v>
      </c>
      <c r="BL23" s="16">
        <v>5</v>
      </c>
      <c r="BM23" s="16">
        <v>12.444444444444443</v>
      </c>
      <c r="BN23" s="16">
        <v>385</v>
      </c>
      <c r="BO23" s="16">
        <v>933.33333333333337</v>
      </c>
      <c r="BP23" s="16">
        <v>5</v>
      </c>
      <c r="BQ23" s="16">
        <v>12.444444444444443</v>
      </c>
      <c r="BR23" s="16">
        <v>385</v>
      </c>
      <c r="BS23" s="16">
        <v>933.33333333333337</v>
      </c>
      <c r="BT23" s="16">
        <v>5</v>
      </c>
      <c r="BU23" s="16">
        <v>12.444444444444443</v>
      </c>
      <c r="BV23" s="16">
        <v>385</v>
      </c>
      <c r="BW23" s="16">
        <v>933.33333333333337</v>
      </c>
      <c r="BX23" s="16">
        <v>5</v>
      </c>
      <c r="BY23" s="16">
        <v>12.444444444444443</v>
      </c>
      <c r="BZ23" s="16">
        <v>385</v>
      </c>
      <c r="CA23" s="16">
        <v>933.33333333333337</v>
      </c>
      <c r="CB23" s="16">
        <v>5</v>
      </c>
      <c r="CC23" s="16">
        <v>8.2962962962962958</v>
      </c>
      <c r="CD23" s="16">
        <v>385</v>
      </c>
      <c r="CE23" s="16">
        <v>622.22222222222217</v>
      </c>
      <c r="CF23" s="16">
        <v>3</v>
      </c>
      <c r="CG23" s="16">
        <v>8.2962962962962958</v>
      </c>
      <c r="CH23" s="16">
        <v>231</v>
      </c>
      <c r="CI23" s="17">
        <v>622.22222222222217</v>
      </c>
      <c r="CJ23" s="18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4</v>
      </c>
      <c r="CS23" s="16">
        <v>6</v>
      </c>
      <c r="CT23" s="16">
        <v>308</v>
      </c>
      <c r="CU23" s="16">
        <v>462</v>
      </c>
      <c r="CV23" s="16">
        <v>5</v>
      </c>
      <c r="CW23" s="16">
        <v>10.370370370370368</v>
      </c>
      <c r="CX23" s="16">
        <v>385</v>
      </c>
      <c r="CY23" s="16">
        <v>777.77777777777771</v>
      </c>
      <c r="CZ23" s="16">
        <v>5</v>
      </c>
      <c r="DA23" s="16">
        <v>10.370370370370368</v>
      </c>
      <c r="DB23" s="16">
        <v>385</v>
      </c>
      <c r="DC23" s="16">
        <v>777.77777777777771</v>
      </c>
      <c r="DD23" s="16">
        <v>5</v>
      </c>
      <c r="DE23" s="16">
        <v>10.370370370370368</v>
      </c>
      <c r="DF23" s="16">
        <v>385</v>
      </c>
      <c r="DG23" s="16">
        <v>777.77777777777771</v>
      </c>
      <c r="DH23" s="16">
        <v>5</v>
      </c>
      <c r="DI23" s="16">
        <v>8</v>
      </c>
      <c r="DJ23" s="16">
        <v>385</v>
      </c>
      <c r="DK23" s="16">
        <v>616</v>
      </c>
      <c r="DL23" s="16">
        <v>5</v>
      </c>
      <c r="DM23" s="16">
        <v>8</v>
      </c>
      <c r="DN23" s="16">
        <v>385</v>
      </c>
      <c r="DO23" s="17">
        <v>616</v>
      </c>
    </row>
    <row r="24" spans="2:119">
      <c r="B24" s="14" t="s">
        <v>39</v>
      </c>
      <c r="C24" s="15" t="s">
        <v>57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6</v>
      </c>
      <c r="M24" s="16">
        <v>17.64</v>
      </c>
      <c r="N24" s="16">
        <v>462</v>
      </c>
      <c r="O24" s="16">
        <v>1323</v>
      </c>
      <c r="P24" s="16">
        <v>10</v>
      </c>
      <c r="Q24" s="16">
        <v>25.2</v>
      </c>
      <c r="R24" s="16">
        <v>770</v>
      </c>
      <c r="S24" s="16">
        <v>1940.4</v>
      </c>
      <c r="T24" s="16">
        <v>8</v>
      </c>
      <c r="U24" s="16">
        <v>15.12</v>
      </c>
      <c r="V24" s="16">
        <v>616</v>
      </c>
      <c r="W24" s="17">
        <v>1134</v>
      </c>
      <c r="X24" s="18">
        <v>6</v>
      </c>
      <c r="Y24" s="16">
        <v>10.370370370370368</v>
      </c>
      <c r="Z24" s="16">
        <v>462</v>
      </c>
      <c r="AA24" s="16">
        <v>777.77777777777771</v>
      </c>
      <c r="AB24" s="16">
        <v>7</v>
      </c>
      <c r="AC24" s="16">
        <v>17.64</v>
      </c>
      <c r="AD24" s="16">
        <v>539</v>
      </c>
      <c r="AE24" s="16">
        <v>1323</v>
      </c>
      <c r="AF24" s="16">
        <v>6</v>
      </c>
      <c r="AG24" s="16">
        <v>13.481481481481481</v>
      </c>
      <c r="AH24" s="16">
        <v>462</v>
      </c>
      <c r="AI24" s="16">
        <v>1011.111111111111</v>
      </c>
      <c r="AJ24" s="16">
        <v>8</v>
      </c>
      <c r="AK24" s="16">
        <v>20.16</v>
      </c>
      <c r="AL24" s="16">
        <v>616</v>
      </c>
      <c r="AM24" s="16">
        <v>1512</v>
      </c>
      <c r="AN24" s="16">
        <v>5</v>
      </c>
      <c r="AO24" s="16">
        <f>9*1.2</f>
        <v>10.799999999999999</v>
      </c>
      <c r="AP24" s="16">
        <v>385</v>
      </c>
      <c r="AQ24" s="16">
        <v>693</v>
      </c>
      <c r="AR24" s="16">
        <v>5</v>
      </c>
      <c r="AS24" s="16">
        <v>10.370370370370368</v>
      </c>
      <c r="AT24" s="16">
        <v>385</v>
      </c>
      <c r="AU24" s="16">
        <v>777.77777777777771</v>
      </c>
      <c r="AV24" s="16">
        <v>5</v>
      </c>
      <c r="AW24" s="16">
        <v>10.370370370370368</v>
      </c>
      <c r="AX24" s="16">
        <v>385</v>
      </c>
      <c r="AY24" s="17">
        <v>777.77777777777771</v>
      </c>
      <c r="AZ24" s="18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4</v>
      </c>
      <c r="BI24" s="16">
        <v>6</v>
      </c>
      <c r="BJ24" s="16">
        <v>308</v>
      </c>
      <c r="BK24" s="16">
        <v>462</v>
      </c>
      <c r="BL24" s="16">
        <v>5</v>
      </c>
      <c r="BM24" s="16">
        <v>12.444444444444443</v>
      </c>
      <c r="BN24" s="16">
        <v>385</v>
      </c>
      <c r="BO24" s="16">
        <v>933.33333333333337</v>
      </c>
      <c r="BP24" s="16">
        <v>5</v>
      </c>
      <c r="BQ24" s="16">
        <v>12.444444444444443</v>
      </c>
      <c r="BR24" s="16">
        <v>385</v>
      </c>
      <c r="BS24" s="16">
        <v>933.33333333333337</v>
      </c>
      <c r="BT24" s="16">
        <v>5</v>
      </c>
      <c r="BU24" s="16">
        <v>12.444444444444443</v>
      </c>
      <c r="BV24" s="16">
        <v>385</v>
      </c>
      <c r="BW24" s="16">
        <v>933.33333333333337</v>
      </c>
      <c r="BX24" s="16">
        <v>5</v>
      </c>
      <c r="BY24" s="16">
        <v>12.444444444444443</v>
      </c>
      <c r="BZ24" s="16">
        <v>385</v>
      </c>
      <c r="CA24" s="16">
        <v>933.33333333333337</v>
      </c>
      <c r="CB24" s="16">
        <v>5</v>
      </c>
      <c r="CC24" s="16">
        <v>8.2962962962962958</v>
      </c>
      <c r="CD24" s="16">
        <v>385</v>
      </c>
      <c r="CE24" s="16">
        <v>622.22222222222217</v>
      </c>
      <c r="CF24" s="16">
        <v>3</v>
      </c>
      <c r="CG24" s="16">
        <v>8.2962962962962958</v>
      </c>
      <c r="CH24" s="16">
        <v>231</v>
      </c>
      <c r="CI24" s="17">
        <v>622.22222222222217</v>
      </c>
      <c r="CJ24" s="18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4</v>
      </c>
      <c r="CS24" s="16">
        <v>6</v>
      </c>
      <c r="CT24" s="16">
        <v>308</v>
      </c>
      <c r="CU24" s="16">
        <v>462</v>
      </c>
      <c r="CV24" s="16">
        <v>5</v>
      </c>
      <c r="CW24" s="16">
        <v>10.370370370370368</v>
      </c>
      <c r="CX24" s="16">
        <v>385</v>
      </c>
      <c r="CY24" s="16">
        <v>777.77777777777771</v>
      </c>
      <c r="CZ24" s="16">
        <v>5</v>
      </c>
      <c r="DA24" s="16">
        <v>10.370370370370368</v>
      </c>
      <c r="DB24" s="16">
        <v>385</v>
      </c>
      <c r="DC24" s="16">
        <v>777.77777777777771</v>
      </c>
      <c r="DD24" s="16">
        <v>5</v>
      </c>
      <c r="DE24" s="16">
        <v>10.370370370370368</v>
      </c>
      <c r="DF24" s="16">
        <v>385</v>
      </c>
      <c r="DG24" s="16">
        <v>777.77777777777771</v>
      </c>
      <c r="DH24" s="16">
        <v>5</v>
      </c>
      <c r="DI24" s="16">
        <v>8</v>
      </c>
      <c r="DJ24" s="16">
        <v>385</v>
      </c>
      <c r="DK24" s="16">
        <v>616</v>
      </c>
      <c r="DL24" s="16">
        <v>5</v>
      </c>
      <c r="DM24" s="16">
        <v>8</v>
      </c>
      <c r="DN24" s="16">
        <v>385</v>
      </c>
      <c r="DO24" s="17">
        <v>616</v>
      </c>
    </row>
    <row r="25" spans="2:119">
      <c r="B25" s="14" t="s">
        <v>39</v>
      </c>
      <c r="C25" s="15" t="s">
        <v>58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8</v>
      </c>
      <c r="M25" s="16">
        <v>8</v>
      </c>
      <c r="N25" s="16">
        <v>462</v>
      </c>
      <c r="O25" s="16">
        <v>616</v>
      </c>
      <c r="P25" s="16">
        <v>10</v>
      </c>
      <c r="Q25" s="16">
        <v>28.295426195426195</v>
      </c>
      <c r="R25" s="16">
        <v>770</v>
      </c>
      <c r="S25" s="16">
        <v>2122.1569646569646</v>
      </c>
      <c r="T25" s="20">
        <v>6</v>
      </c>
      <c r="U25" s="20">
        <v>6</v>
      </c>
      <c r="V25" s="16">
        <v>385</v>
      </c>
      <c r="W25" s="17">
        <f>462*1.2</f>
        <v>554.4</v>
      </c>
      <c r="X25" s="18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7.579132016632018</v>
      </c>
      <c r="AK25" s="16">
        <v>22.636340956340959</v>
      </c>
      <c r="AL25" s="16">
        <v>583.5931652806654</v>
      </c>
      <c r="AM25" s="16">
        <v>1697.7255717255719</v>
      </c>
      <c r="AN25" s="16">
        <v>7.579132016632018</v>
      </c>
      <c r="AO25" s="16">
        <v>22.636340956340959</v>
      </c>
      <c r="AP25" s="16">
        <v>583.5931652806654</v>
      </c>
      <c r="AQ25" s="16">
        <v>1697.7255717255719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7">
        <v>0</v>
      </c>
      <c r="AZ25" s="18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7">
        <v>0</v>
      </c>
      <c r="CJ25" s="18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7">
        <v>0</v>
      </c>
    </row>
    <row r="26" spans="2:119">
      <c r="B26" s="14" t="s">
        <v>39</v>
      </c>
      <c r="C26" s="15" t="s">
        <v>59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8</v>
      </c>
      <c r="M26" s="16">
        <v>8</v>
      </c>
      <c r="N26" s="16">
        <v>462</v>
      </c>
      <c r="O26" s="16">
        <v>616</v>
      </c>
      <c r="P26" s="16">
        <v>10</v>
      </c>
      <c r="Q26" s="16">
        <v>28.295426195426195</v>
      </c>
      <c r="R26" s="16">
        <v>770</v>
      </c>
      <c r="S26" s="16">
        <v>2122.1569646569646</v>
      </c>
      <c r="T26" s="16">
        <v>6</v>
      </c>
      <c r="U26" s="16">
        <v>6</v>
      </c>
      <c r="V26" s="16">
        <v>385</v>
      </c>
      <c r="W26" s="17">
        <f>462*1.2</f>
        <v>554.4</v>
      </c>
      <c r="X26" s="18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7.579132016632018</v>
      </c>
      <c r="AK26" s="16">
        <v>22.636340956340959</v>
      </c>
      <c r="AL26" s="16">
        <v>577.75723362785868</v>
      </c>
      <c r="AM26" s="16">
        <v>1697.7255717255719</v>
      </c>
      <c r="AN26" s="16">
        <v>6</v>
      </c>
      <c r="AO26" s="16">
        <v>22.636340956340959</v>
      </c>
      <c r="AP26" s="16">
        <v>462</v>
      </c>
      <c r="AQ26" s="16">
        <v>1697.7255717255719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7">
        <v>0</v>
      </c>
      <c r="AZ26" s="18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7">
        <v>0</v>
      </c>
      <c r="CJ26" s="18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7">
        <v>0</v>
      </c>
    </row>
  </sheetData>
  <autoFilter ref="B6:DO24"/>
  <mergeCells count="31">
    <mergeCell ref="AN5:AQ5"/>
    <mergeCell ref="B5:B6"/>
    <mergeCell ref="C5:C6"/>
    <mergeCell ref="D5:G5"/>
    <mergeCell ref="H5:K5"/>
    <mergeCell ref="L5:O5"/>
    <mergeCell ref="P5:S5"/>
    <mergeCell ref="T5:W5"/>
    <mergeCell ref="X5:AA5"/>
    <mergeCell ref="AB5:AE5"/>
    <mergeCell ref="AF5:AI5"/>
    <mergeCell ref="AJ5:AM5"/>
    <mergeCell ref="CJ5:CM5"/>
    <mergeCell ref="AR5:AU5"/>
    <mergeCell ref="AV5:AY5"/>
    <mergeCell ref="AZ5:BC5"/>
    <mergeCell ref="BD5:BG5"/>
    <mergeCell ref="BH5:BK5"/>
    <mergeCell ref="BL5:BO5"/>
    <mergeCell ref="BP5:BS5"/>
    <mergeCell ref="BT5:BW5"/>
    <mergeCell ref="BX5:CA5"/>
    <mergeCell ref="CB5:CE5"/>
    <mergeCell ref="CF5:CI5"/>
    <mergeCell ref="DL5:DO5"/>
    <mergeCell ref="CN5:CQ5"/>
    <mergeCell ref="CR5:CU5"/>
    <mergeCell ref="CV5:CY5"/>
    <mergeCell ref="CZ5:DC5"/>
    <mergeCell ref="DD5:DG5"/>
    <mergeCell ref="DH5:DK5"/>
  </mergeCells>
  <printOptions horizontalCentered="1"/>
  <pageMargins left="0.27559055118110237" right="0.31496062992125984" top="0.78740157480314965" bottom="0.39370078740157483" header="0.59055118110236227" footer="0"/>
  <pageSetup scale="58" fitToWidth="0" fitToHeight="0" pageOrder="overThenDown" orientation="landscape" r:id="rId1"/>
  <headerFooter alignWithMargins="0">
    <oddHeader>&amp;CANEXO Nº 4:  RANGOS DE CAPACIDAD DE TRANSPORTE Y FRECUENCIA POR SERVICIO</oddHeader>
    <oddFooter>Página &amp;P de &amp;N</oddFooter>
  </headerFooter>
  <colBreaks count="5" manualBreakCount="5">
    <brk id="23" min="1" max="25" man="1"/>
    <brk id="47" min="1" max="25" man="1"/>
    <brk id="71" min="1" max="25" man="1"/>
    <brk id="87" min="1" max="25" man="1"/>
    <brk id="103" min="1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Rangos T3</vt:lpstr>
      <vt:lpstr>'Rangos T3'!Área_de_impresión</vt:lpstr>
      <vt:lpstr>'Rangos T3'!Títulos_a_imprimir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Beltrán</dc:creator>
  <cp:lastModifiedBy>pablo.beltran</cp:lastModifiedBy>
  <dcterms:created xsi:type="dcterms:W3CDTF">2010-06-22T21:18:57Z</dcterms:created>
  <dcterms:modified xsi:type="dcterms:W3CDTF">2010-07-12T15:04:45Z</dcterms:modified>
</cp:coreProperties>
</file>