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8FCA8A4F-C92A-4DF2-B76A-81D9E2DCA9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ICT!$A$3:$LJ$10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G5" i="3" l="1"/>
  <c r="LH5" i="3" l="1"/>
  <c r="LH6" i="3"/>
  <c r="LH7" i="3"/>
  <c r="LH8" i="3"/>
  <c r="LH9" i="3"/>
  <c r="LH10" i="3"/>
  <c r="LH4" i="3"/>
  <c r="LG6" i="3"/>
  <c r="LG7" i="3"/>
  <c r="LG8" i="3"/>
  <c r="LG9" i="3"/>
  <c r="LG10" i="3"/>
  <c r="LG4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<sst xmlns="http://schemas.openxmlformats.org/spreadsheetml/2006/main" count="1892" uniqueCount="609">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</sst>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2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170" fontId="0" fillId="0" borderId="0" xfId="0" applyNumberFormat="1"/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L97"/>
  <sheetViews>
    <sheetView tabSelected="1" zoomScale="80" zoomScaleNormal="80" workbookViewId="0">
      <pane xSplit="1" ySplit="3" topLeftCell="KQ4" activePane="bottomRight" state="frozen"/>
      <selection pane="topRight" activeCell="B1" sqref="B1"/>
      <selection pane="bottomLeft" activeCell="A4" sqref="A4"/>
      <selection pane="bottomRight" activeCell="KT29" sqref="KT29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8" width="15.28515625" style="66" customWidth="1"/>
    <col min="319" max="320" width="15.28515625" style="56" customWidth="1"/>
    <col min="321" max="321" width="13.5703125" style="56" bestFit="1" customWidth="1"/>
    <col min="322" max="323" width="11.42578125" style="56" bestFit="1" customWidth="1"/>
    <col min="324" max="324" width="15" style="56" customWidth="1"/>
    <col min="325" max="16384" width="9.140625" style="56"/>
  </cols>
  <sheetData>
    <row r="1" spans="1:324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/>
      <c r="LF1" s="145" t="s">
        <v>607</v>
      </c>
      <c r="LG1" s="146"/>
      <c r="LH1" s="147"/>
    </row>
    <row r="2" spans="1:324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201</v>
      </c>
      <c r="LG2" s="141" t="s">
        <v>213</v>
      </c>
      <c r="LH2" s="143" t="s">
        <v>215</v>
      </c>
    </row>
    <row r="3" spans="1:324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268</v>
      </c>
      <c r="LG3" s="142"/>
      <c r="LH3" s="144"/>
    </row>
    <row r="4" spans="1:324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139">
        <f>+'Resumen Histórico'!PL59</f>
        <v>0</v>
      </c>
      <c r="LE4" s="139">
        <f>+'Resumen Histórico'!PM59</f>
        <v>0</v>
      </c>
      <c r="LF4" s="138">
        <v>0</v>
      </c>
      <c r="LG4" s="69">
        <f>+LD4-LF4</f>
        <v>0</v>
      </c>
      <c r="LH4" s="69">
        <f>+LE4-LD4</f>
        <v>0</v>
      </c>
      <c r="LI4" s="104"/>
      <c r="LJ4" s="69"/>
      <c r="LL4" s="69"/>
    </row>
    <row r="5" spans="1:324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0.99365965145781165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139">
        <f>+'Resumen Histórico'!PL60</f>
        <v>0.98062214855886154</v>
      </c>
      <c r="LE5" s="139">
        <f>+'Resumen Histórico'!PM60</f>
        <v>0.94878838889968797</v>
      </c>
      <c r="LF5" s="106">
        <v>0.94547081649384401</v>
      </c>
      <c r="LG5" s="69">
        <f>+LD5-LF5</f>
        <v>3.5151332065017526E-2</v>
      </c>
      <c r="LH5" s="69">
        <f t="shared" ref="LH5:LH10" si="0">+LE5-LD5</f>
        <v>-3.1833759659173566E-2</v>
      </c>
      <c r="LI5" s="104"/>
      <c r="LJ5" s="69"/>
      <c r="LK5" s="69"/>
      <c r="LL5" s="69"/>
    </row>
    <row r="6" spans="1:324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43">
        <f>+'Resumen Histórico'!PJ61</f>
        <v>0.92435444745001649</v>
      </c>
      <c r="LC6" s="43">
        <f>+'Resumen Histórico'!PK61</f>
        <v>0.95131532627514115</v>
      </c>
      <c r="LD6" s="139">
        <f>+'Resumen Histórico'!PL61</f>
        <v>0.94976694116691107</v>
      </c>
      <c r="LE6" s="139">
        <f>+'Resumen Histórico'!PM61</f>
        <v>0.93832563831251103</v>
      </c>
      <c r="LF6" s="106">
        <v>0.92571762243153</v>
      </c>
      <c r="LG6" s="69">
        <f t="shared" ref="LG5:LG10" si="1">+LD6-LF6</f>
        <v>2.4049318735381076E-2</v>
      </c>
      <c r="LH6" s="69">
        <f t="shared" si="0"/>
        <v>-1.1441302854400037E-2</v>
      </c>
      <c r="LI6" s="104"/>
      <c r="LJ6" s="69"/>
      <c r="LK6" s="69"/>
    </row>
    <row r="7" spans="1:324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139">
        <f>+'Resumen Histórico'!PL62</f>
        <v>0.97712627090753312</v>
      </c>
      <c r="LE7" s="139">
        <f>+'Resumen Histórico'!PM62</f>
        <v>0.96547656763998102</v>
      </c>
      <c r="LF7" s="106">
        <v>0.96237689135504501</v>
      </c>
      <c r="LG7" s="69">
        <f t="shared" si="1"/>
        <v>1.4749379552488118E-2</v>
      </c>
      <c r="LH7" s="69">
        <f t="shared" si="0"/>
        <v>-1.1649703267552103E-2</v>
      </c>
      <c r="LI7" s="104"/>
      <c r="LJ7" s="69"/>
      <c r="LK7" s="69"/>
    </row>
    <row r="8" spans="1:324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0.99354712438260828</v>
      </c>
      <c r="KZ8" s="43">
        <f>+'Resumen Histórico'!PH63</f>
        <v>0.99001793799877902</v>
      </c>
      <c r="LA8" s="43">
        <f>+'Resumen Histórico'!PI63</f>
        <v>0.98745687150122918</v>
      </c>
      <c r="LB8" s="43">
        <f>+'Resumen Histórico'!PJ63</f>
        <v>0.97914682381043716</v>
      </c>
      <c r="LC8" s="43">
        <f>+'Resumen Histórico'!PK63</f>
        <v>0.97864919157748098</v>
      </c>
      <c r="LD8" s="139">
        <f>+'Resumen Histórico'!PL63</f>
        <v>0.97560208180697405</v>
      </c>
      <c r="LE8" s="139">
        <f>+'Resumen Histórico'!PM63</f>
        <v>0.95217541135060402</v>
      </c>
      <c r="LF8" s="106">
        <v>0.948176692082074</v>
      </c>
      <c r="LG8" s="69">
        <f t="shared" si="1"/>
        <v>2.7425389724900051E-2</v>
      </c>
      <c r="LH8" s="69">
        <f t="shared" si="0"/>
        <v>-2.3426670456370036E-2</v>
      </c>
      <c r="LI8" s="104"/>
      <c r="LJ8" s="69"/>
      <c r="LK8" s="69"/>
    </row>
    <row r="9" spans="1:324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139">
        <f>+'Resumen Histórico'!PL64</f>
        <v>0</v>
      </c>
      <c r="LE9" s="139">
        <f>+'Resumen Histórico'!PM64</f>
        <v>0</v>
      </c>
      <c r="LF9" s="106">
        <v>0</v>
      </c>
      <c r="LG9" s="69">
        <f t="shared" si="1"/>
        <v>0</v>
      </c>
      <c r="LH9" s="69">
        <f t="shared" si="0"/>
        <v>0</v>
      </c>
      <c r="LI9" s="104"/>
      <c r="LJ9" s="69"/>
      <c r="LK9" s="69"/>
    </row>
    <row r="10" spans="1:324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139">
        <f>+'Resumen Histórico'!PL65</f>
        <v>0.89679902873847039</v>
      </c>
      <c r="LE10" s="139">
        <f>+'Resumen Histórico'!PM65</f>
        <v>0.83172866945192403</v>
      </c>
      <c r="LF10" s="106">
        <v>0.85845497002211302</v>
      </c>
      <c r="LG10" s="69">
        <f t="shared" si="1"/>
        <v>3.8344058716357377E-2</v>
      </c>
      <c r="LH10" s="69">
        <f t="shared" si="0"/>
        <v>-6.5070359286546364E-2</v>
      </c>
      <c r="LI10" s="104"/>
      <c r="LJ10" s="69"/>
      <c r="LK10" s="69"/>
    </row>
    <row r="11" spans="1:324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C11" s="42"/>
      <c r="LD11" s="42"/>
      <c r="LE11" s="42"/>
      <c r="LG11" s="69"/>
    </row>
    <row r="12" spans="1:324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9"/>
      <c r="LH12" s="104"/>
    </row>
    <row r="13" spans="1:324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9"/>
      <c r="LH13" s="104"/>
    </row>
    <row r="14" spans="1:324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9"/>
      <c r="LH14" s="104"/>
    </row>
    <row r="15" spans="1:324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9"/>
      <c r="LH15" s="104"/>
    </row>
    <row r="16" spans="1:324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9"/>
      <c r="LH16" s="104"/>
    </row>
    <row r="17" spans="4:320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9"/>
      <c r="LH17" s="69"/>
    </row>
    <row r="18" spans="4:320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F18" s="67"/>
      <c r="LG18" s="69"/>
      <c r="LH18" s="69"/>
    </row>
    <row r="19" spans="4:320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F19" s="67"/>
      <c r="LG19" s="69"/>
    </row>
    <row r="20" spans="4:320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F20" s="67"/>
      <c r="LG20" s="69"/>
    </row>
    <row r="21" spans="4:320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G21" s="69"/>
    </row>
    <row r="22" spans="4:320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67"/>
      <c r="LG22" s="69"/>
    </row>
    <row r="23" spans="4:320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G23" s="69"/>
    </row>
    <row r="24" spans="4:320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G24" s="69"/>
    </row>
    <row r="25" spans="4:320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G25" s="69"/>
    </row>
    <row r="26" spans="4:320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G26" s="69"/>
    </row>
    <row r="27" spans="4:320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</row>
    <row r="28" spans="4:320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</row>
    <row r="29" spans="4:320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</row>
    <row r="30" spans="4:320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</row>
    <row r="31" spans="4:320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</row>
    <row r="32" spans="4:320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G2:LG3"/>
    <mergeCell ref="LH2:LH3"/>
    <mergeCell ref="LF1:LH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M105"/>
  <sheetViews>
    <sheetView zoomScale="96" zoomScaleNormal="96" workbookViewId="0">
      <pane xSplit="1" ySplit="3" topLeftCell="OV41" activePane="bottomRight" state="frozen"/>
      <selection pane="topRight" activeCell="B1" sqref="B1"/>
      <selection pane="bottomLeft" activeCell="A3" sqref="A3"/>
      <selection pane="bottomRight" activeCell="PJ72" sqref="PJ72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9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9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9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9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9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9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9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9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M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</row>
    <row r="57" spans="1:429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M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</row>
    <row r="58" spans="1:429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</row>
    <row r="59" spans="1:429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25">
        <v>0</v>
      </c>
      <c r="PM59" s="125">
        <v>0</v>
      </c>
    </row>
    <row r="60" spans="1:429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0.99365965145781165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16">
        <v>0.98062214855886154</v>
      </c>
      <c r="PM60" s="116">
        <v>0.94878838889968797</v>
      </c>
    </row>
    <row r="61" spans="1:429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0.94219700399176909</v>
      </c>
      <c r="PJ61" s="109">
        <v>0.92435444745001649</v>
      </c>
      <c r="PK61" s="109">
        <v>0.95131532627514115</v>
      </c>
      <c r="PL61" s="116">
        <v>0.94976694116691107</v>
      </c>
      <c r="PM61" s="116">
        <v>0.93832563831251103</v>
      </c>
    </row>
    <row r="62" spans="1:429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16">
        <v>0.97712627090753312</v>
      </c>
      <c r="PM62" s="116">
        <v>0.96547656763998102</v>
      </c>
    </row>
    <row r="63" spans="1:429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0.99354712438260828</v>
      </c>
      <c r="PH63" s="109">
        <v>0.99001793799877902</v>
      </c>
      <c r="PI63" s="109">
        <v>0.98745687150122918</v>
      </c>
      <c r="PJ63" s="109">
        <v>0.97914682381043716</v>
      </c>
      <c r="PK63" s="109">
        <v>0.97864919157748098</v>
      </c>
      <c r="PL63" s="116">
        <v>0.97560208180697405</v>
      </c>
      <c r="PM63" s="116">
        <v>0.95217541135060402</v>
      </c>
    </row>
    <row r="64" spans="1:429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16">
        <v>0</v>
      </c>
      <c r="PM64" s="116">
        <v>0</v>
      </c>
    </row>
    <row r="65" spans="1:429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26">
        <v>0.89679902873847039</v>
      </c>
      <c r="PM65" s="126">
        <v>0.83172866945192403</v>
      </c>
    </row>
    <row r="66" spans="1:429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9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  <c r="PK67" s="140"/>
    </row>
    <row r="68" spans="1:429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40"/>
    </row>
    <row r="69" spans="1:429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40"/>
    </row>
    <row r="70" spans="1:429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40"/>
    </row>
    <row r="71" spans="1:429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40"/>
    </row>
    <row r="72" spans="1:429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9" x14ac:dyDescent="0.2">
      <c r="FS73" s="55"/>
      <c r="FT73" s="54"/>
      <c r="OB73" s="97"/>
    </row>
    <row r="74" spans="1:429" x14ac:dyDescent="0.2">
      <c r="FS74" s="55"/>
    </row>
    <row r="75" spans="1:429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José Ignacio Lavín Carrillo</cp:lastModifiedBy>
  <dcterms:created xsi:type="dcterms:W3CDTF">2008-09-24T20:15:05Z</dcterms:created>
  <dcterms:modified xsi:type="dcterms:W3CDTF">2025-05-07T13:16:17Z</dcterms:modified>
</cp:coreProperties>
</file>