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8.Programas Operaciones\8.1 Propuesta Modificaciones\8.1.32 Modificaciones a Implementar 1er.Semestre 2020 (Velocidades)\"/>
    </mc:Choice>
  </mc:AlternateContent>
  <xr:revisionPtr revIDLastSave="0" documentId="13_ncr:1_{E091CD9A-B570-40A0-9B02-3C693EA19138}" xr6:coauthVersionLast="45" xr6:coauthVersionMax="45" xr10:uidLastSave="{00000000-0000-0000-0000-000000000000}"/>
  <bookViews>
    <workbookView xWindow="-120" yWindow="-120" windowWidth="29040" windowHeight="15840" tabRatio="821" firstSheet="12" activeTab="18" xr2:uid="{26293116-DE3B-456C-80B1-592723A30B58}"/>
  </bookViews>
  <sheets>
    <sheet name="FICHA-INGRESO_90_Días 313e" sheetId="1" r:id="rId1"/>
    <sheet name="FICHA-INGRESO_90_Días 301c" sheetId="2" r:id="rId2"/>
    <sheet name="FICHA-INGRESO_90_Días 307c" sheetId="3" r:id="rId3"/>
    <sheet name="FICHA-INGRESO_90_Días 307e" sheetId="4" r:id="rId4"/>
    <sheet name="FICHA-INGRESO_90_Días 345" sheetId="5" r:id="rId5"/>
    <sheet name="FICHA-INGRESO_90_Días 372" sheetId="6" r:id="rId6"/>
    <sheet name="FICHA-INGRESO_90_Días 320" sheetId="7" r:id="rId7"/>
    <sheet name="FICHA-INGRESO_90_Días 301" sheetId="8" r:id="rId8"/>
    <sheet name="FICHA-INGRESO_90_Días 315e" sheetId="9" r:id="rId9"/>
    <sheet name="FICHA-INGRESO_90_Días 315c" sheetId="10" r:id="rId10"/>
    <sheet name="FICHA-INGRESO_90_Días 310" sheetId="11" r:id="rId11"/>
    <sheet name="FICHA-INGRESO_90_Días 318" sheetId="12" r:id="rId12"/>
    <sheet name="FICHA-INGRESO_90_Días 323" sheetId="13" r:id="rId13"/>
    <sheet name="FICHA-INGRESO_90_Días 328" sheetId="14" r:id="rId14"/>
    <sheet name="FICHA-INGRESO_90_Días 329" sheetId="15" r:id="rId15"/>
    <sheet name="FICHA-INGRESO_90_Días 339" sheetId="16" r:id="rId16"/>
    <sheet name="FICHA-INGRESO_90_Días 360" sheetId="17" r:id="rId17"/>
    <sheet name="FICHA-INGRESO_90_Días 364" sheetId="18" r:id="rId18"/>
    <sheet name="FICHA-INGRESO_90_Días 319" sheetId="19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2" i="19" l="1"/>
  <c r="G62" i="19"/>
  <c r="H61" i="19"/>
  <c r="G61" i="19"/>
  <c r="H46" i="19"/>
  <c r="G46" i="19"/>
  <c r="H45" i="19"/>
  <c r="G45" i="19"/>
  <c r="G44" i="19"/>
  <c r="G43" i="19"/>
  <c r="G42" i="19"/>
  <c r="H41" i="19"/>
  <c r="G41" i="19"/>
  <c r="H40" i="19"/>
  <c r="G40" i="19"/>
  <c r="H39" i="19"/>
  <c r="G39" i="19"/>
  <c r="H38" i="19"/>
  <c r="G38" i="19"/>
  <c r="H37" i="19"/>
  <c r="G37" i="19"/>
  <c r="H36" i="19"/>
  <c r="G36" i="19"/>
  <c r="G35" i="19"/>
  <c r="G32" i="19"/>
  <c r="G31" i="19"/>
  <c r="G30" i="19"/>
  <c r="H29" i="19"/>
  <c r="G29" i="19"/>
  <c r="H28" i="19"/>
  <c r="G28" i="19"/>
  <c r="H62" i="18"/>
  <c r="G62" i="18"/>
  <c r="H61" i="18"/>
  <c r="G61" i="18"/>
  <c r="H46" i="18"/>
  <c r="G46" i="18"/>
  <c r="H45" i="18"/>
  <c r="G45" i="18"/>
  <c r="G44" i="18"/>
  <c r="G43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G35" i="18"/>
  <c r="G32" i="18"/>
  <c r="G31" i="18"/>
  <c r="G30" i="18"/>
  <c r="H29" i="18"/>
  <c r="G29" i="18"/>
  <c r="H28" i="18"/>
  <c r="G28" i="18"/>
  <c r="H62" i="17"/>
  <c r="G62" i="17"/>
  <c r="H61" i="17"/>
  <c r="G61" i="17"/>
  <c r="H46" i="17"/>
  <c r="G46" i="17"/>
  <c r="H45" i="17"/>
  <c r="G45" i="17"/>
  <c r="G44" i="17"/>
  <c r="G43" i="17"/>
  <c r="G42" i="17"/>
  <c r="H41" i="17"/>
  <c r="G41" i="17"/>
  <c r="H40" i="17"/>
  <c r="G40" i="17"/>
  <c r="H39" i="17"/>
  <c r="G39" i="17"/>
  <c r="H38" i="17"/>
  <c r="G38" i="17"/>
  <c r="H37" i="17"/>
  <c r="G37" i="17"/>
  <c r="H36" i="17"/>
  <c r="G36" i="17"/>
  <c r="G35" i="17"/>
  <c r="G32" i="17"/>
  <c r="G31" i="17"/>
  <c r="G30" i="17"/>
  <c r="H29" i="17"/>
  <c r="G29" i="17"/>
  <c r="H28" i="17"/>
  <c r="G28" i="17"/>
  <c r="H62" i="16"/>
  <c r="G62" i="16"/>
  <c r="H61" i="16"/>
  <c r="G61" i="16"/>
  <c r="H46" i="16"/>
  <c r="G46" i="16"/>
  <c r="H45" i="16"/>
  <c r="G45" i="16"/>
  <c r="G44" i="16"/>
  <c r="G43" i="16"/>
  <c r="G42" i="16"/>
  <c r="H41" i="16"/>
  <c r="G41" i="16"/>
  <c r="H40" i="16"/>
  <c r="G40" i="16"/>
  <c r="H39" i="16"/>
  <c r="G39" i="16"/>
  <c r="H38" i="16"/>
  <c r="G38" i="16"/>
  <c r="H37" i="16"/>
  <c r="G37" i="16"/>
  <c r="H36" i="16"/>
  <c r="G36" i="16"/>
  <c r="G35" i="16"/>
  <c r="G32" i="16"/>
  <c r="G31" i="16"/>
  <c r="G30" i="16"/>
  <c r="H29" i="16"/>
  <c r="G29" i="16"/>
  <c r="H28" i="16"/>
  <c r="G28" i="16"/>
  <c r="H62" i="15"/>
  <c r="G62" i="15"/>
  <c r="H61" i="15"/>
  <c r="G61" i="15"/>
  <c r="H46" i="15"/>
  <c r="G46" i="15"/>
  <c r="H45" i="15"/>
  <c r="G45" i="15"/>
  <c r="G44" i="15"/>
  <c r="G43" i="15"/>
  <c r="G42" i="15"/>
  <c r="H41" i="15"/>
  <c r="G41" i="15"/>
  <c r="H40" i="15"/>
  <c r="G40" i="15"/>
  <c r="H39" i="15"/>
  <c r="G39" i="15"/>
  <c r="H38" i="15"/>
  <c r="G38" i="15"/>
  <c r="H37" i="15"/>
  <c r="G37" i="15"/>
  <c r="H36" i="15"/>
  <c r="G36" i="15"/>
  <c r="G35" i="15"/>
  <c r="G32" i="15"/>
  <c r="G31" i="15"/>
  <c r="G30" i="15"/>
  <c r="H29" i="15"/>
  <c r="G29" i="15"/>
  <c r="H28" i="15"/>
  <c r="G28" i="15"/>
  <c r="H62" i="14"/>
  <c r="G62" i="14"/>
  <c r="H61" i="14"/>
  <c r="G61" i="14"/>
  <c r="H46" i="14"/>
  <c r="G46" i="14"/>
  <c r="H45" i="14"/>
  <c r="G45" i="14"/>
  <c r="G44" i="14"/>
  <c r="G43" i="14"/>
  <c r="G42" i="14"/>
  <c r="H41" i="14"/>
  <c r="G41" i="14"/>
  <c r="H40" i="14"/>
  <c r="G40" i="14"/>
  <c r="H39" i="14"/>
  <c r="G39" i="14"/>
  <c r="H38" i="14"/>
  <c r="G38" i="14"/>
  <c r="H37" i="14"/>
  <c r="G37" i="14"/>
  <c r="H36" i="14"/>
  <c r="G36" i="14"/>
  <c r="G35" i="14"/>
  <c r="G32" i="14"/>
  <c r="G31" i="14"/>
  <c r="G30" i="14"/>
  <c r="H29" i="14"/>
  <c r="G29" i="14"/>
  <c r="H28" i="14"/>
  <c r="G28" i="14"/>
  <c r="H62" i="13"/>
  <c r="G62" i="13"/>
  <c r="H61" i="13"/>
  <c r="G61" i="13"/>
  <c r="H46" i="13"/>
  <c r="G46" i="13"/>
  <c r="H45" i="13"/>
  <c r="G45" i="13"/>
  <c r="G44" i="13"/>
  <c r="G43" i="13"/>
  <c r="G42" i="13"/>
  <c r="H41" i="13"/>
  <c r="G41" i="13"/>
  <c r="H40" i="13"/>
  <c r="G40" i="13"/>
  <c r="H39" i="13"/>
  <c r="G39" i="13"/>
  <c r="H38" i="13"/>
  <c r="G38" i="13"/>
  <c r="H37" i="13"/>
  <c r="G37" i="13"/>
  <c r="H36" i="13"/>
  <c r="G36" i="13"/>
  <c r="G35" i="13"/>
  <c r="G32" i="13"/>
  <c r="G31" i="13"/>
  <c r="G30" i="13"/>
  <c r="H29" i="13"/>
  <c r="G29" i="13"/>
  <c r="H28" i="13"/>
  <c r="G28" i="13"/>
  <c r="H62" i="12"/>
  <c r="G62" i="12"/>
  <c r="H61" i="12"/>
  <c r="G61" i="12"/>
  <c r="H46" i="12"/>
  <c r="G46" i="12"/>
  <c r="H45" i="12"/>
  <c r="G45" i="12"/>
  <c r="G44" i="12"/>
  <c r="G43" i="12"/>
  <c r="G42" i="12"/>
  <c r="H41" i="12"/>
  <c r="G41" i="12"/>
  <c r="H40" i="12"/>
  <c r="G40" i="12"/>
  <c r="H39" i="12"/>
  <c r="G39" i="12"/>
  <c r="H38" i="12"/>
  <c r="G38" i="12"/>
  <c r="H37" i="12"/>
  <c r="G37" i="12"/>
  <c r="H36" i="12"/>
  <c r="G36" i="12"/>
  <c r="G35" i="12"/>
  <c r="G32" i="12"/>
  <c r="G31" i="12"/>
  <c r="G30" i="12"/>
  <c r="H29" i="12"/>
  <c r="G29" i="12"/>
  <c r="H28" i="12"/>
  <c r="G28" i="12"/>
  <c r="H62" i="11"/>
  <c r="G62" i="11"/>
  <c r="H61" i="11"/>
  <c r="G61" i="11"/>
  <c r="H46" i="11"/>
  <c r="G46" i="11"/>
  <c r="H45" i="11"/>
  <c r="G45" i="11"/>
  <c r="G44" i="11"/>
  <c r="G43" i="11"/>
  <c r="G42" i="11"/>
  <c r="H41" i="11"/>
  <c r="G41" i="11"/>
  <c r="H40" i="11"/>
  <c r="G40" i="11"/>
  <c r="H39" i="11"/>
  <c r="G39" i="11"/>
  <c r="H38" i="11"/>
  <c r="G38" i="11"/>
  <c r="H37" i="11"/>
  <c r="G37" i="11"/>
  <c r="H36" i="11"/>
  <c r="G36" i="11"/>
  <c r="G35" i="11"/>
  <c r="G32" i="11"/>
  <c r="G31" i="11"/>
  <c r="G30" i="11"/>
  <c r="H29" i="11"/>
  <c r="G29" i="11"/>
  <c r="H28" i="11"/>
  <c r="G28" i="11"/>
  <c r="H62" i="10"/>
  <c r="G62" i="10"/>
  <c r="H61" i="10"/>
  <c r="G61" i="10"/>
  <c r="H46" i="10"/>
  <c r="G46" i="10"/>
  <c r="H45" i="10"/>
  <c r="G45" i="10"/>
  <c r="G44" i="10"/>
  <c r="G43" i="10"/>
  <c r="G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G35" i="10"/>
  <c r="G32" i="10"/>
  <c r="G31" i="10"/>
  <c r="G30" i="10"/>
  <c r="H29" i="10"/>
  <c r="G29" i="10"/>
  <c r="H28" i="10"/>
  <c r="G28" i="10"/>
  <c r="H62" i="9"/>
  <c r="G62" i="9"/>
  <c r="H61" i="9"/>
  <c r="G61" i="9"/>
  <c r="H46" i="9"/>
  <c r="G46" i="9"/>
  <c r="H45" i="9"/>
  <c r="G45" i="9"/>
  <c r="G44" i="9"/>
  <c r="G43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G35" i="9"/>
  <c r="G32" i="9"/>
  <c r="G31" i="9"/>
  <c r="G30" i="9"/>
  <c r="H29" i="9"/>
  <c r="G29" i="9"/>
  <c r="H28" i="9"/>
  <c r="G28" i="9"/>
  <c r="H62" i="8"/>
  <c r="G62" i="8"/>
  <c r="H61" i="8"/>
  <c r="G61" i="8"/>
  <c r="H46" i="8"/>
  <c r="G46" i="8"/>
  <c r="H45" i="8"/>
  <c r="G45" i="8"/>
  <c r="G44" i="8"/>
  <c r="G43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G35" i="8"/>
  <c r="G32" i="8"/>
  <c r="G31" i="8"/>
  <c r="G30" i="8"/>
  <c r="H29" i="8"/>
  <c r="G29" i="8"/>
  <c r="H28" i="8"/>
  <c r="G28" i="8"/>
  <c r="H62" i="7"/>
  <c r="G62" i="7"/>
  <c r="H61" i="7"/>
  <c r="G61" i="7"/>
  <c r="H46" i="7"/>
  <c r="G46" i="7"/>
  <c r="H45" i="7"/>
  <c r="G45" i="7"/>
  <c r="G44" i="7"/>
  <c r="G43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G35" i="7"/>
  <c r="G32" i="7"/>
  <c r="G31" i="7"/>
  <c r="G30" i="7"/>
  <c r="H29" i="7"/>
  <c r="G29" i="7"/>
  <c r="H28" i="7"/>
  <c r="G28" i="7"/>
  <c r="H62" i="6"/>
  <c r="G62" i="6"/>
  <c r="H61" i="6"/>
  <c r="G61" i="6"/>
  <c r="H46" i="6"/>
  <c r="G46" i="6"/>
  <c r="H45" i="6"/>
  <c r="G45" i="6"/>
  <c r="G44" i="6"/>
  <c r="G43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G35" i="6"/>
  <c r="G32" i="6"/>
  <c r="G31" i="6"/>
  <c r="G30" i="6"/>
  <c r="H29" i="6"/>
  <c r="G29" i="6"/>
  <c r="H28" i="6"/>
  <c r="G28" i="6"/>
  <c r="H62" i="5"/>
  <c r="G62" i="5"/>
  <c r="H61" i="5"/>
  <c r="G61" i="5"/>
  <c r="H46" i="5"/>
  <c r="G46" i="5"/>
  <c r="H45" i="5"/>
  <c r="G45" i="5"/>
  <c r="G44" i="5"/>
  <c r="G43" i="5"/>
  <c r="G42" i="5"/>
  <c r="H41" i="5"/>
  <c r="G41" i="5"/>
  <c r="H40" i="5"/>
  <c r="G40" i="5"/>
  <c r="H39" i="5"/>
  <c r="G39" i="5"/>
  <c r="H38" i="5"/>
  <c r="G38" i="5"/>
  <c r="H37" i="5"/>
  <c r="G37" i="5"/>
  <c r="H36" i="5"/>
  <c r="G36" i="5"/>
  <c r="G35" i="5"/>
  <c r="G32" i="5"/>
  <c r="G31" i="5"/>
  <c r="G30" i="5"/>
  <c r="H29" i="5"/>
  <c r="G29" i="5"/>
  <c r="H28" i="5"/>
  <c r="G28" i="5"/>
  <c r="H62" i="4"/>
  <c r="G62" i="4"/>
  <c r="H61" i="4"/>
  <c r="G61" i="4"/>
  <c r="H46" i="4"/>
  <c r="G46" i="4"/>
  <c r="H45" i="4"/>
  <c r="G45" i="4"/>
  <c r="G44" i="4"/>
  <c r="G43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G35" i="4"/>
  <c r="G32" i="4"/>
  <c r="G31" i="4"/>
  <c r="G30" i="4"/>
  <c r="H29" i="4"/>
  <c r="G29" i="4"/>
  <c r="H28" i="4"/>
  <c r="G28" i="4"/>
  <c r="H62" i="3"/>
  <c r="G62" i="3"/>
  <c r="H61" i="3"/>
  <c r="G61" i="3"/>
  <c r="H46" i="3"/>
  <c r="G46" i="3"/>
  <c r="H45" i="3"/>
  <c r="G45" i="3"/>
  <c r="G44" i="3"/>
  <c r="G43" i="3"/>
  <c r="G42" i="3"/>
  <c r="H41" i="3"/>
  <c r="G41" i="3"/>
  <c r="H40" i="3"/>
  <c r="G40" i="3"/>
  <c r="H39" i="3"/>
  <c r="G39" i="3"/>
  <c r="H38" i="3"/>
  <c r="G38" i="3"/>
  <c r="H37" i="3"/>
  <c r="G37" i="3"/>
  <c r="H36" i="3"/>
  <c r="G36" i="3"/>
  <c r="G35" i="3"/>
  <c r="G32" i="3"/>
  <c r="G31" i="3"/>
  <c r="G30" i="3"/>
  <c r="H29" i="3"/>
  <c r="G29" i="3"/>
  <c r="H28" i="3"/>
  <c r="G28" i="3"/>
  <c r="H62" i="2"/>
  <c r="G62" i="2"/>
  <c r="H61" i="2"/>
  <c r="G61" i="2"/>
  <c r="H46" i="2"/>
  <c r="G46" i="2"/>
  <c r="H45" i="2"/>
  <c r="G45" i="2"/>
  <c r="G44" i="2"/>
  <c r="G43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G35" i="2"/>
  <c r="G32" i="2"/>
  <c r="G31" i="2"/>
  <c r="G30" i="2"/>
  <c r="H29" i="2"/>
  <c r="G29" i="2"/>
  <c r="H28" i="2"/>
  <c r="G28" i="2"/>
  <c r="H62" i="1"/>
  <c r="G62" i="1"/>
  <c r="H61" i="1"/>
  <c r="G61" i="1"/>
  <c r="H46" i="1"/>
  <c r="G46" i="1"/>
  <c r="H45" i="1"/>
  <c r="G45" i="1"/>
  <c r="G44" i="1"/>
  <c r="G43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G35" i="1"/>
  <c r="G32" i="1"/>
  <c r="G31" i="1"/>
  <c r="G30" i="1"/>
  <c r="H29" i="1"/>
  <c r="G29" i="1"/>
  <c r="H28" i="1"/>
  <c r="G28" i="1"/>
</calcChain>
</file>

<file path=xl/sharedStrings.xml><?xml version="1.0" encoding="utf-8"?>
<sst xmlns="http://schemas.openxmlformats.org/spreadsheetml/2006/main" count="1982" uniqueCount="89">
  <si>
    <t>FICHA DE RECEPCIÓN DE PROPUESTAS - MODIFICACIONES PLAN DE OPERACIÓN</t>
  </si>
  <si>
    <t>Nombre asignado a la modificación</t>
  </si>
  <si>
    <t>Fecha de Presentación</t>
  </si>
  <si>
    <t>Codigo de la propuesta</t>
  </si>
  <si>
    <t>Tipo de Modificación</t>
  </si>
  <si>
    <t>Servicio a modificar</t>
  </si>
  <si>
    <t>Servicio generados por la modificación</t>
  </si>
  <si>
    <t>Ajuste de Oferta por Velocidades</t>
  </si>
  <si>
    <t>DIA</t>
  </si>
  <si>
    <t>MES</t>
  </si>
  <si>
    <t>AÑO</t>
  </si>
  <si>
    <t>UNIDAD</t>
  </si>
  <si>
    <t>ID-PROP</t>
  </si>
  <si>
    <t>* Modificación de oferta (frec. y/o capac.) subtipo 1</t>
  </si>
  <si>
    <t>CODIGO:</t>
  </si>
  <si>
    <t>Numérico</t>
  </si>
  <si>
    <t>313e</t>
  </si>
  <si>
    <t>-</t>
  </si>
  <si>
    <t>1. RESUMEN DEL PROBLEMA OBJETO DE LA PROPUESTA</t>
  </si>
  <si>
    <t>la flota del Programa de operaciones es mayor a la flota contratada producto del deterioro de las velocidades comerciales.</t>
  </si>
  <si>
    <t>2.RESUMEN DE LA PROPUESTA SELECCIONADA PARA DAR SOLUCIÓN AL PROBLEMA</t>
  </si>
  <si>
    <t>Baja de frecuencia en horarios puntas para ajustarse a la flota contratada.</t>
  </si>
  <si>
    <t>3. DATOS GENERALES DE LA MODIFICACIÓN</t>
  </si>
  <si>
    <t>Variables del servicio</t>
  </si>
  <si>
    <t>ACTUAL</t>
  </si>
  <si>
    <t>IDA</t>
  </si>
  <si>
    <t>RETORNO</t>
  </si>
  <si>
    <t>MODIFICACIÓN</t>
  </si>
  <si>
    <t>VARIACIÓN (%)</t>
  </si>
  <si>
    <t>Distancia (Km)</t>
  </si>
  <si>
    <t>Distancia integrada (Km)</t>
  </si>
  <si>
    <t>Kilómetros Comerciales</t>
  </si>
  <si>
    <t>Tipodía Laboral</t>
  </si>
  <si>
    <t>Tipodía Sábado</t>
  </si>
  <si>
    <t>Tipodía Domingo</t>
  </si>
  <si>
    <t>Tasa de Ocupación</t>
  </si>
  <si>
    <t>periodo máxima demanda ó PMA (%)</t>
  </si>
  <si>
    <t>periodo máxima demanda ó PTA (%)</t>
  </si>
  <si>
    <t>Flota máxima requerida (PMA-PTA)</t>
  </si>
  <si>
    <t>Plazas</t>
  </si>
  <si>
    <t>periodo máxima demanda ó PMA (plazas/h)</t>
  </si>
  <si>
    <t>periodo máxima demanda ó PTA (plazas/h)</t>
  </si>
  <si>
    <t>Frecuencias</t>
  </si>
  <si>
    <t>Velocidades</t>
  </si>
  <si>
    <t>Transacciones promedio diario trimestre solicitado</t>
  </si>
  <si>
    <t>Indicadores de Operación</t>
  </si>
  <si>
    <t>ICF promedio mes trimestre solicitado</t>
  </si>
  <si>
    <t>ICR promedio mes trimestre solicitado</t>
  </si>
  <si>
    <t>Paradas</t>
  </si>
  <si>
    <t>Paradas Modificadas (Agrega, elimina servicio, cambio destino servicio o cambia horario de operación más de 30 minutos)</t>
  </si>
  <si>
    <t>Paradas nuevas (no existen actualmente)</t>
  </si>
  <si>
    <t>Usuarios afectados al eliminar paradas</t>
  </si>
  <si>
    <t>Tipodía Laboral (si aplica)</t>
  </si>
  <si>
    <t>Tipodía Sábado (si aplica)</t>
  </si>
  <si>
    <t>Tipodía Domingo (si aplica)</t>
  </si>
  <si>
    <t>Cantidad de reclamos último trimestre</t>
  </si>
  <si>
    <t>Cantidad de requerimientos</t>
  </si>
  <si>
    <t>Municipalidad</t>
  </si>
  <si>
    <t>Juntas de Vecinos</t>
  </si>
  <si>
    <t>Si el proyecto involucra infraestructura indicar su estado</t>
  </si>
  <si>
    <t>Origen de los buses adicionales requeridos para la operación si aplica</t>
  </si>
  <si>
    <t>4. INFORMACIÓN ESPECIFICA DE LA ZONA</t>
  </si>
  <si>
    <t>Tiempo promedio de viaje día laboral</t>
  </si>
  <si>
    <t>PMA(min)</t>
  </si>
  <si>
    <t>PTA(min)</t>
  </si>
  <si>
    <t>Usuarios directamente beneficiados con la modificación</t>
  </si>
  <si>
    <t>Afectación vías preferentes en plazas-km/dia</t>
  </si>
  <si>
    <t>U1</t>
  </si>
  <si>
    <t>U2</t>
  </si>
  <si>
    <t>U3</t>
  </si>
  <si>
    <t>U4</t>
  </si>
  <si>
    <t>U5</t>
  </si>
  <si>
    <t>U6</t>
  </si>
  <si>
    <t>U7</t>
  </si>
  <si>
    <t>Abandona hitos(Hospitales, Malls, Centros Educativos, etc). Indicarlos</t>
  </si>
  <si>
    <t>5. DESCRIPCIÓN DE LOS BENEFICIOS</t>
  </si>
  <si>
    <t>Cumplimiento del plan de operaciones vigente</t>
  </si>
  <si>
    <t>6. FIGURA DEL TRAZADO ACTUAL Y PROPUESTO QUE REPRESENTA LA MODIFICACION</t>
  </si>
  <si>
    <t>*Colocar en color azul el trazado actual y en color rojo la modificación</t>
  </si>
  <si>
    <t>Indicaciones generales  de llenado de la ficha</t>
  </si>
  <si>
    <t>Deberá generarse por cada modificación un archivo en excel que contenga una hoja para cada servicio involucrado en la modificación y las alternativas a la modificación</t>
  </si>
  <si>
    <t>En el caso de las fusiones se debe  generar un hoja para el servicio nuevo y adicionales para los servicios antiguos y los demás involucrados en la modificación.</t>
  </si>
  <si>
    <t>La carga, frecuencia y plazas reportadas deben corresponder al mismo periodo donde se tiene la mayor demanda</t>
  </si>
  <si>
    <t>301c</t>
  </si>
  <si>
    <t>307c</t>
  </si>
  <si>
    <t>307e</t>
  </si>
  <si>
    <t>315e</t>
  </si>
  <si>
    <t>Aumento de frecuencia en horarios fuera de punta mañana y punta tarde, para fines de ajustes de kilómetros comerciales</t>
  </si>
  <si>
    <t>315c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</si>
</sst>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7E4BC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3" borderId="0" xfId="0" applyFill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4" borderId="0" xfId="0" applyFill="1"/>
    <xf numFmtId="0" fontId="0" fillId="0" borderId="0" xfId="0"/>
    <xf numFmtId="0" fontId="1" fillId="0" borderId="0" xfId="0" applyFont="1"/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5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 wrapText="1"/>
    </xf>
    <xf numFmtId="0" fontId="0" fillId="3" borderId="2" xfId="0" applyFill="1" applyBorder="1"/>
    <xf numFmtId="0" fontId="0" fillId="3" borderId="4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8" xfId="0" applyFill="1" applyBorder="1"/>
    <xf numFmtId="0" fontId="0" fillId="4" borderId="9" xfId="0" applyFill="1" applyBorder="1"/>
    <xf numFmtId="0" fontId="0" fillId="4" borderId="1" xfId="0" applyFill="1" applyBorder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8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3" borderId="9" xfId="0" applyFill="1" applyBorder="1" applyAlignment="1">
      <alignment wrapText="1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3" borderId="8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5" xfId="0" applyFill="1" applyBorder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D9654-132B-452D-BB4F-691B89CD0B16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 t="s">
        <v>16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22.01</v>
      </c>
      <c r="D28" s="5">
        <v>23.57</v>
      </c>
      <c r="E28" s="5">
        <v>23.08</v>
      </c>
      <c r="F28" s="5">
        <v>23.57</v>
      </c>
      <c r="G28" s="8">
        <f>IF(C28&lt;&gt;0,(E28-C28)/C28,0)</f>
        <v>4.861426624261684E-2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23.08</v>
      </c>
      <c r="D29" s="5">
        <v>23.57</v>
      </c>
      <c r="E29" s="5">
        <v>23.08</v>
      </c>
      <c r="F29" s="5">
        <v>23.57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1658.8899999999999</v>
      </c>
      <c r="D30" s="33"/>
      <c r="E30" s="31">
        <v>1429.02</v>
      </c>
      <c r="F30" s="33"/>
      <c r="G30" s="42">
        <f>IF(C30&lt;&gt;0,(E30-C30)/C30,0)</f>
        <v>-0.13856856090518352</v>
      </c>
      <c r="H30" s="33"/>
    </row>
    <row r="31" spans="1:8" x14ac:dyDescent="0.25">
      <c r="A31" s="47"/>
      <c r="B31" s="9" t="s">
        <v>33</v>
      </c>
      <c r="C31" s="31">
        <v>0</v>
      </c>
      <c r="D31" s="33"/>
      <c r="E31" s="31">
        <v>0</v>
      </c>
      <c r="F31" s="33"/>
      <c r="G31" s="42">
        <f>IF(C31&lt;&gt;0,(E31-C31)/C31,0)</f>
        <v>0</v>
      </c>
      <c r="H31" s="33"/>
    </row>
    <row r="32" spans="1:8" x14ac:dyDescent="0.25">
      <c r="A32" s="47"/>
      <c r="B32" s="9" t="s">
        <v>34</v>
      </c>
      <c r="C32" s="31">
        <v>0</v>
      </c>
      <c r="D32" s="33"/>
      <c r="E32" s="31">
        <v>0</v>
      </c>
      <c r="F32" s="33"/>
      <c r="G32" s="42">
        <f>IF(C32&lt;&gt;0,(E32-C32)/C32,0)</f>
        <v>0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13</v>
      </c>
      <c r="D35" s="26"/>
      <c r="E35" s="26">
        <v>11</v>
      </c>
      <c r="F35" s="26"/>
      <c r="G35" s="48">
        <f t="shared" ref="G35:G44" si="0">IF(C35&lt;&gt;0,(E35-C35)/C35,0)</f>
        <v>-0.15384615384615385</v>
      </c>
      <c r="H35" s="48"/>
    </row>
    <row r="36" spans="1:8" x14ac:dyDescent="0.25">
      <c r="A36" s="37" t="s">
        <v>39</v>
      </c>
      <c r="B36" s="9" t="s">
        <v>40</v>
      </c>
      <c r="C36" s="5">
        <v>1209</v>
      </c>
      <c r="D36" s="5">
        <v>1302</v>
      </c>
      <c r="E36" s="5">
        <v>930</v>
      </c>
      <c r="F36" s="5">
        <v>930</v>
      </c>
      <c r="G36" s="8">
        <f t="shared" si="0"/>
        <v>-0.23076923076923078</v>
      </c>
      <c r="H36" s="8">
        <f t="shared" ref="H36:H41" si="1">IF(D36&lt;&gt;0,(F36-D36)/D36,0)</f>
        <v>-0.2857142857142857</v>
      </c>
    </row>
    <row r="37" spans="1:8" x14ac:dyDescent="0.25">
      <c r="A37" s="38"/>
      <c r="B37" s="9" t="s">
        <v>41</v>
      </c>
      <c r="C37" s="5">
        <v>1395</v>
      </c>
      <c r="D37" s="5">
        <v>1674</v>
      </c>
      <c r="E37" s="5">
        <v>1395</v>
      </c>
      <c r="F37" s="5">
        <v>1395</v>
      </c>
      <c r="G37" s="8">
        <f t="shared" si="0"/>
        <v>0</v>
      </c>
      <c r="H37" s="8">
        <f t="shared" si="1"/>
        <v>-0.16666666666666666</v>
      </c>
    </row>
    <row r="38" spans="1:8" x14ac:dyDescent="0.25">
      <c r="A38" s="37" t="s">
        <v>42</v>
      </c>
      <c r="B38" s="9" t="s">
        <v>40</v>
      </c>
      <c r="C38" s="5">
        <v>6.5</v>
      </c>
      <c r="D38" s="5">
        <v>7</v>
      </c>
      <c r="E38" s="5">
        <v>5</v>
      </c>
      <c r="F38" s="5">
        <v>5</v>
      </c>
      <c r="G38" s="8">
        <f t="shared" si="0"/>
        <v>-0.23076923076923078</v>
      </c>
      <c r="H38" s="8">
        <f t="shared" si="1"/>
        <v>-0.2857142857142857</v>
      </c>
    </row>
    <row r="39" spans="1:8" x14ac:dyDescent="0.25">
      <c r="A39" s="38"/>
      <c r="B39" s="9" t="s">
        <v>41</v>
      </c>
      <c r="C39" s="5">
        <v>5</v>
      </c>
      <c r="D39" s="5">
        <v>6</v>
      </c>
      <c r="E39" s="5">
        <v>5</v>
      </c>
      <c r="F39" s="5">
        <v>5</v>
      </c>
      <c r="G39" s="8">
        <f t="shared" si="0"/>
        <v>0</v>
      </c>
      <c r="H39" s="8">
        <f t="shared" si="1"/>
        <v>-0.16666666666666666</v>
      </c>
    </row>
    <row r="40" spans="1:8" x14ac:dyDescent="0.25">
      <c r="A40" s="37" t="s">
        <v>43</v>
      </c>
      <c r="B40" s="9" t="s">
        <v>40</v>
      </c>
      <c r="C40" s="5">
        <v>22</v>
      </c>
      <c r="D40" s="5">
        <v>30</v>
      </c>
      <c r="E40" s="5">
        <v>24</v>
      </c>
      <c r="F40" s="5">
        <v>30</v>
      </c>
      <c r="G40" s="8">
        <f t="shared" si="0"/>
        <v>9.0909090909090912E-2</v>
      </c>
      <c r="H40" s="8">
        <f t="shared" si="1"/>
        <v>0</v>
      </c>
    </row>
    <row r="41" spans="1:8" x14ac:dyDescent="0.25">
      <c r="A41" s="38"/>
      <c r="B41" s="9" t="s">
        <v>41</v>
      </c>
      <c r="C41" s="5">
        <v>22</v>
      </c>
      <c r="D41" s="5">
        <v>27</v>
      </c>
      <c r="E41" s="5">
        <v>25</v>
      </c>
      <c r="F41" s="5">
        <v>23</v>
      </c>
      <c r="G41" s="8">
        <f t="shared" si="0"/>
        <v>0.13636363636363635</v>
      </c>
      <c r="H41" s="8">
        <f t="shared" si="1"/>
        <v>-0.14814814814814814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0.99</v>
      </c>
      <c r="D45" s="5">
        <v>0.98</v>
      </c>
      <c r="E45" s="5">
        <v>0.99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0.84</v>
      </c>
      <c r="D46" s="5">
        <v>0.83</v>
      </c>
      <c r="E46" s="5">
        <v>0.84</v>
      </c>
      <c r="F46" s="5">
        <v>0.83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34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752C3-4959-449E-8806-2B83D5156537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 t="s">
        <v>88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9.86</v>
      </c>
      <c r="D28" s="5">
        <v>10.1</v>
      </c>
      <c r="E28" s="5">
        <v>9.86</v>
      </c>
      <c r="F28" s="5">
        <v>10.1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9.86</v>
      </c>
      <c r="D29" s="5">
        <v>10.1</v>
      </c>
      <c r="E29" s="5">
        <v>9.86</v>
      </c>
      <c r="F29" s="5">
        <v>10.1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2255</v>
      </c>
      <c r="D30" s="33"/>
      <c r="E30" s="31">
        <v>2274.7199999999998</v>
      </c>
      <c r="F30" s="33"/>
      <c r="G30" s="42">
        <f>IF(C30&lt;&gt;0,(E30-C30)/C30,0)</f>
        <v>8.7450110864744132E-3</v>
      </c>
      <c r="H30" s="33"/>
    </row>
    <row r="31" spans="1:8" x14ac:dyDescent="0.25">
      <c r="A31" s="47"/>
      <c r="B31" s="9" t="s">
        <v>33</v>
      </c>
      <c r="C31" s="31">
        <v>0</v>
      </c>
      <c r="D31" s="33"/>
      <c r="E31" s="31">
        <v>0</v>
      </c>
      <c r="F31" s="33"/>
      <c r="G31" s="42">
        <f>IF(C31&lt;&gt;0,(E31-C31)/C31,0)</f>
        <v>0</v>
      </c>
      <c r="H31" s="33"/>
    </row>
    <row r="32" spans="1:8" x14ac:dyDescent="0.25">
      <c r="A32" s="47"/>
      <c r="B32" s="9" t="s">
        <v>34</v>
      </c>
      <c r="C32" s="31">
        <v>0</v>
      </c>
      <c r="D32" s="33"/>
      <c r="E32" s="31">
        <v>0</v>
      </c>
      <c r="F32" s="33"/>
      <c r="G32" s="42">
        <f>IF(C32&lt;&gt;0,(E32-C32)/C32,0)</f>
        <v>0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12</v>
      </c>
      <c r="D35" s="26"/>
      <c r="E35" s="26">
        <v>12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1488</v>
      </c>
      <c r="D36" s="5">
        <v>1116</v>
      </c>
      <c r="E36" s="5">
        <v>1488</v>
      </c>
      <c r="F36" s="5">
        <v>1116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2418</v>
      </c>
      <c r="D37" s="5">
        <v>2418</v>
      </c>
      <c r="E37" s="5">
        <v>2418</v>
      </c>
      <c r="F37" s="5">
        <v>2418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8</v>
      </c>
      <c r="D38" s="5">
        <v>6</v>
      </c>
      <c r="E38" s="5">
        <v>8</v>
      </c>
      <c r="F38" s="5">
        <v>6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8.6999999999999993</v>
      </c>
      <c r="D39" s="5">
        <v>8.6999999999999993</v>
      </c>
      <c r="E39" s="5">
        <v>8.6999999999999993</v>
      </c>
      <c r="F39" s="5">
        <v>8.6999999999999993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13</v>
      </c>
      <c r="D40" s="5">
        <v>20</v>
      </c>
      <c r="E40" s="5">
        <v>13</v>
      </c>
      <c r="F40" s="5">
        <v>20</v>
      </c>
      <c r="G40" s="8">
        <f t="shared" si="0"/>
        <v>0</v>
      </c>
      <c r="H40" s="8">
        <f t="shared" si="1"/>
        <v>0</v>
      </c>
    </row>
    <row r="41" spans="1:8" x14ac:dyDescent="0.25">
      <c r="A41" s="38"/>
      <c r="B41" s="9" t="s">
        <v>41</v>
      </c>
      <c r="C41" s="5">
        <v>17</v>
      </c>
      <c r="D41" s="5">
        <v>16</v>
      </c>
      <c r="E41" s="5">
        <v>18</v>
      </c>
      <c r="F41" s="5">
        <v>17</v>
      </c>
      <c r="G41" s="8">
        <f t="shared" si="0"/>
        <v>5.8823529411764705E-2</v>
      </c>
      <c r="H41" s="8">
        <f t="shared" si="1"/>
        <v>6.25E-2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0.97</v>
      </c>
      <c r="D45" s="5">
        <v>0.98</v>
      </c>
      <c r="E45" s="5">
        <v>0.97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0.84</v>
      </c>
      <c r="D46" s="5">
        <v>0.82</v>
      </c>
      <c r="E46" s="5">
        <v>0.84</v>
      </c>
      <c r="F46" s="5">
        <v>0.82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47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D1212-6AD8-4AAE-AACA-21E942BCB7F5}">
  <dimension ref="A1:H134"/>
  <sheetViews>
    <sheetView zoomScale="80" zoomScaleNormal="80" workbookViewId="0">
      <selection activeCell="C35" sqref="C35:D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310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18.43</v>
      </c>
      <c r="D28" s="5">
        <v>18.05</v>
      </c>
      <c r="E28" s="5">
        <v>18.43</v>
      </c>
      <c r="F28" s="5">
        <v>18.05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18.43</v>
      </c>
      <c r="D29" s="5">
        <v>18.05</v>
      </c>
      <c r="E29" s="5">
        <v>18.43</v>
      </c>
      <c r="F29" s="5">
        <v>18.05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3243.2799999999997</v>
      </c>
      <c r="D30" s="33"/>
      <c r="E30" s="31">
        <v>3261.7099999999996</v>
      </c>
      <c r="F30" s="33"/>
      <c r="G30" s="42">
        <f>IF(C30&lt;&gt;0,(E30-C30)/C30,0)</f>
        <v>5.6825189314520606E-3</v>
      </c>
      <c r="H30" s="33"/>
    </row>
    <row r="31" spans="1:8" x14ac:dyDescent="0.25">
      <c r="A31" s="47"/>
      <c r="B31" s="9" t="s">
        <v>33</v>
      </c>
      <c r="C31" s="31">
        <v>2623.7599999999993</v>
      </c>
      <c r="D31" s="33"/>
      <c r="E31" s="31">
        <v>2660.2</v>
      </c>
      <c r="F31" s="33"/>
      <c r="G31" s="42">
        <f>IF(C31&lt;&gt;0,(E31-C31)/C31,0)</f>
        <v>1.38884654084217E-2</v>
      </c>
      <c r="H31" s="33"/>
    </row>
    <row r="32" spans="1:8" x14ac:dyDescent="0.25">
      <c r="A32" s="47"/>
      <c r="B32" s="9" t="s">
        <v>34</v>
      </c>
      <c r="C32" s="31">
        <v>2405.12</v>
      </c>
      <c r="D32" s="33"/>
      <c r="E32" s="31">
        <v>2423.5500000000002</v>
      </c>
      <c r="F32" s="33"/>
      <c r="G32" s="42">
        <f>IF(C32&lt;&gt;0,(E32-C32)/C32,0)</f>
        <v>7.6628193187867101E-3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13</v>
      </c>
      <c r="D35" s="26"/>
      <c r="E35" s="26">
        <v>13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789</v>
      </c>
      <c r="D36" s="5">
        <v>601</v>
      </c>
      <c r="E36" s="5">
        <v>742</v>
      </c>
      <c r="F36" s="5">
        <v>601</v>
      </c>
      <c r="G36" s="8">
        <f t="shared" si="0"/>
        <v>-5.9569074778200254E-2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925</v>
      </c>
      <c r="D37" s="5">
        <v>1019</v>
      </c>
      <c r="E37" s="5">
        <v>925</v>
      </c>
      <c r="F37" s="5">
        <v>1019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5</v>
      </c>
      <c r="D38" s="5">
        <v>5</v>
      </c>
      <c r="E38" s="5">
        <v>5</v>
      </c>
      <c r="F38" s="5">
        <v>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5</v>
      </c>
      <c r="D39" s="5">
        <v>5</v>
      </c>
      <c r="E39" s="5">
        <v>5</v>
      </c>
      <c r="F39" s="5">
        <v>5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18</v>
      </c>
      <c r="D40" s="5">
        <v>21</v>
      </c>
      <c r="E40" s="5">
        <v>17</v>
      </c>
      <c r="F40" s="5">
        <v>22</v>
      </c>
      <c r="G40" s="8">
        <f t="shared" si="0"/>
        <v>-5.5555555555555552E-2</v>
      </c>
      <c r="H40" s="8">
        <f t="shared" si="1"/>
        <v>4.7619047619047616E-2</v>
      </c>
    </row>
    <row r="41" spans="1:8" x14ac:dyDescent="0.25">
      <c r="A41" s="38"/>
      <c r="B41" s="9" t="s">
        <v>41</v>
      </c>
      <c r="C41" s="5">
        <v>21</v>
      </c>
      <c r="D41" s="5">
        <v>16</v>
      </c>
      <c r="E41" s="5">
        <v>21</v>
      </c>
      <c r="F41" s="5">
        <v>17</v>
      </c>
      <c r="G41" s="8">
        <f t="shared" si="0"/>
        <v>0</v>
      </c>
      <c r="H41" s="8">
        <f t="shared" si="1"/>
        <v>6.25E-2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0.98</v>
      </c>
      <c r="D45" s="5">
        <v>0.98</v>
      </c>
      <c r="E45" s="5">
        <v>0.98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0.85</v>
      </c>
      <c r="D46" s="5">
        <v>0.85</v>
      </c>
      <c r="E46" s="5">
        <v>0.85</v>
      </c>
      <c r="F46" s="5">
        <v>0.85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25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62641-9F80-4964-AFAC-9D64CB69324B}">
  <dimension ref="A1:H134"/>
  <sheetViews>
    <sheetView zoomScale="80" zoomScaleNormal="80" workbookViewId="0">
      <selection activeCell="C35" sqref="C35:D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318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24.88</v>
      </c>
      <c r="D28" s="5">
        <v>25.09</v>
      </c>
      <c r="E28" s="5">
        <v>24.88</v>
      </c>
      <c r="F28" s="5">
        <v>25.09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24.88</v>
      </c>
      <c r="D29" s="5">
        <v>25.09</v>
      </c>
      <c r="E29" s="5">
        <v>24.88</v>
      </c>
      <c r="F29" s="5">
        <v>25.09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4722.0600000000013</v>
      </c>
      <c r="D30" s="33"/>
      <c r="E30" s="31">
        <v>4747.1500000000005</v>
      </c>
      <c r="F30" s="33"/>
      <c r="G30" s="42">
        <f>IF(C30&lt;&gt;0,(E30-C30)/C30,0)</f>
        <v>5.3133590000972522E-3</v>
      </c>
      <c r="H30" s="33"/>
    </row>
    <row r="31" spans="1:8" x14ac:dyDescent="0.25">
      <c r="A31" s="47"/>
      <c r="B31" s="9" t="s">
        <v>33</v>
      </c>
      <c r="C31" s="31">
        <v>4047.7799999999993</v>
      </c>
      <c r="D31" s="33"/>
      <c r="E31" s="31">
        <v>4072.8699999999994</v>
      </c>
      <c r="F31" s="33"/>
      <c r="G31" s="42">
        <f>IF(C31&lt;&gt;0,(E31-C31)/C31,0)</f>
        <v>6.1984594024379162E-3</v>
      </c>
      <c r="H31" s="33"/>
    </row>
    <row r="32" spans="1:8" x14ac:dyDescent="0.25">
      <c r="A32" s="47"/>
      <c r="B32" s="9" t="s">
        <v>34</v>
      </c>
      <c r="C32" s="31">
        <v>3597.8399999999997</v>
      </c>
      <c r="D32" s="33"/>
      <c r="E32" s="31">
        <v>3672.8999999999996</v>
      </c>
      <c r="F32" s="33"/>
      <c r="G32" s="42">
        <f>IF(C32&lt;&gt;0,(E32-C32)/C32,0)</f>
        <v>2.0862517510506291E-2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24</v>
      </c>
      <c r="D35" s="26"/>
      <c r="E35" s="26">
        <v>24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1176</v>
      </c>
      <c r="D36" s="5">
        <v>1176</v>
      </c>
      <c r="E36" s="5">
        <v>1176</v>
      </c>
      <c r="F36" s="5">
        <v>1176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1372</v>
      </c>
      <c r="D37" s="5">
        <v>1372</v>
      </c>
      <c r="E37" s="5">
        <v>1372</v>
      </c>
      <c r="F37" s="5">
        <v>1372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6</v>
      </c>
      <c r="D38" s="5">
        <v>6</v>
      </c>
      <c r="E38" s="5">
        <v>6</v>
      </c>
      <c r="F38" s="5">
        <v>6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4.7</v>
      </c>
      <c r="D39" s="5">
        <v>4.7</v>
      </c>
      <c r="E39" s="5">
        <v>4.7</v>
      </c>
      <c r="F39" s="5">
        <v>4.7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20</v>
      </c>
      <c r="D40" s="5">
        <v>20</v>
      </c>
      <c r="E40" s="5">
        <v>16</v>
      </c>
      <c r="F40" s="5">
        <v>14</v>
      </c>
      <c r="G40" s="8">
        <f t="shared" si="0"/>
        <v>-0.2</v>
      </c>
      <c r="H40" s="8">
        <f t="shared" si="1"/>
        <v>-0.3</v>
      </c>
    </row>
    <row r="41" spans="1:8" x14ac:dyDescent="0.25">
      <c r="A41" s="38"/>
      <c r="B41" s="9" t="s">
        <v>41</v>
      </c>
      <c r="C41" s="5">
        <v>17</v>
      </c>
      <c r="D41" s="5">
        <v>21</v>
      </c>
      <c r="E41" s="5">
        <v>14</v>
      </c>
      <c r="F41" s="5">
        <v>18</v>
      </c>
      <c r="G41" s="8">
        <f t="shared" si="0"/>
        <v>-0.17647058823529413</v>
      </c>
      <c r="H41" s="8">
        <f t="shared" si="1"/>
        <v>-0.14285714285714285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0.98</v>
      </c>
      <c r="D45" s="5">
        <v>0.98</v>
      </c>
      <c r="E45" s="5">
        <v>0.98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0.83</v>
      </c>
      <c r="D46" s="5">
        <v>0.82</v>
      </c>
      <c r="E46" s="5">
        <v>0.83</v>
      </c>
      <c r="F46" s="5">
        <v>0.82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44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188E1-0C97-4A98-933B-41C564B52781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323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9.5</v>
      </c>
      <c r="D28" s="5">
        <v>9.86</v>
      </c>
      <c r="E28" s="5">
        <v>9.5</v>
      </c>
      <c r="F28" s="5">
        <v>9.86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9.5</v>
      </c>
      <c r="D29" s="5">
        <v>9.86</v>
      </c>
      <c r="E29" s="5">
        <v>9.5</v>
      </c>
      <c r="F29" s="5">
        <v>9.86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1729.96</v>
      </c>
      <c r="D30" s="33"/>
      <c r="E30" s="31">
        <v>1749.1999999999998</v>
      </c>
      <c r="F30" s="33"/>
      <c r="G30" s="42">
        <f>IF(C30&lt;&gt;0,(E30-C30)/C30,0)</f>
        <v>1.1121644431084985E-2</v>
      </c>
      <c r="H30" s="33"/>
    </row>
    <row r="31" spans="1:8" x14ac:dyDescent="0.25">
      <c r="A31" s="47"/>
      <c r="B31" s="9" t="s">
        <v>33</v>
      </c>
      <c r="C31" s="31">
        <v>1333.9600000000005</v>
      </c>
      <c r="D31" s="33"/>
      <c r="E31" s="31">
        <v>1353.5600000000004</v>
      </c>
      <c r="F31" s="33"/>
      <c r="G31" s="42">
        <f>IF(C31&lt;&gt;0,(E31-C31)/C31,0)</f>
        <v>1.4693094245704445E-2</v>
      </c>
      <c r="H31" s="33"/>
    </row>
    <row r="32" spans="1:8" x14ac:dyDescent="0.25">
      <c r="A32" s="47"/>
      <c r="B32" s="9" t="s">
        <v>34</v>
      </c>
      <c r="C32" s="31">
        <v>966.50000000000011</v>
      </c>
      <c r="D32" s="33"/>
      <c r="E32" s="31">
        <v>976.2600000000001</v>
      </c>
      <c r="F32" s="33"/>
      <c r="G32" s="42">
        <f>IF(C32&lt;&gt;0,(E32-C32)/C32,0)</f>
        <v>1.0098292809105007E-2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9</v>
      </c>
      <c r="D35" s="26"/>
      <c r="E35" s="26">
        <v>9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530</v>
      </c>
      <c r="D36" s="5">
        <v>530</v>
      </c>
      <c r="E36" s="5">
        <v>530</v>
      </c>
      <c r="F36" s="5">
        <v>530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848</v>
      </c>
      <c r="D37" s="5">
        <v>795</v>
      </c>
      <c r="E37" s="5">
        <v>848</v>
      </c>
      <c r="F37" s="5">
        <v>795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5</v>
      </c>
      <c r="D38" s="5">
        <v>5</v>
      </c>
      <c r="E38" s="5">
        <v>5</v>
      </c>
      <c r="F38" s="5">
        <v>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5.3</v>
      </c>
      <c r="D39" s="5">
        <v>5</v>
      </c>
      <c r="E39" s="5">
        <v>5.3</v>
      </c>
      <c r="F39" s="5">
        <v>5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19</v>
      </c>
      <c r="D40" s="5">
        <v>17</v>
      </c>
      <c r="E40" s="5">
        <v>16</v>
      </c>
      <c r="F40" s="5">
        <v>15</v>
      </c>
      <c r="G40" s="8">
        <f t="shared" si="0"/>
        <v>-0.15789473684210525</v>
      </c>
      <c r="H40" s="8">
        <f t="shared" si="1"/>
        <v>-0.11764705882352941</v>
      </c>
    </row>
    <row r="41" spans="1:8" x14ac:dyDescent="0.25">
      <c r="A41" s="38"/>
      <c r="B41" s="9" t="s">
        <v>41</v>
      </c>
      <c r="C41" s="5">
        <v>16</v>
      </c>
      <c r="D41" s="5">
        <v>18</v>
      </c>
      <c r="E41" s="5">
        <v>13</v>
      </c>
      <c r="F41" s="5">
        <v>16</v>
      </c>
      <c r="G41" s="8">
        <f t="shared" si="0"/>
        <v>-0.1875</v>
      </c>
      <c r="H41" s="8">
        <f t="shared" si="1"/>
        <v>-0.1111111111111111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0.98</v>
      </c>
      <c r="D45" s="5">
        <v>0.98</v>
      </c>
      <c r="E45" s="5">
        <v>0.98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0.84</v>
      </c>
      <c r="D46" s="5">
        <v>0.86</v>
      </c>
      <c r="E46" s="5">
        <v>0.84</v>
      </c>
      <c r="F46" s="5">
        <v>0.86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20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0A56-3B95-48BD-8A0C-7351843FE3E9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328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24.52</v>
      </c>
      <c r="D28" s="5">
        <v>24.63</v>
      </c>
      <c r="E28" s="5">
        <v>24.52</v>
      </c>
      <c r="F28" s="5">
        <v>24.63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24.52</v>
      </c>
      <c r="D29" s="5">
        <v>24.63</v>
      </c>
      <c r="E29" s="5">
        <v>24.52</v>
      </c>
      <c r="F29" s="5">
        <v>24.63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4270.2299999999996</v>
      </c>
      <c r="D30" s="33"/>
      <c r="E30" s="31">
        <v>4294.7499999999991</v>
      </c>
      <c r="F30" s="33"/>
      <c r="G30" s="42">
        <f>IF(C30&lt;&gt;0,(E30-C30)/C30,0)</f>
        <v>5.7420794664454914E-3</v>
      </c>
      <c r="H30" s="33"/>
    </row>
    <row r="31" spans="1:8" x14ac:dyDescent="0.25">
      <c r="A31" s="47"/>
      <c r="B31" s="9" t="s">
        <v>33</v>
      </c>
      <c r="C31" s="31">
        <v>3974.6399999999994</v>
      </c>
      <c r="D31" s="33"/>
      <c r="E31" s="31">
        <v>3999.16</v>
      </c>
      <c r="F31" s="33"/>
      <c r="G31" s="42">
        <f>IF(C31&lt;&gt;0,(E31-C31)/C31,0)</f>
        <v>6.1691121711652981E-3</v>
      </c>
      <c r="H31" s="33"/>
    </row>
    <row r="32" spans="1:8" x14ac:dyDescent="0.25">
      <c r="A32" s="47"/>
      <c r="B32" s="9" t="s">
        <v>34</v>
      </c>
      <c r="C32" s="31">
        <v>3238.619999999999</v>
      </c>
      <c r="D32" s="33"/>
      <c r="E32" s="31">
        <v>3312.2100000000005</v>
      </c>
      <c r="F32" s="33"/>
      <c r="G32" s="42">
        <f>IF(C32&lt;&gt;0,(E32-C32)/C32,0)</f>
        <v>2.2722641124924052E-2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18</v>
      </c>
      <c r="D35" s="26"/>
      <c r="E35" s="26">
        <v>18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980</v>
      </c>
      <c r="D36" s="5">
        <v>980</v>
      </c>
      <c r="E36" s="5">
        <v>980</v>
      </c>
      <c r="F36" s="5">
        <v>980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1274</v>
      </c>
      <c r="D37" s="5">
        <v>1274</v>
      </c>
      <c r="E37" s="5">
        <v>1274</v>
      </c>
      <c r="F37" s="5">
        <v>1274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5</v>
      </c>
      <c r="D38" s="5">
        <v>5</v>
      </c>
      <c r="E38" s="5">
        <v>5</v>
      </c>
      <c r="F38" s="5">
        <v>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4.3</v>
      </c>
      <c r="D39" s="5">
        <v>4.3</v>
      </c>
      <c r="E39" s="5">
        <v>4.3</v>
      </c>
      <c r="F39" s="5">
        <v>4.3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21</v>
      </c>
      <c r="D40" s="5">
        <v>27</v>
      </c>
      <c r="E40" s="5">
        <v>15</v>
      </c>
      <c r="F40" s="5">
        <v>22</v>
      </c>
      <c r="G40" s="8">
        <f t="shared" si="0"/>
        <v>-0.2857142857142857</v>
      </c>
      <c r="H40" s="8">
        <f t="shared" si="1"/>
        <v>-0.18518518518518517</v>
      </c>
    </row>
    <row r="41" spans="1:8" x14ac:dyDescent="0.25">
      <c r="A41" s="38"/>
      <c r="B41" s="9" t="s">
        <v>41</v>
      </c>
      <c r="C41" s="5">
        <v>25</v>
      </c>
      <c r="D41" s="5">
        <v>22</v>
      </c>
      <c r="E41" s="5">
        <v>22</v>
      </c>
      <c r="F41" s="5">
        <v>16</v>
      </c>
      <c r="G41" s="8">
        <f t="shared" si="0"/>
        <v>-0.12</v>
      </c>
      <c r="H41" s="8">
        <f t="shared" si="1"/>
        <v>-0.27272727272727271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0.99</v>
      </c>
      <c r="D45" s="5">
        <v>0.98</v>
      </c>
      <c r="E45" s="5">
        <v>0.99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0.86</v>
      </c>
      <c r="D46" s="5">
        <v>0.86</v>
      </c>
      <c r="E46" s="5">
        <v>0.86</v>
      </c>
      <c r="F46" s="5">
        <v>0.86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68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BEC4A-A867-4D7E-9E5B-B2472D9C08CD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329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19.21</v>
      </c>
      <c r="D28" s="5">
        <v>19.04</v>
      </c>
      <c r="E28" s="5">
        <v>19.21</v>
      </c>
      <c r="F28" s="5">
        <v>19.04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19.21</v>
      </c>
      <c r="D29" s="5">
        <v>19.04</v>
      </c>
      <c r="E29" s="5">
        <v>19.21</v>
      </c>
      <c r="F29" s="5">
        <v>19.04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3373.22</v>
      </c>
      <c r="D30" s="33"/>
      <c r="E30" s="31">
        <v>3410.7500000000005</v>
      </c>
      <c r="F30" s="33"/>
      <c r="G30" s="42">
        <f>IF(C30&lt;&gt;0,(E30-C30)/C30,0)</f>
        <v>1.1125867865126099E-2</v>
      </c>
      <c r="H30" s="33"/>
    </row>
    <row r="31" spans="1:8" x14ac:dyDescent="0.25">
      <c r="A31" s="47"/>
      <c r="B31" s="9" t="s">
        <v>33</v>
      </c>
      <c r="C31" s="31">
        <v>2974.14</v>
      </c>
      <c r="D31" s="33"/>
      <c r="E31" s="31">
        <v>3029.8599999999997</v>
      </c>
      <c r="F31" s="33"/>
      <c r="G31" s="42">
        <f>IF(C31&lt;&gt;0,(E31-C31)/C31,0)</f>
        <v>1.8734827546786566E-2</v>
      </c>
      <c r="H31" s="33"/>
    </row>
    <row r="32" spans="1:8" x14ac:dyDescent="0.25">
      <c r="A32" s="47"/>
      <c r="B32" s="9" t="s">
        <v>34</v>
      </c>
      <c r="C32" s="31">
        <v>2326.4699999999998</v>
      </c>
      <c r="D32" s="33"/>
      <c r="E32" s="31">
        <v>2364.59</v>
      </c>
      <c r="F32" s="33"/>
      <c r="G32" s="42">
        <f>IF(C32&lt;&gt;0,(E32-C32)/C32,0)</f>
        <v>1.6385339161906386E-2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14</v>
      </c>
      <c r="D35" s="26"/>
      <c r="E35" s="26">
        <v>14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460</v>
      </c>
      <c r="D36" s="5">
        <v>460</v>
      </c>
      <c r="E36" s="5">
        <v>460</v>
      </c>
      <c r="F36" s="5">
        <v>460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690</v>
      </c>
      <c r="D37" s="5">
        <v>690</v>
      </c>
      <c r="E37" s="5">
        <v>690</v>
      </c>
      <c r="F37" s="5">
        <v>690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5</v>
      </c>
      <c r="D38" s="5">
        <v>5</v>
      </c>
      <c r="E38" s="5">
        <v>5</v>
      </c>
      <c r="F38" s="5">
        <v>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5</v>
      </c>
      <c r="D39" s="5">
        <v>5</v>
      </c>
      <c r="E39" s="5">
        <v>5</v>
      </c>
      <c r="F39" s="5">
        <v>5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21</v>
      </c>
      <c r="D40" s="5">
        <v>20</v>
      </c>
      <c r="E40" s="5">
        <v>18</v>
      </c>
      <c r="F40" s="5">
        <v>18</v>
      </c>
      <c r="G40" s="8">
        <f t="shared" si="0"/>
        <v>-0.14285714285714285</v>
      </c>
      <c r="H40" s="8">
        <f t="shared" si="1"/>
        <v>-0.1</v>
      </c>
    </row>
    <row r="41" spans="1:8" x14ac:dyDescent="0.25">
      <c r="A41" s="38"/>
      <c r="B41" s="9" t="s">
        <v>41</v>
      </c>
      <c r="C41" s="5">
        <v>20</v>
      </c>
      <c r="D41" s="5">
        <v>19</v>
      </c>
      <c r="E41" s="5">
        <v>17</v>
      </c>
      <c r="F41" s="5">
        <v>17</v>
      </c>
      <c r="G41" s="8">
        <f t="shared" si="0"/>
        <v>-0.15</v>
      </c>
      <c r="H41" s="8">
        <f t="shared" si="1"/>
        <v>-0.10526315789473684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0.97</v>
      </c>
      <c r="D45" s="5">
        <v>0.96</v>
      </c>
      <c r="E45" s="5">
        <v>0.97</v>
      </c>
      <c r="F45" s="5">
        <v>0.96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0.82</v>
      </c>
      <c r="D46" s="5">
        <v>0.82</v>
      </c>
      <c r="E46" s="5">
        <v>0.82</v>
      </c>
      <c r="F46" s="5">
        <v>0.82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39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5179C-4B93-499F-9C3B-AA1C0D8985AA}">
  <dimension ref="A1:H134"/>
  <sheetViews>
    <sheetView zoomScale="80" zoomScaleNormal="80" workbookViewId="0">
      <selection sqref="A1:H1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339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10.26</v>
      </c>
      <c r="D28" s="5">
        <v>9.99</v>
      </c>
      <c r="E28" s="5">
        <v>10.26</v>
      </c>
      <c r="F28" s="5">
        <v>9.99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10.26</v>
      </c>
      <c r="D29" s="5">
        <v>9.99</v>
      </c>
      <c r="E29" s="5">
        <v>10.26</v>
      </c>
      <c r="F29" s="5">
        <v>9.99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1559.25</v>
      </c>
      <c r="D30" s="33"/>
      <c r="E30" s="31">
        <v>1569.24</v>
      </c>
      <c r="F30" s="33"/>
      <c r="G30" s="42">
        <f>IF(C30&lt;&gt;0,(E30-C30)/C30,0)</f>
        <v>6.406926406926413E-3</v>
      </c>
      <c r="H30" s="33"/>
    </row>
    <row r="31" spans="1:8" x14ac:dyDescent="0.25">
      <c r="A31" s="47"/>
      <c r="B31" s="9" t="s">
        <v>33</v>
      </c>
      <c r="C31" s="31">
        <v>1397.25</v>
      </c>
      <c r="D31" s="33"/>
      <c r="E31" s="31">
        <v>1407.2399999999998</v>
      </c>
      <c r="F31" s="33"/>
      <c r="G31" s="42">
        <f>IF(C31&lt;&gt;0,(E31-C31)/C31,0)</f>
        <v>7.1497584541061242E-3</v>
      </c>
      <c r="H31" s="33"/>
    </row>
    <row r="32" spans="1:8" x14ac:dyDescent="0.25">
      <c r="A32" s="47"/>
      <c r="B32" s="9" t="s">
        <v>34</v>
      </c>
      <c r="C32" s="31">
        <v>1186.7299999999998</v>
      </c>
      <c r="D32" s="33"/>
      <c r="E32" s="31">
        <v>1219</v>
      </c>
      <c r="F32" s="33"/>
      <c r="G32" s="42">
        <f>IF(C32&lt;&gt;0,(E32-C32)/C32,0)</f>
        <v>2.7192368946601344E-2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9</v>
      </c>
      <c r="D35" s="26"/>
      <c r="E35" s="26">
        <v>9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980</v>
      </c>
      <c r="D36" s="5">
        <v>980</v>
      </c>
      <c r="E36" s="5">
        <v>980</v>
      </c>
      <c r="F36" s="5">
        <v>980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1372</v>
      </c>
      <c r="D37" s="5">
        <v>1372</v>
      </c>
      <c r="E37" s="5">
        <v>1372</v>
      </c>
      <c r="F37" s="5">
        <v>1372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5</v>
      </c>
      <c r="D38" s="5">
        <v>5</v>
      </c>
      <c r="E38" s="5">
        <v>5</v>
      </c>
      <c r="F38" s="5">
        <v>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4.7</v>
      </c>
      <c r="D39" s="5">
        <v>4.7</v>
      </c>
      <c r="E39" s="5">
        <v>4.7</v>
      </c>
      <c r="F39" s="5">
        <v>4.7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15</v>
      </c>
      <c r="D40" s="5">
        <v>16</v>
      </c>
      <c r="E40" s="5">
        <v>15</v>
      </c>
      <c r="F40" s="5">
        <v>15</v>
      </c>
      <c r="G40" s="8">
        <f t="shared" si="0"/>
        <v>0</v>
      </c>
      <c r="H40" s="8">
        <f t="shared" si="1"/>
        <v>-6.25E-2</v>
      </c>
    </row>
    <row r="41" spans="1:8" x14ac:dyDescent="0.25">
      <c r="A41" s="38"/>
      <c r="B41" s="9" t="s">
        <v>41</v>
      </c>
      <c r="C41" s="5">
        <v>14</v>
      </c>
      <c r="D41" s="5">
        <v>14</v>
      </c>
      <c r="E41" s="5">
        <v>15</v>
      </c>
      <c r="F41" s="5">
        <v>14</v>
      </c>
      <c r="G41" s="8">
        <f t="shared" si="0"/>
        <v>7.1428571428571425E-2</v>
      </c>
      <c r="H41" s="8">
        <f t="shared" si="1"/>
        <v>0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0.99</v>
      </c>
      <c r="D45" s="5">
        <v>0.98</v>
      </c>
      <c r="E45" s="5">
        <v>0.99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0.92</v>
      </c>
      <c r="D46" s="5">
        <v>0.89</v>
      </c>
      <c r="E46" s="5">
        <v>0.92</v>
      </c>
      <c r="F46" s="5">
        <v>0.89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13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D6049-F8DD-4900-A9EC-63901DC58FD1}">
  <dimension ref="A1:H134"/>
  <sheetViews>
    <sheetView zoomScale="80" zoomScaleNormal="80" workbookViewId="0">
      <selection activeCell="C35" sqref="C35:D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360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12.29</v>
      </c>
      <c r="D28" s="5">
        <v>11.4</v>
      </c>
      <c r="E28" s="5">
        <v>12.29</v>
      </c>
      <c r="F28" s="5">
        <v>11.4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12.29</v>
      </c>
      <c r="D29" s="5">
        <v>11.4</v>
      </c>
      <c r="E29" s="5">
        <v>12.29</v>
      </c>
      <c r="F29" s="5">
        <v>11.4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2061.0299999999997</v>
      </c>
      <c r="D30" s="33"/>
      <c r="E30" s="31">
        <v>2073.3200000000002</v>
      </c>
      <c r="F30" s="33"/>
      <c r="G30" s="42">
        <f>IF(C30&lt;&gt;0,(E30-C30)/C30,0)</f>
        <v>5.9630378985266689E-3</v>
      </c>
      <c r="H30" s="33"/>
    </row>
    <row r="31" spans="1:8" x14ac:dyDescent="0.25">
      <c r="A31" s="47"/>
      <c r="B31" s="9" t="s">
        <v>33</v>
      </c>
      <c r="C31" s="31">
        <v>1740.77</v>
      </c>
      <c r="D31" s="33"/>
      <c r="E31" s="31">
        <v>1753.0600000000002</v>
      </c>
      <c r="F31" s="33"/>
      <c r="G31" s="42">
        <f>IF(C31&lt;&gt;0,(E31-C31)/C31,0)</f>
        <v>7.0600940962908315E-3</v>
      </c>
      <c r="H31" s="33"/>
    </row>
    <row r="32" spans="1:8" x14ac:dyDescent="0.25">
      <c r="A32" s="47"/>
      <c r="B32" s="9" t="s">
        <v>34</v>
      </c>
      <c r="C32" s="31">
        <v>1727.96</v>
      </c>
      <c r="D32" s="33"/>
      <c r="E32" s="31">
        <v>1761.61</v>
      </c>
      <c r="F32" s="33"/>
      <c r="G32" s="42">
        <f>IF(C32&lt;&gt;0,(E32-C32)/C32,0)</f>
        <v>1.9473830412740957E-2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9</v>
      </c>
      <c r="D35" s="26"/>
      <c r="E35" s="26">
        <v>9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583</v>
      </c>
      <c r="D36" s="5">
        <v>583</v>
      </c>
      <c r="E36" s="5">
        <v>583</v>
      </c>
      <c r="F36" s="5">
        <v>583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795</v>
      </c>
      <c r="D37" s="5">
        <v>795</v>
      </c>
      <c r="E37" s="5">
        <v>795</v>
      </c>
      <c r="F37" s="5">
        <v>795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5.5</v>
      </c>
      <c r="D38" s="5">
        <v>5.5</v>
      </c>
      <c r="E38" s="5">
        <v>5.5</v>
      </c>
      <c r="F38" s="5">
        <v>5.5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5</v>
      </c>
      <c r="D39" s="5">
        <v>5</v>
      </c>
      <c r="E39" s="5">
        <v>5</v>
      </c>
      <c r="F39" s="5">
        <v>5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19</v>
      </c>
      <c r="D40" s="5">
        <v>21</v>
      </c>
      <c r="E40" s="5">
        <v>17</v>
      </c>
      <c r="F40" s="5">
        <v>19</v>
      </c>
      <c r="G40" s="8">
        <f t="shared" si="0"/>
        <v>-0.10526315789473684</v>
      </c>
      <c r="H40" s="8">
        <f t="shared" si="1"/>
        <v>-9.5238095238095233E-2</v>
      </c>
    </row>
    <row r="41" spans="1:8" x14ac:dyDescent="0.25">
      <c r="A41" s="38"/>
      <c r="B41" s="9" t="s">
        <v>41</v>
      </c>
      <c r="C41" s="5">
        <v>19</v>
      </c>
      <c r="D41" s="5">
        <v>19</v>
      </c>
      <c r="E41" s="5">
        <v>17</v>
      </c>
      <c r="F41" s="5">
        <v>17</v>
      </c>
      <c r="G41" s="8">
        <f t="shared" si="0"/>
        <v>-0.10526315789473684</v>
      </c>
      <c r="H41" s="8">
        <f t="shared" si="1"/>
        <v>-0.10526315789473684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0.97</v>
      </c>
      <c r="D45" s="5">
        <v>0.97</v>
      </c>
      <c r="E45" s="5">
        <v>0.97</v>
      </c>
      <c r="F45" s="5">
        <v>0.97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0.84</v>
      </c>
      <c r="D46" s="5">
        <v>0.84</v>
      </c>
      <c r="E46" s="5">
        <v>0.84</v>
      </c>
      <c r="F46" s="5">
        <v>0.84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19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FD55-5015-4B52-A758-98FE0D608885}">
  <dimension ref="A1:H134"/>
  <sheetViews>
    <sheetView zoomScale="80" zoomScaleNormal="80" workbookViewId="0">
      <selection activeCell="C35" sqref="C35:D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364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8.2100000000000009</v>
      </c>
      <c r="D28" s="5">
        <v>8.4700000000000006</v>
      </c>
      <c r="E28" s="5">
        <v>8.2100000000000009</v>
      </c>
      <c r="F28" s="5">
        <v>8.4700000000000006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8.2100000000000009</v>
      </c>
      <c r="D29" s="5">
        <v>8.4700000000000006</v>
      </c>
      <c r="E29" s="5">
        <v>8.2100000000000009</v>
      </c>
      <c r="F29" s="5">
        <v>8.4700000000000006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1462.6499999999999</v>
      </c>
      <c r="D30" s="33"/>
      <c r="E30" s="31">
        <v>1478.1599999999999</v>
      </c>
      <c r="F30" s="33"/>
      <c r="G30" s="42">
        <f>IF(C30&lt;&gt;0,(E30-C30)/C30,0)</f>
        <v>1.0604040611219357E-2</v>
      </c>
      <c r="H30" s="33"/>
    </row>
    <row r="31" spans="1:8" x14ac:dyDescent="0.25">
      <c r="A31" s="47"/>
      <c r="B31" s="9" t="s">
        <v>33</v>
      </c>
      <c r="C31" s="31">
        <v>1148.1599999999999</v>
      </c>
      <c r="D31" s="33"/>
      <c r="E31" s="31">
        <v>1164.4999999999998</v>
      </c>
      <c r="F31" s="33"/>
      <c r="G31" s="42">
        <f>IF(C31&lt;&gt;0,(E31-C31)/C31,0)</f>
        <v>1.4231465997770277E-2</v>
      </c>
      <c r="H31" s="33"/>
    </row>
    <row r="32" spans="1:8" x14ac:dyDescent="0.25">
      <c r="A32" s="47"/>
      <c r="B32" s="9" t="s">
        <v>34</v>
      </c>
      <c r="C32" s="31">
        <v>915.19999999999982</v>
      </c>
      <c r="D32" s="33"/>
      <c r="E32" s="31">
        <v>940.01</v>
      </c>
      <c r="F32" s="33"/>
      <c r="G32" s="42">
        <f>IF(C32&lt;&gt;0,(E32-C32)/C32,0)</f>
        <v>2.7108828671328866E-2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8</v>
      </c>
      <c r="D35" s="26"/>
      <c r="E35" s="26">
        <v>8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1176</v>
      </c>
      <c r="D36" s="5">
        <v>980</v>
      </c>
      <c r="E36" s="5">
        <v>1176</v>
      </c>
      <c r="F36" s="5">
        <v>1078</v>
      </c>
      <c r="G36" s="8">
        <f t="shared" si="0"/>
        <v>0</v>
      </c>
      <c r="H36" s="8">
        <f t="shared" ref="H36:H41" si="1">IF(D36&lt;&gt;0,(F36-D36)/D36,0)</f>
        <v>0.1</v>
      </c>
    </row>
    <row r="37" spans="1:8" x14ac:dyDescent="0.25">
      <c r="A37" s="38"/>
      <c r="B37" s="9" t="s">
        <v>41</v>
      </c>
      <c r="C37" s="5">
        <v>1470</v>
      </c>
      <c r="D37" s="5">
        <v>1862</v>
      </c>
      <c r="E37" s="5">
        <v>1470</v>
      </c>
      <c r="F37" s="5">
        <v>1862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6</v>
      </c>
      <c r="D38" s="5">
        <v>5</v>
      </c>
      <c r="E38" s="5">
        <v>6</v>
      </c>
      <c r="F38" s="5">
        <v>5.5</v>
      </c>
      <c r="G38" s="8">
        <f t="shared" si="0"/>
        <v>0</v>
      </c>
      <c r="H38" s="8">
        <f t="shared" si="1"/>
        <v>0.1</v>
      </c>
    </row>
    <row r="39" spans="1:8" x14ac:dyDescent="0.25">
      <c r="A39" s="38"/>
      <c r="B39" s="9" t="s">
        <v>41</v>
      </c>
      <c r="C39" s="5">
        <v>5</v>
      </c>
      <c r="D39" s="5">
        <v>6.3</v>
      </c>
      <c r="E39" s="5">
        <v>5</v>
      </c>
      <c r="F39" s="5">
        <v>6.3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14</v>
      </c>
      <c r="D40" s="5">
        <v>16</v>
      </c>
      <c r="E40" s="5">
        <v>13</v>
      </c>
      <c r="F40" s="5">
        <v>15</v>
      </c>
      <c r="G40" s="8">
        <f t="shared" si="0"/>
        <v>-7.1428571428571425E-2</v>
      </c>
      <c r="H40" s="8">
        <f t="shared" si="1"/>
        <v>-6.25E-2</v>
      </c>
    </row>
    <row r="41" spans="1:8" x14ac:dyDescent="0.25">
      <c r="A41" s="38"/>
      <c r="B41" s="9" t="s">
        <v>41</v>
      </c>
      <c r="C41" s="5">
        <v>18</v>
      </c>
      <c r="D41" s="5">
        <v>14</v>
      </c>
      <c r="E41" s="5">
        <v>20</v>
      </c>
      <c r="F41" s="5">
        <v>13</v>
      </c>
      <c r="G41" s="8">
        <f t="shared" si="0"/>
        <v>0.1111111111111111</v>
      </c>
      <c r="H41" s="8">
        <f t="shared" si="1"/>
        <v>-7.1428571428571425E-2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0.99</v>
      </c>
      <c r="D45" s="5">
        <v>0.98</v>
      </c>
      <c r="E45" s="5">
        <v>0.99</v>
      </c>
      <c r="F45" s="5">
        <v>0.98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0.87</v>
      </c>
      <c r="D46" s="5">
        <v>0.86</v>
      </c>
      <c r="E46" s="5">
        <v>0.87</v>
      </c>
      <c r="F46" s="5">
        <v>0.86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16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9A76B-AF57-4A2A-B578-CE54CE1F2D9D}">
  <dimension ref="A1:H134"/>
  <sheetViews>
    <sheetView tabSelected="1" zoomScale="80" zoomScaleNormal="80" workbookViewId="0">
      <selection sqref="A1:H1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319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19.5</v>
      </c>
      <c r="D28" s="5">
        <v>18.86</v>
      </c>
      <c r="E28" s="5">
        <v>19.5</v>
      </c>
      <c r="F28" s="5">
        <v>18.86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19.5</v>
      </c>
      <c r="D29" s="5">
        <v>18.86</v>
      </c>
      <c r="E29" s="5">
        <v>19.5</v>
      </c>
      <c r="F29" s="5">
        <v>18.86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5640.2000000000007</v>
      </c>
      <c r="D30" s="33"/>
      <c r="E30" s="31">
        <v>5580.42</v>
      </c>
      <c r="F30" s="33"/>
      <c r="G30" s="42">
        <f>IF(C30&lt;&gt;0,(E30-C30)/C30,0)</f>
        <v>-1.0598914932094722E-2</v>
      </c>
      <c r="H30" s="33"/>
    </row>
    <row r="31" spans="1:8" x14ac:dyDescent="0.25">
      <c r="A31" s="47"/>
      <c r="B31" s="9" t="s">
        <v>33</v>
      </c>
      <c r="C31" s="31">
        <v>5311.9000000000015</v>
      </c>
      <c r="D31" s="33"/>
      <c r="E31" s="31">
        <v>5311.9</v>
      </c>
      <c r="F31" s="33"/>
      <c r="G31" s="42">
        <f>IF(C31&lt;&gt;0,(E31-C31)/C31,0)</f>
        <v>-3.4243668057490842E-16</v>
      </c>
      <c r="H31" s="33"/>
    </row>
    <row r="32" spans="1:8" x14ac:dyDescent="0.25">
      <c r="A32" s="47"/>
      <c r="B32" s="9" t="s">
        <v>34</v>
      </c>
      <c r="C32" s="31">
        <v>4795.6400000000003</v>
      </c>
      <c r="D32" s="33"/>
      <c r="E32" s="31">
        <v>4795.6400000000003</v>
      </c>
      <c r="F32" s="33"/>
      <c r="G32" s="42">
        <f>IF(C32&lt;&gt;0,(E32-C32)/C32,0)</f>
        <v>0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28</v>
      </c>
      <c r="D35" s="26"/>
      <c r="E35" s="26">
        <v>28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1666</v>
      </c>
      <c r="D36" s="5">
        <v>2450</v>
      </c>
      <c r="E36" s="5">
        <v>1666</v>
      </c>
      <c r="F36" s="5">
        <v>2450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3038</v>
      </c>
      <c r="D37" s="5">
        <v>1470</v>
      </c>
      <c r="E37" s="5">
        <v>3038</v>
      </c>
      <c r="F37" s="5">
        <v>1960</v>
      </c>
      <c r="G37" s="8">
        <f t="shared" si="0"/>
        <v>0</v>
      </c>
      <c r="H37" s="8">
        <f t="shared" si="1"/>
        <v>0.33333333333333331</v>
      </c>
    </row>
    <row r="38" spans="1:8" x14ac:dyDescent="0.25">
      <c r="A38" s="37" t="s">
        <v>42</v>
      </c>
      <c r="B38" s="9" t="s">
        <v>40</v>
      </c>
      <c r="C38" s="5">
        <v>8.5</v>
      </c>
      <c r="D38" s="5">
        <v>12.5</v>
      </c>
      <c r="E38" s="5">
        <v>8.5</v>
      </c>
      <c r="F38" s="5">
        <v>12.5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10.3</v>
      </c>
      <c r="D39" s="5">
        <v>5</v>
      </c>
      <c r="E39" s="5">
        <v>10.3</v>
      </c>
      <c r="F39" s="5">
        <v>6.7</v>
      </c>
      <c r="G39" s="8">
        <f t="shared" si="0"/>
        <v>0</v>
      </c>
      <c r="H39" s="8">
        <f t="shared" si="1"/>
        <v>0.34</v>
      </c>
    </row>
    <row r="40" spans="1:8" x14ac:dyDescent="0.25">
      <c r="A40" s="37" t="s">
        <v>43</v>
      </c>
      <c r="B40" s="9" t="s">
        <v>40</v>
      </c>
      <c r="C40" s="5">
        <v>20</v>
      </c>
      <c r="D40" s="5">
        <v>17</v>
      </c>
      <c r="E40" s="5">
        <v>16</v>
      </c>
      <c r="F40" s="5">
        <v>13</v>
      </c>
      <c r="G40" s="8">
        <f t="shared" si="0"/>
        <v>-0.2</v>
      </c>
      <c r="H40" s="8">
        <f t="shared" si="1"/>
        <v>-0.23529411764705882</v>
      </c>
    </row>
    <row r="41" spans="1:8" x14ac:dyDescent="0.25">
      <c r="A41" s="38"/>
      <c r="B41" s="9" t="s">
        <v>41</v>
      </c>
      <c r="C41" s="5">
        <v>19</v>
      </c>
      <c r="D41" s="5">
        <v>17</v>
      </c>
      <c r="E41" s="5">
        <v>14</v>
      </c>
      <c r="F41" s="5">
        <v>14</v>
      </c>
      <c r="G41" s="8">
        <f t="shared" si="0"/>
        <v>-0.26315789473684209</v>
      </c>
      <c r="H41" s="8">
        <f t="shared" si="1"/>
        <v>-0.17647058823529413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0.95</v>
      </c>
      <c r="D45" s="5">
        <v>0.97</v>
      </c>
      <c r="E45" s="5">
        <v>0.95</v>
      </c>
      <c r="F45" s="5">
        <v>0.97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</v>
      </c>
      <c r="D46" s="5">
        <v>0.79</v>
      </c>
      <c r="E46" s="5">
        <v>0.8</v>
      </c>
      <c r="F46" s="5">
        <v>0.79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58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86345-E7C6-487C-A0F4-49012079B6C6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 t="s">
        <v>83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8.84</v>
      </c>
      <c r="D28" s="5">
        <v>8.11</v>
      </c>
      <c r="E28" s="5">
        <v>8.84</v>
      </c>
      <c r="F28" s="5">
        <v>8.11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8.84</v>
      </c>
      <c r="D29" s="5">
        <v>8.11</v>
      </c>
      <c r="E29" s="5">
        <v>8.84</v>
      </c>
      <c r="F29" s="5">
        <v>8.11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4052.0099999999998</v>
      </c>
      <c r="D30" s="33"/>
      <c r="E30" s="31">
        <v>3688.3599999999997</v>
      </c>
      <c r="F30" s="33"/>
      <c r="G30" s="42">
        <f>IF(C30&lt;&gt;0,(E30-C30)/C30,0)</f>
        <v>-8.9745583056310349E-2</v>
      </c>
      <c r="H30" s="33"/>
    </row>
    <row r="31" spans="1:8" x14ac:dyDescent="0.25">
      <c r="A31" s="47"/>
      <c r="B31" s="9" t="s">
        <v>33</v>
      </c>
      <c r="C31" s="31">
        <v>1793.7599999999998</v>
      </c>
      <c r="D31" s="33"/>
      <c r="E31" s="31">
        <v>1785.9999999999995</v>
      </c>
      <c r="F31" s="33"/>
      <c r="G31" s="42">
        <f>IF(C31&lt;&gt;0,(E31-C31)/C31,0)</f>
        <v>-4.3261082865044482E-3</v>
      </c>
      <c r="H31" s="33"/>
    </row>
    <row r="32" spans="1:8" x14ac:dyDescent="0.25">
      <c r="A32" s="47"/>
      <c r="B32" s="9" t="s">
        <v>34</v>
      </c>
      <c r="C32" s="31">
        <v>1406.1599999999996</v>
      </c>
      <c r="D32" s="33"/>
      <c r="E32" s="31">
        <v>1422.2399999999998</v>
      </c>
      <c r="F32" s="33"/>
      <c r="G32" s="42">
        <f>IF(C32&lt;&gt;0,(E32-C32)/C32,0)</f>
        <v>1.1435398532172838E-2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33</v>
      </c>
      <c r="D35" s="26"/>
      <c r="E35" s="26">
        <v>28</v>
      </c>
      <c r="F35" s="26"/>
      <c r="G35" s="48">
        <f t="shared" ref="G35:G44" si="0">IF(C35&lt;&gt;0,(E35-C35)/C35,0)</f>
        <v>-0.15151515151515152</v>
      </c>
      <c r="H35" s="48"/>
    </row>
    <row r="36" spans="1:8" x14ac:dyDescent="0.25">
      <c r="A36" s="37" t="s">
        <v>39</v>
      </c>
      <c r="B36" s="9" t="s">
        <v>40</v>
      </c>
      <c r="C36" s="5">
        <v>1960</v>
      </c>
      <c r="D36" s="5">
        <v>6174</v>
      </c>
      <c r="E36" s="5">
        <v>1960</v>
      </c>
      <c r="F36" s="5">
        <v>4802</v>
      </c>
      <c r="G36" s="8">
        <f t="shared" si="0"/>
        <v>0</v>
      </c>
      <c r="H36" s="8">
        <f t="shared" ref="H36:H41" si="1">IF(D36&lt;&gt;0,(F36-D36)/D36,0)</f>
        <v>-0.22222222222222221</v>
      </c>
    </row>
    <row r="37" spans="1:8" x14ac:dyDescent="0.25">
      <c r="A37" s="38"/>
      <c r="B37" s="9" t="s">
        <v>41</v>
      </c>
      <c r="C37" s="5">
        <v>8624</v>
      </c>
      <c r="D37" s="5">
        <v>4312</v>
      </c>
      <c r="E37" s="5">
        <v>7056</v>
      </c>
      <c r="F37" s="5">
        <v>3528</v>
      </c>
      <c r="G37" s="8">
        <f t="shared" si="0"/>
        <v>-0.18181818181818182</v>
      </c>
      <c r="H37" s="8">
        <f t="shared" si="1"/>
        <v>-0.18181818181818182</v>
      </c>
    </row>
    <row r="38" spans="1:8" x14ac:dyDescent="0.25">
      <c r="A38" s="37" t="s">
        <v>42</v>
      </c>
      <c r="B38" s="9" t="s">
        <v>40</v>
      </c>
      <c r="C38" s="5">
        <v>10</v>
      </c>
      <c r="D38" s="5">
        <v>31.5</v>
      </c>
      <c r="E38" s="5">
        <v>10</v>
      </c>
      <c r="F38" s="5">
        <v>24.5</v>
      </c>
      <c r="G38" s="8">
        <f t="shared" si="0"/>
        <v>0</v>
      </c>
      <c r="H38" s="8">
        <f t="shared" si="1"/>
        <v>-0.22222222222222221</v>
      </c>
    </row>
    <row r="39" spans="1:8" x14ac:dyDescent="0.25">
      <c r="A39" s="38"/>
      <c r="B39" s="9" t="s">
        <v>41</v>
      </c>
      <c r="C39" s="5">
        <v>29.3</v>
      </c>
      <c r="D39" s="5">
        <v>14.7</v>
      </c>
      <c r="E39" s="5">
        <v>24</v>
      </c>
      <c r="F39" s="5">
        <v>12</v>
      </c>
      <c r="G39" s="8">
        <f t="shared" si="0"/>
        <v>-0.1808873720136519</v>
      </c>
      <c r="H39" s="8">
        <f t="shared" si="1"/>
        <v>-0.18367346938775506</v>
      </c>
    </row>
    <row r="40" spans="1:8" x14ac:dyDescent="0.25">
      <c r="A40" s="37" t="s">
        <v>43</v>
      </c>
      <c r="B40" s="9" t="s">
        <v>40</v>
      </c>
      <c r="C40" s="5">
        <v>19</v>
      </c>
      <c r="D40" s="5">
        <v>15</v>
      </c>
      <c r="E40" s="5">
        <v>18</v>
      </c>
      <c r="F40" s="5">
        <v>15</v>
      </c>
      <c r="G40" s="8">
        <f t="shared" si="0"/>
        <v>-5.2631578947368418E-2</v>
      </c>
      <c r="H40" s="8">
        <f t="shared" si="1"/>
        <v>0</v>
      </c>
    </row>
    <row r="41" spans="1:8" x14ac:dyDescent="0.25">
      <c r="A41" s="38"/>
      <c r="B41" s="9" t="s">
        <v>41</v>
      </c>
      <c r="C41" s="5">
        <v>16</v>
      </c>
      <c r="D41" s="5">
        <v>15</v>
      </c>
      <c r="E41" s="5">
        <v>14</v>
      </c>
      <c r="F41" s="5">
        <v>16</v>
      </c>
      <c r="G41" s="8">
        <f t="shared" si="0"/>
        <v>-0.125</v>
      </c>
      <c r="H41" s="8">
        <f t="shared" si="1"/>
        <v>6.6666666666666666E-2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0.96</v>
      </c>
      <c r="D45" s="5">
        <v>0.97</v>
      </c>
      <c r="E45" s="5">
        <v>0.96</v>
      </c>
      <c r="F45" s="5">
        <v>0.97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0.88</v>
      </c>
      <c r="D46" s="5">
        <v>0.86</v>
      </c>
      <c r="E46" s="5">
        <v>0.88</v>
      </c>
      <c r="F46" s="5">
        <v>0.86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31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0D1BF-96D6-4440-8FEE-2BEEB3D1FFF9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 t="s">
        <v>84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8.81</v>
      </c>
      <c r="D28" s="5">
        <v>9.0500000000000007</v>
      </c>
      <c r="E28" s="5">
        <v>8.81</v>
      </c>
      <c r="F28" s="5">
        <v>9.0500000000000007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8.81</v>
      </c>
      <c r="D29" s="5">
        <v>9.0500000000000007</v>
      </c>
      <c r="E29" s="5">
        <v>8.81</v>
      </c>
      <c r="F29" s="5">
        <v>9.0500000000000007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2331.09</v>
      </c>
      <c r="D30" s="33"/>
      <c r="E30" s="31">
        <v>2223.9299999999998</v>
      </c>
      <c r="F30" s="33"/>
      <c r="G30" s="42">
        <f>IF(C30&lt;&gt;0,(E30-C30)/C30,0)</f>
        <v>-4.5969911071644727E-2</v>
      </c>
      <c r="H30" s="33"/>
    </row>
    <row r="31" spans="1:8" x14ac:dyDescent="0.25">
      <c r="A31" s="47"/>
      <c r="B31" s="9" t="s">
        <v>33</v>
      </c>
      <c r="C31" s="31">
        <v>2062.23</v>
      </c>
      <c r="D31" s="33"/>
      <c r="E31" s="31">
        <v>2062.23</v>
      </c>
      <c r="F31" s="33"/>
      <c r="G31" s="42">
        <f>IF(C31&lt;&gt;0,(E31-C31)/C31,0)</f>
        <v>0</v>
      </c>
      <c r="H31" s="33"/>
    </row>
    <row r="32" spans="1:8" x14ac:dyDescent="0.25">
      <c r="A32" s="47"/>
      <c r="B32" s="9" t="s">
        <v>34</v>
      </c>
      <c r="C32" s="31">
        <v>1660.9799999999998</v>
      </c>
      <c r="D32" s="33"/>
      <c r="E32" s="31">
        <v>1678.84</v>
      </c>
      <c r="F32" s="33"/>
      <c r="G32" s="42">
        <f>IF(C32&lt;&gt;0,(E32-C32)/C32,0)</f>
        <v>1.0752688172043088E-2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17</v>
      </c>
      <c r="D35" s="26"/>
      <c r="E35" s="26">
        <v>15</v>
      </c>
      <c r="F35" s="26"/>
      <c r="G35" s="48">
        <f t="shared" ref="G35:G44" si="0">IF(C35&lt;&gt;0,(E35-C35)/C35,0)</f>
        <v>-0.11764705882352941</v>
      </c>
      <c r="H35" s="48"/>
    </row>
    <row r="36" spans="1:8" x14ac:dyDescent="0.25">
      <c r="A36" s="37" t="s">
        <v>39</v>
      </c>
      <c r="B36" s="9" t="s">
        <v>40</v>
      </c>
      <c r="C36" s="5">
        <v>2232</v>
      </c>
      <c r="D36" s="5">
        <v>2046</v>
      </c>
      <c r="E36" s="5">
        <v>1860</v>
      </c>
      <c r="F36" s="5">
        <v>1953</v>
      </c>
      <c r="G36" s="8">
        <f t="shared" si="0"/>
        <v>-0.16666666666666666</v>
      </c>
      <c r="H36" s="8">
        <f t="shared" ref="H36:H41" si="1">IF(D36&lt;&gt;0,(F36-D36)/D36,0)</f>
        <v>-4.5454545454545456E-2</v>
      </c>
    </row>
    <row r="37" spans="1:8" x14ac:dyDescent="0.25">
      <c r="A37" s="38"/>
      <c r="B37" s="9" t="s">
        <v>41</v>
      </c>
      <c r="C37" s="5">
        <v>2976</v>
      </c>
      <c r="D37" s="5">
        <v>3255</v>
      </c>
      <c r="E37" s="5">
        <v>2790</v>
      </c>
      <c r="F37" s="5">
        <v>2790</v>
      </c>
      <c r="G37" s="8">
        <f t="shared" si="0"/>
        <v>-6.25E-2</v>
      </c>
      <c r="H37" s="8">
        <f t="shared" si="1"/>
        <v>-0.14285714285714285</v>
      </c>
    </row>
    <row r="38" spans="1:8" x14ac:dyDescent="0.25">
      <c r="A38" s="37" t="s">
        <v>42</v>
      </c>
      <c r="B38" s="9" t="s">
        <v>40</v>
      </c>
      <c r="C38" s="5">
        <v>12</v>
      </c>
      <c r="D38" s="5">
        <v>11</v>
      </c>
      <c r="E38" s="5">
        <v>10</v>
      </c>
      <c r="F38" s="5">
        <v>10.5</v>
      </c>
      <c r="G38" s="8">
        <f t="shared" si="0"/>
        <v>-0.16666666666666666</v>
      </c>
      <c r="H38" s="8">
        <f t="shared" si="1"/>
        <v>-4.5454545454545456E-2</v>
      </c>
    </row>
    <row r="39" spans="1:8" x14ac:dyDescent="0.25">
      <c r="A39" s="38"/>
      <c r="B39" s="9" t="s">
        <v>41</v>
      </c>
      <c r="C39" s="5">
        <v>10.7</v>
      </c>
      <c r="D39" s="5">
        <v>11.7</v>
      </c>
      <c r="E39" s="5">
        <v>10</v>
      </c>
      <c r="F39" s="5">
        <v>10</v>
      </c>
      <c r="G39" s="8">
        <f t="shared" si="0"/>
        <v>-6.5420560747663489E-2</v>
      </c>
      <c r="H39" s="8">
        <f t="shared" si="1"/>
        <v>-0.14529914529914525</v>
      </c>
    </row>
    <row r="40" spans="1:8" x14ac:dyDescent="0.25">
      <c r="A40" s="37" t="s">
        <v>43</v>
      </c>
      <c r="B40" s="9" t="s">
        <v>40</v>
      </c>
      <c r="C40" s="5">
        <v>14</v>
      </c>
      <c r="D40" s="5">
        <v>17</v>
      </c>
      <c r="E40" s="5">
        <v>13</v>
      </c>
      <c r="F40" s="5">
        <v>20</v>
      </c>
      <c r="G40" s="8">
        <f t="shared" si="0"/>
        <v>-7.1428571428571425E-2</v>
      </c>
      <c r="H40" s="8">
        <f t="shared" si="1"/>
        <v>0.17647058823529413</v>
      </c>
    </row>
    <row r="41" spans="1:8" x14ac:dyDescent="0.25">
      <c r="A41" s="38"/>
      <c r="B41" s="9" t="s">
        <v>41</v>
      </c>
      <c r="C41" s="5">
        <v>18</v>
      </c>
      <c r="D41" s="5">
        <v>15</v>
      </c>
      <c r="E41" s="5">
        <v>15</v>
      </c>
      <c r="F41" s="5">
        <v>16</v>
      </c>
      <c r="G41" s="8">
        <f t="shared" si="0"/>
        <v>-0.16666666666666666</v>
      </c>
      <c r="H41" s="8">
        <f t="shared" si="1"/>
        <v>6.6666666666666666E-2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0.98</v>
      </c>
      <c r="D45" s="5">
        <v>0.99</v>
      </c>
      <c r="E45" s="5">
        <v>0.98</v>
      </c>
      <c r="F45" s="5">
        <v>0.99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0.86</v>
      </c>
      <c r="D46" s="5">
        <v>0.84</v>
      </c>
      <c r="E46" s="5">
        <v>0.86</v>
      </c>
      <c r="F46" s="5">
        <v>0.84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25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42686-3778-4D6E-8356-4662FE14EDF5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 t="s">
        <v>85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19.239999999999998</v>
      </c>
      <c r="D28" s="5">
        <v>19.36</v>
      </c>
      <c r="E28" s="5">
        <v>19.239999999999998</v>
      </c>
      <c r="F28" s="5">
        <v>19.36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19.239999999999998</v>
      </c>
      <c r="D29" s="5">
        <v>19.36</v>
      </c>
      <c r="E29" s="5">
        <v>19.239999999999998</v>
      </c>
      <c r="F29" s="5">
        <v>19.36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2103.52</v>
      </c>
      <c r="D30" s="33"/>
      <c r="E30" s="31">
        <v>1949.12</v>
      </c>
      <c r="F30" s="33"/>
      <c r="G30" s="42">
        <f>IF(C30&lt;&gt;0,(E30-C30)/C30,0)</f>
        <v>-7.3400775842397556E-2</v>
      </c>
      <c r="H30" s="33"/>
    </row>
    <row r="31" spans="1:8" x14ac:dyDescent="0.25">
      <c r="A31" s="47"/>
      <c r="B31" s="9" t="s">
        <v>33</v>
      </c>
      <c r="C31" s="31">
        <v>0</v>
      </c>
      <c r="D31" s="33"/>
      <c r="E31" s="31">
        <v>0</v>
      </c>
      <c r="F31" s="33"/>
      <c r="G31" s="42">
        <f>IF(C31&lt;&gt;0,(E31-C31)/C31,0)</f>
        <v>0</v>
      </c>
      <c r="H31" s="33"/>
    </row>
    <row r="32" spans="1:8" x14ac:dyDescent="0.25">
      <c r="A32" s="47"/>
      <c r="B32" s="9" t="s">
        <v>34</v>
      </c>
      <c r="C32" s="31">
        <v>0</v>
      </c>
      <c r="D32" s="33"/>
      <c r="E32" s="31">
        <v>0</v>
      </c>
      <c r="F32" s="33"/>
      <c r="G32" s="42">
        <f>IF(C32&lt;&gt;0,(E32-C32)/C32,0)</f>
        <v>0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20</v>
      </c>
      <c r="D35" s="26"/>
      <c r="E35" s="26">
        <v>17</v>
      </c>
      <c r="F35" s="26"/>
      <c r="G35" s="48">
        <f t="shared" ref="G35:G44" si="0">IF(C35&lt;&gt;0,(E35-C35)/C35,0)</f>
        <v>-0.15</v>
      </c>
      <c r="H35" s="48"/>
    </row>
    <row r="36" spans="1:8" x14ac:dyDescent="0.25">
      <c r="A36" s="37" t="s">
        <v>39</v>
      </c>
      <c r="B36" s="9" t="s">
        <v>40</v>
      </c>
      <c r="C36" s="5">
        <v>1488</v>
      </c>
      <c r="D36" s="5">
        <v>1116</v>
      </c>
      <c r="E36" s="5">
        <v>1116</v>
      </c>
      <c r="F36" s="5">
        <v>1116</v>
      </c>
      <c r="G36" s="8">
        <f t="shared" si="0"/>
        <v>-0.25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2046</v>
      </c>
      <c r="D37" s="5">
        <v>2418</v>
      </c>
      <c r="E37" s="5">
        <v>2046</v>
      </c>
      <c r="F37" s="5">
        <v>2046</v>
      </c>
      <c r="G37" s="8">
        <f t="shared" si="0"/>
        <v>0</v>
      </c>
      <c r="H37" s="8">
        <f t="shared" si="1"/>
        <v>-0.15384615384615385</v>
      </c>
    </row>
    <row r="38" spans="1:8" x14ac:dyDescent="0.25">
      <c r="A38" s="37" t="s">
        <v>42</v>
      </c>
      <c r="B38" s="9" t="s">
        <v>40</v>
      </c>
      <c r="C38" s="5">
        <v>8</v>
      </c>
      <c r="D38" s="5">
        <v>6</v>
      </c>
      <c r="E38" s="5">
        <v>6</v>
      </c>
      <c r="F38" s="5">
        <v>6</v>
      </c>
      <c r="G38" s="8">
        <f t="shared" si="0"/>
        <v>-0.25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7.3</v>
      </c>
      <c r="D39" s="5">
        <v>8.6999999999999993</v>
      </c>
      <c r="E39" s="5">
        <v>7.3</v>
      </c>
      <c r="F39" s="5">
        <v>7.3</v>
      </c>
      <c r="G39" s="8">
        <f t="shared" si="0"/>
        <v>0</v>
      </c>
      <c r="H39" s="8">
        <f t="shared" si="1"/>
        <v>-0.160919540229885</v>
      </c>
    </row>
    <row r="40" spans="1:8" x14ac:dyDescent="0.25">
      <c r="A40" s="37" t="s">
        <v>43</v>
      </c>
      <c r="B40" s="9" t="s">
        <v>40</v>
      </c>
      <c r="C40" s="5">
        <v>16</v>
      </c>
      <c r="D40" s="5">
        <v>20</v>
      </c>
      <c r="E40" s="5">
        <v>18</v>
      </c>
      <c r="F40" s="5">
        <v>22</v>
      </c>
      <c r="G40" s="8">
        <f t="shared" si="0"/>
        <v>0.125</v>
      </c>
      <c r="H40" s="8">
        <f t="shared" si="1"/>
        <v>0.1</v>
      </c>
    </row>
    <row r="41" spans="1:8" x14ac:dyDescent="0.25">
      <c r="A41" s="38"/>
      <c r="B41" s="9" t="s">
        <v>41</v>
      </c>
      <c r="C41" s="5">
        <v>20</v>
      </c>
      <c r="D41" s="5">
        <v>17</v>
      </c>
      <c r="E41" s="5">
        <v>19</v>
      </c>
      <c r="F41" s="5">
        <v>19</v>
      </c>
      <c r="G41" s="8">
        <f t="shared" si="0"/>
        <v>-0.05</v>
      </c>
      <c r="H41" s="8">
        <f t="shared" si="1"/>
        <v>0.11764705882352941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0.97</v>
      </c>
      <c r="D45" s="5">
        <v>0.97</v>
      </c>
      <c r="E45" s="5">
        <v>0.97</v>
      </c>
      <c r="F45" s="5">
        <v>0.97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0.81</v>
      </c>
      <c r="D46" s="5">
        <v>0.83</v>
      </c>
      <c r="E46" s="5">
        <v>0.81</v>
      </c>
      <c r="F46" s="5">
        <v>0.83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19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3B8EB-D6AD-4239-A4B0-13E377A6F84F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345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14.36</v>
      </c>
      <c r="D28" s="5">
        <v>17.02</v>
      </c>
      <c r="E28" s="5">
        <v>14.36</v>
      </c>
      <c r="F28" s="5">
        <v>17.02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14.36</v>
      </c>
      <c r="D29" s="5">
        <v>17.02</v>
      </c>
      <c r="E29" s="5">
        <v>14.36</v>
      </c>
      <c r="F29" s="5">
        <v>17.02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2674.8500000000004</v>
      </c>
      <c r="D30" s="33"/>
      <c r="E30" s="31">
        <v>2617.4100000000003</v>
      </c>
      <c r="F30" s="33"/>
      <c r="G30" s="42">
        <f>IF(C30&lt;&gt;0,(E30-C30)/C30,0)</f>
        <v>-2.1474101351477669E-2</v>
      </c>
      <c r="H30" s="33"/>
    </row>
    <row r="31" spans="1:8" x14ac:dyDescent="0.25">
      <c r="A31" s="47"/>
      <c r="B31" s="9" t="s">
        <v>33</v>
      </c>
      <c r="C31" s="31">
        <v>2074.8300000000004</v>
      </c>
      <c r="D31" s="33"/>
      <c r="E31" s="31">
        <v>2074.8300000000004</v>
      </c>
      <c r="F31" s="33"/>
      <c r="G31" s="42">
        <f>IF(C31&lt;&gt;0,(E31-C31)/C31,0)</f>
        <v>0</v>
      </c>
      <c r="H31" s="33"/>
    </row>
    <row r="32" spans="1:8" x14ac:dyDescent="0.25">
      <c r="A32" s="47"/>
      <c r="B32" s="9" t="s">
        <v>34</v>
      </c>
      <c r="C32" s="31">
        <v>1984.6200000000003</v>
      </c>
      <c r="D32" s="33"/>
      <c r="E32" s="31">
        <v>1984.6200000000006</v>
      </c>
      <c r="F32" s="33"/>
      <c r="G32" s="42">
        <f>IF(C32&lt;&gt;0,(E32-C32)/C32,0)</f>
        <v>1.1456786460039304E-16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13</v>
      </c>
      <c r="D35" s="26"/>
      <c r="E35" s="26">
        <v>12</v>
      </c>
      <c r="F35" s="26"/>
      <c r="G35" s="48">
        <f t="shared" ref="G35:G44" si="0">IF(C35&lt;&gt;0,(E35-C35)/C35,0)</f>
        <v>-7.6923076923076927E-2</v>
      </c>
      <c r="H35" s="48"/>
    </row>
    <row r="36" spans="1:8" x14ac:dyDescent="0.25">
      <c r="A36" s="37" t="s">
        <v>39</v>
      </c>
      <c r="B36" s="9" t="s">
        <v>40</v>
      </c>
      <c r="C36" s="5">
        <v>1372</v>
      </c>
      <c r="D36" s="5">
        <v>980</v>
      </c>
      <c r="E36" s="5">
        <v>980</v>
      </c>
      <c r="F36" s="5">
        <v>980</v>
      </c>
      <c r="G36" s="8">
        <f t="shared" si="0"/>
        <v>-0.2857142857142857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1470</v>
      </c>
      <c r="D37" s="5">
        <v>1470</v>
      </c>
      <c r="E37" s="5">
        <v>1470</v>
      </c>
      <c r="F37" s="5">
        <v>1470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7</v>
      </c>
      <c r="D38" s="5">
        <v>5</v>
      </c>
      <c r="E38" s="5">
        <v>5</v>
      </c>
      <c r="F38" s="5">
        <v>5</v>
      </c>
      <c r="G38" s="8">
        <f t="shared" si="0"/>
        <v>-0.2857142857142857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5</v>
      </c>
      <c r="D39" s="5">
        <v>5</v>
      </c>
      <c r="E39" s="5">
        <v>5</v>
      </c>
      <c r="F39" s="5">
        <v>5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14</v>
      </c>
      <c r="D40" s="5">
        <v>18</v>
      </c>
      <c r="E40" s="5">
        <v>13</v>
      </c>
      <c r="F40" s="5">
        <v>16</v>
      </c>
      <c r="G40" s="8">
        <f t="shared" si="0"/>
        <v>-7.1428571428571425E-2</v>
      </c>
      <c r="H40" s="8">
        <f t="shared" si="1"/>
        <v>-0.1111111111111111</v>
      </c>
    </row>
    <row r="41" spans="1:8" x14ac:dyDescent="0.25">
      <c r="A41" s="38"/>
      <c r="B41" s="9" t="s">
        <v>41</v>
      </c>
      <c r="C41" s="5">
        <v>15</v>
      </c>
      <c r="D41" s="5">
        <v>13</v>
      </c>
      <c r="E41" s="5">
        <v>15</v>
      </c>
      <c r="F41" s="5">
        <v>13</v>
      </c>
      <c r="G41" s="8">
        <f t="shared" si="0"/>
        <v>0</v>
      </c>
      <c r="H41" s="8">
        <f t="shared" si="1"/>
        <v>0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0.95</v>
      </c>
      <c r="D45" s="5">
        <v>0.97</v>
      </c>
      <c r="E45" s="5">
        <v>0.95</v>
      </c>
      <c r="F45" s="5">
        <v>0.97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0.81</v>
      </c>
      <c r="D46" s="5">
        <v>0.8</v>
      </c>
      <c r="E46" s="5">
        <v>0.81</v>
      </c>
      <c r="F46" s="5">
        <v>0.8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59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605BD-DD7A-4A7B-8DC0-F18CB321BA70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372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20.3</v>
      </c>
      <c r="D28" s="5">
        <v>19.78</v>
      </c>
      <c r="E28" s="5">
        <v>20.3</v>
      </c>
      <c r="F28" s="5">
        <v>19.78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20.3</v>
      </c>
      <c r="D29" s="5">
        <v>19.78</v>
      </c>
      <c r="E29" s="5">
        <v>20.3</v>
      </c>
      <c r="F29" s="5">
        <v>19.78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3668.1</v>
      </c>
      <c r="D30" s="33"/>
      <c r="E30" s="31">
        <v>3507.78</v>
      </c>
      <c r="F30" s="33"/>
      <c r="G30" s="42">
        <f>IF(C30&lt;&gt;0,(E30-C30)/C30,0)</f>
        <v>-4.3706551075488598E-2</v>
      </c>
      <c r="H30" s="33"/>
    </row>
    <row r="31" spans="1:8" x14ac:dyDescent="0.25">
      <c r="A31" s="47"/>
      <c r="B31" s="9" t="s">
        <v>33</v>
      </c>
      <c r="C31" s="31">
        <v>2805.5999999999985</v>
      </c>
      <c r="D31" s="33"/>
      <c r="E31" s="31">
        <v>2825.3799999999997</v>
      </c>
      <c r="F31" s="33"/>
      <c r="G31" s="42">
        <f>IF(C31&lt;&gt;0,(E31-C31)/C31,0)</f>
        <v>7.0501853435989163E-3</v>
      </c>
      <c r="H31" s="33"/>
    </row>
    <row r="32" spans="1:8" x14ac:dyDescent="0.25">
      <c r="A32" s="47"/>
      <c r="B32" s="9" t="s">
        <v>34</v>
      </c>
      <c r="C32" s="31">
        <v>2685.3599999999988</v>
      </c>
      <c r="D32" s="33"/>
      <c r="E32" s="31">
        <v>2725.4399999999996</v>
      </c>
      <c r="F32" s="33"/>
      <c r="G32" s="42">
        <f>IF(C32&lt;&gt;0,(E32-C32)/C32,0)</f>
        <v>1.4925373134328677E-2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16</v>
      </c>
      <c r="D35" s="26"/>
      <c r="E35" s="26">
        <v>14</v>
      </c>
      <c r="F35" s="26"/>
      <c r="G35" s="48">
        <f t="shared" ref="G35:G44" si="0">IF(C35&lt;&gt;0,(E35-C35)/C35,0)</f>
        <v>-0.125</v>
      </c>
      <c r="H35" s="48"/>
    </row>
    <row r="36" spans="1:8" x14ac:dyDescent="0.25">
      <c r="A36" s="37" t="s">
        <v>39</v>
      </c>
      <c r="B36" s="9" t="s">
        <v>40</v>
      </c>
      <c r="C36" s="5">
        <v>1116</v>
      </c>
      <c r="D36" s="5">
        <v>930</v>
      </c>
      <c r="E36" s="5">
        <v>930</v>
      </c>
      <c r="F36" s="5">
        <v>930</v>
      </c>
      <c r="G36" s="8">
        <f t="shared" si="0"/>
        <v>-0.16666666666666666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1581</v>
      </c>
      <c r="D37" s="5">
        <v>1674</v>
      </c>
      <c r="E37" s="5">
        <v>1581</v>
      </c>
      <c r="F37" s="5">
        <v>1488</v>
      </c>
      <c r="G37" s="8">
        <f t="shared" si="0"/>
        <v>0</v>
      </c>
      <c r="H37" s="8">
        <f t="shared" si="1"/>
        <v>-0.1111111111111111</v>
      </c>
    </row>
    <row r="38" spans="1:8" x14ac:dyDescent="0.25">
      <c r="A38" s="37" t="s">
        <v>42</v>
      </c>
      <c r="B38" s="9" t="s">
        <v>40</v>
      </c>
      <c r="C38" s="5">
        <v>6</v>
      </c>
      <c r="D38" s="5">
        <v>5</v>
      </c>
      <c r="E38" s="5">
        <v>5</v>
      </c>
      <c r="F38" s="5">
        <v>5</v>
      </c>
      <c r="G38" s="8">
        <f t="shared" si="0"/>
        <v>-0.16666666666666666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5.7</v>
      </c>
      <c r="D39" s="5">
        <v>6</v>
      </c>
      <c r="E39" s="5">
        <v>5.7</v>
      </c>
      <c r="F39" s="5">
        <v>5.3</v>
      </c>
      <c r="G39" s="8">
        <f t="shared" si="0"/>
        <v>0</v>
      </c>
      <c r="H39" s="8">
        <f t="shared" si="1"/>
        <v>-0.1166666666666667</v>
      </c>
    </row>
    <row r="40" spans="1:8" x14ac:dyDescent="0.25">
      <c r="A40" s="37" t="s">
        <v>43</v>
      </c>
      <c r="B40" s="9" t="s">
        <v>40</v>
      </c>
      <c r="C40" s="5">
        <v>15</v>
      </c>
      <c r="D40" s="5">
        <v>16</v>
      </c>
      <c r="E40" s="5">
        <v>13</v>
      </c>
      <c r="F40" s="5">
        <v>16</v>
      </c>
      <c r="G40" s="8">
        <f t="shared" si="0"/>
        <v>-0.13333333333333333</v>
      </c>
      <c r="H40" s="8">
        <f t="shared" si="1"/>
        <v>0</v>
      </c>
    </row>
    <row r="41" spans="1:8" x14ac:dyDescent="0.25">
      <c r="A41" s="38"/>
      <c r="B41" s="9" t="s">
        <v>41</v>
      </c>
      <c r="C41" s="5">
        <v>17</v>
      </c>
      <c r="D41" s="5">
        <v>15</v>
      </c>
      <c r="E41" s="5">
        <v>16</v>
      </c>
      <c r="F41" s="5">
        <v>14</v>
      </c>
      <c r="G41" s="8">
        <f t="shared" si="0"/>
        <v>-5.8823529411764705E-2</v>
      </c>
      <c r="H41" s="8">
        <f t="shared" si="1"/>
        <v>-6.6666666666666666E-2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0.98</v>
      </c>
      <c r="D45" s="5">
        <v>0.97</v>
      </c>
      <c r="E45" s="5">
        <v>0.98</v>
      </c>
      <c r="F45" s="5">
        <v>0.97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0.83</v>
      </c>
      <c r="D46" s="5">
        <v>0.82</v>
      </c>
      <c r="E46" s="5">
        <v>0.83</v>
      </c>
      <c r="F46" s="5">
        <v>0.82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41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9C6DD-7524-454F-B14D-9E61C370CB74}">
  <dimension ref="A1:H134"/>
  <sheetViews>
    <sheetView zoomScale="80" zoomScaleNormal="80" workbookViewId="0">
      <selection activeCell="C35" sqref="C35:D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320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17.63</v>
      </c>
      <c r="D28" s="5">
        <v>19.399999999999999</v>
      </c>
      <c r="E28" s="5">
        <v>17.63</v>
      </c>
      <c r="F28" s="5">
        <v>19.399999999999999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17.63</v>
      </c>
      <c r="D29" s="5">
        <v>19.399999999999999</v>
      </c>
      <c r="E29" s="5">
        <v>17.63</v>
      </c>
      <c r="F29" s="5">
        <v>19.399999999999999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3911.0900000000011</v>
      </c>
      <c r="D30" s="33"/>
      <c r="E30" s="31">
        <v>3798.2300000000005</v>
      </c>
      <c r="F30" s="33"/>
      <c r="G30" s="42">
        <f>IF(C30&lt;&gt;0,(E30-C30)/C30,0)</f>
        <v>-2.88564057590085E-2</v>
      </c>
      <c r="H30" s="33"/>
    </row>
    <row r="31" spans="1:8" x14ac:dyDescent="0.25">
      <c r="A31" s="47"/>
      <c r="B31" s="9" t="s">
        <v>33</v>
      </c>
      <c r="C31" s="31">
        <v>2909.5099999999993</v>
      </c>
      <c r="D31" s="33"/>
      <c r="E31" s="31">
        <v>2928.91</v>
      </c>
      <c r="F31" s="33"/>
      <c r="G31" s="42">
        <f>IF(C31&lt;&gt;0,(E31-C31)/C31,0)</f>
        <v>6.6677894215866418E-3</v>
      </c>
      <c r="H31" s="33"/>
    </row>
    <row r="32" spans="1:8" x14ac:dyDescent="0.25">
      <c r="A32" s="47"/>
      <c r="B32" s="9" t="s">
        <v>34</v>
      </c>
      <c r="C32" s="31">
        <v>2427.0699999999993</v>
      </c>
      <c r="D32" s="33"/>
      <c r="E32" s="31">
        <v>2481.7199999999998</v>
      </c>
      <c r="F32" s="33"/>
      <c r="G32" s="42">
        <f>IF(C32&lt;&gt;0,(E32-C32)/C32,0)</f>
        <v>2.251686189520721E-2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16</v>
      </c>
      <c r="D35" s="26"/>
      <c r="E35" s="26">
        <v>14</v>
      </c>
      <c r="F35" s="26"/>
      <c r="G35" s="48">
        <f t="shared" ref="G35:G44" si="0">IF(C35&lt;&gt;0,(E35-C35)/C35,0)</f>
        <v>-0.125</v>
      </c>
      <c r="H35" s="48"/>
    </row>
    <row r="36" spans="1:8" x14ac:dyDescent="0.25">
      <c r="A36" s="37" t="s">
        <v>39</v>
      </c>
      <c r="B36" s="9" t="s">
        <v>40</v>
      </c>
      <c r="C36" s="5">
        <v>980</v>
      </c>
      <c r="D36" s="5">
        <v>1470</v>
      </c>
      <c r="E36" s="5">
        <v>980</v>
      </c>
      <c r="F36" s="5">
        <v>1470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2058</v>
      </c>
      <c r="D37" s="5">
        <v>1960</v>
      </c>
      <c r="E37" s="5">
        <v>1960</v>
      </c>
      <c r="F37" s="5">
        <v>1764</v>
      </c>
      <c r="G37" s="8">
        <f t="shared" si="0"/>
        <v>-4.7619047619047616E-2</v>
      </c>
      <c r="H37" s="8">
        <f t="shared" si="1"/>
        <v>-0.1</v>
      </c>
    </row>
    <row r="38" spans="1:8" x14ac:dyDescent="0.25">
      <c r="A38" s="37" t="s">
        <v>42</v>
      </c>
      <c r="B38" s="9" t="s">
        <v>40</v>
      </c>
      <c r="C38" s="5">
        <v>5</v>
      </c>
      <c r="D38" s="5">
        <v>7.5</v>
      </c>
      <c r="E38" s="5">
        <v>5</v>
      </c>
      <c r="F38" s="5">
        <v>7.5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7</v>
      </c>
      <c r="D39" s="5">
        <v>6.7</v>
      </c>
      <c r="E39" s="5">
        <v>6.7</v>
      </c>
      <c r="F39" s="5">
        <v>6</v>
      </c>
      <c r="G39" s="8">
        <f t="shared" si="0"/>
        <v>-4.285714285714283E-2</v>
      </c>
      <c r="H39" s="8">
        <f t="shared" si="1"/>
        <v>-0.10447761194029853</v>
      </c>
    </row>
    <row r="40" spans="1:8" x14ac:dyDescent="0.25">
      <c r="A40" s="37" t="s">
        <v>43</v>
      </c>
      <c r="B40" s="9" t="s">
        <v>40</v>
      </c>
      <c r="C40" s="5">
        <v>19</v>
      </c>
      <c r="D40" s="5">
        <v>16</v>
      </c>
      <c r="E40" s="5">
        <v>16</v>
      </c>
      <c r="F40" s="5">
        <v>13</v>
      </c>
      <c r="G40" s="8">
        <f t="shared" si="0"/>
        <v>-0.15789473684210525</v>
      </c>
      <c r="H40" s="8">
        <f t="shared" si="1"/>
        <v>-0.1875</v>
      </c>
    </row>
    <row r="41" spans="1:8" x14ac:dyDescent="0.25">
      <c r="A41" s="38"/>
      <c r="B41" s="9" t="s">
        <v>41</v>
      </c>
      <c r="C41" s="5">
        <v>17</v>
      </c>
      <c r="D41" s="5">
        <v>18</v>
      </c>
      <c r="E41" s="5">
        <v>13</v>
      </c>
      <c r="F41" s="5">
        <v>14</v>
      </c>
      <c r="G41" s="8">
        <f t="shared" si="0"/>
        <v>-0.23529411764705882</v>
      </c>
      <c r="H41" s="8">
        <f t="shared" si="1"/>
        <v>-0.22222222222222221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0.97</v>
      </c>
      <c r="D45" s="5">
        <v>0.96</v>
      </c>
      <c r="E45" s="5">
        <v>0.97</v>
      </c>
      <c r="F45" s="5">
        <v>0.96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</v>
      </c>
      <c r="D46" s="5">
        <v>0.77</v>
      </c>
      <c r="E46" s="5">
        <v>0.8</v>
      </c>
      <c r="F46" s="5">
        <v>0.77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65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11419-62AB-4214-ABB4-3BBCB927BF78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>
        <v>301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21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26.23</v>
      </c>
      <c r="D28" s="5">
        <v>26.38</v>
      </c>
      <c r="E28" s="5">
        <v>26.23</v>
      </c>
      <c r="F28" s="5">
        <v>26.38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26.23</v>
      </c>
      <c r="D29" s="5">
        <v>26.38</v>
      </c>
      <c r="E29" s="5">
        <v>26.23</v>
      </c>
      <c r="F29" s="5">
        <v>26.38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18072.060000000005</v>
      </c>
      <c r="D30" s="33"/>
      <c r="E30" s="31">
        <v>17967.140000000003</v>
      </c>
      <c r="F30" s="33"/>
      <c r="G30" s="42">
        <f>IF(C30&lt;&gt;0,(E30-C30)/C30,0)</f>
        <v>-5.8056469489367489E-3</v>
      </c>
      <c r="H30" s="33"/>
    </row>
    <row r="31" spans="1:8" x14ac:dyDescent="0.25">
      <c r="A31" s="47"/>
      <c r="B31" s="9" t="s">
        <v>33</v>
      </c>
      <c r="C31" s="31">
        <v>12495.1</v>
      </c>
      <c r="D31" s="33"/>
      <c r="E31" s="31">
        <v>12495.1</v>
      </c>
      <c r="F31" s="33"/>
      <c r="G31" s="42">
        <f>IF(C31&lt;&gt;0,(E31-C31)/C31,0)</f>
        <v>0</v>
      </c>
      <c r="H31" s="33"/>
    </row>
    <row r="32" spans="1:8" x14ac:dyDescent="0.25">
      <c r="A32" s="47"/>
      <c r="B32" s="9" t="s">
        <v>34</v>
      </c>
      <c r="C32" s="31">
        <v>10635.699999999999</v>
      </c>
      <c r="D32" s="33"/>
      <c r="E32" s="31">
        <v>10635.7</v>
      </c>
      <c r="F32" s="33"/>
      <c r="G32" s="42">
        <f>IF(C32&lt;&gt;0,(E32-C32)/C32,0)</f>
        <v>1.7102676867021979E-16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91</v>
      </c>
      <c r="D35" s="26"/>
      <c r="E35" s="26">
        <v>89</v>
      </c>
      <c r="F35" s="26"/>
      <c r="G35" s="48">
        <f t="shared" ref="G35:G44" si="0">IF(C35&lt;&gt;0,(E35-C35)/C35,0)</f>
        <v>-2.197802197802198E-2</v>
      </c>
      <c r="H35" s="48"/>
    </row>
    <row r="36" spans="1:8" x14ac:dyDescent="0.25">
      <c r="A36" s="37" t="s">
        <v>39</v>
      </c>
      <c r="B36" s="9" t="s">
        <v>40</v>
      </c>
      <c r="C36" s="5">
        <v>4704</v>
      </c>
      <c r="D36" s="5">
        <v>4900</v>
      </c>
      <c r="E36" s="5">
        <v>4704</v>
      </c>
      <c r="F36" s="5">
        <v>4900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6174</v>
      </c>
      <c r="D37" s="5">
        <v>5488</v>
      </c>
      <c r="E37" s="5">
        <v>5782</v>
      </c>
      <c r="F37" s="5">
        <v>5488</v>
      </c>
      <c r="G37" s="8">
        <f t="shared" si="0"/>
        <v>-6.3492063492063489E-2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24</v>
      </c>
      <c r="D38" s="5">
        <v>25</v>
      </c>
      <c r="E38" s="5">
        <v>24</v>
      </c>
      <c r="F38" s="5">
        <v>25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21</v>
      </c>
      <c r="D39" s="5">
        <v>18.7</v>
      </c>
      <c r="E39" s="5">
        <v>19.7</v>
      </c>
      <c r="F39" s="5">
        <v>18.7</v>
      </c>
      <c r="G39" s="8">
        <f t="shared" si="0"/>
        <v>-6.1904761904761942E-2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16</v>
      </c>
      <c r="D40" s="5">
        <v>15</v>
      </c>
      <c r="E40" s="5">
        <v>17</v>
      </c>
      <c r="F40" s="5">
        <v>13</v>
      </c>
      <c r="G40" s="8">
        <f t="shared" si="0"/>
        <v>6.25E-2</v>
      </c>
      <c r="H40" s="8">
        <f t="shared" si="1"/>
        <v>-0.13333333333333333</v>
      </c>
    </row>
    <row r="41" spans="1:8" x14ac:dyDescent="0.25">
      <c r="A41" s="38"/>
      <c r="B41" s="9" t="s">
        <v>41</v>
      </c>
      <c r="C41" s="5">
        <v>14</v>
      </c>
      <c r="D41" s="5">
        <v>15</v>
      </c>
      <c r="E41" s="5">
        <v>14</v>
      </c>
      <c r="F41" s="5">
        <v>15</v>
      </c>
      <c r="G41" s="8">
        <f t="shared" si="0"/>
        <v>0</v>
      </c>
      <c r="H41" s="8">
        <f t="shared" si="1"/>
        <v>0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0.94</v>
      </c>
      <c r="D45" s="5">
        <v>0.93</v>
      </c>
      <c r="E45" s="5">
        <v>0.94</v>
      </c>
      <c r="F45" s="5">
        <v>0.93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0.84</v>
      </c>
      <c r="D46" s="5">
        <v>0.83</v>
      </c>
      <c r="E46" s="5">
        <v>0.84</v>
      </c>
      <c r="F46" s="5">
        <v>0.83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300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972A-B274-457A-A1B0-482776814C2B}">
  <dimension ref="A1:H134"/>
  <sheetViews>
    <sheetView zoomScale="80" zoomScaleNormal="80" workbookViewId="0">
      <selection activeCell="E35" sqref="E35:F35"/>
    </sheetView>
  </sheetViews>
  <sheetFormatPr baseColWidth="10" defaultRowHeight="15" x14ac:dyDescent="0.25"/>
  <cols>
    <col min="1" max="1" width="30.7109375" customWidth="1"/>
    <col min="2" max="2" width="45.7109375" customWidth="1"/>
  </cols>
  <sheetData>
    <row r="1" spans="1:8" ht="18.75" x14ac:dyDescent="0.3">
      <c r="A1" s="59" t="s">
        <v>0</v>
      </c>
      <c r="B1" s="60"/>
      <c r="C1" s="60"/>
      <c r="D1" s="60"/>
      <c r="E1" s="60"/>
      <c r="F1" s="60"/>
      <c r="G1" s="60"/>
      <c r="H1" s="61"/>
    </row>
    <row r="2" spans="1:8" x14ac:dyDescent="0.25">
      <c r="A2" s="23"/>
      <c r="B2" s="23"/>
      <c r="C2" s="23"/>
      <c r="D2" s="23"/>
      <c r="E2" s="23"/>
      <c r="F2" s="23"/>
      <c r="G2" s="23"/>
      <c r="H2" s="23"/>
    </row>
    <row r="3" spans="1:8" x14ac:dyDescent="0.25">
      <c r="A3" s="50" t="s">
        <v>1</v>
      </c>
      <c r="B3" s="51"/>
      <c r="C3" s="52" t="s">
        <v>7</v>
      </c>
      <c r="D3" s="53"/>
      <c r="E3" s="53"/>
      <c r="F3" s="53"/>
      <c r="G3" s="53"/>
      <c r="H3" s="54"/>
    </row>
    <row r="4" spans="1:8" x14ac:dyDescent="0.25">
      <c r="A4" s="50" t="s">
        <v>2</v>
      </c>
      <c r="B4" s="51"/>
      <c r="C4" s="2" t="s">
        <v>8</v>
      </c>
      <c r="D4" s="4">
        <v>31</v>
      </c>
      <c r="E4" s="2" t="s">
        <v>9</v>
      </c>
      <c r="F4" s="4">
        <v>1</v>
      </c>
      <c r="G4" s="2" t="s">
        <v>10</v>
      </c>
      <c r="H4" s="4">
        <v>2020</v>
      </c>
    </row>
    <row r="5" spans="1:8" x14ac:dyDescent="0.25">
      <c r="A5" s="50" t="s">
        <v>3</v>
      </c>
      <c r="B5" s="51"/>
      <c r="C5" s="2" t="s">
        <v>11</v>
      </c>
      <c r="D5" s="26">
        <v>3</v>
      </c>
      <c r="E5" s="26"/>
      <c r="F5" s="26"/>
      <c r="G5" s="2" t="s">
        <v>12</v>
      </c>
      <c r="H5" s="4">
        <v>1</v>
      </c>
    </row>
    <row r="6" spans="1:8" x14ac:dyDescent="0.25">
      <c r="A6" s="50" t="s">
        <v>4</v>
      </c>
      <c r="B6" s="51"/>
      <c r="C6" s="55" t="s">
        <v>13</v>
      </c>
      <c r="D6" s="56"/>
      <c r="E6" s="56"/>
      <c r="F6" s="57"/>
      <c r="G6" s="2" t="s">
        <v>14</v>
      </c>
      <c r="H6" s="5" t="s">
        <v>15</v>
      </c>
    </row>
    <row r="7" spans="1:8" ht="20.100000000000001" customHeight="1" x14ac:dyDescent="0.25">
      <c r="A7" s="50" t="s">
        <v>5</v>
      </c>
      <c r="B7" s="51"/>
      <c r="C7" s="58" t="s">
        <v>86</v>
      </c>
      <c r="D7" s="58"/>
      <c r="E7" s="58"/>
      <c r="F7" s="58"/>
      <c r="G7" s="58"/>
      <c r="H7" s="58"/>
    </row>
    <row r="8" spans="1:8" ht="20.100000000000001" customHeight="1" x14ac:dyDescent="0.25">
      <c r="A8" s="50" t="s">
        <v>6</v>
      </c>
      <c r="B8" s="51"/>
      <c r="C8" s="58" t="s">
        <v>17</v>
      </c>
      <c r="D8" s="58"/>
      <c r="E8" s="58"/>
      <c r="F8" s="58"/>
      <c r="G8" s="58"/>
      <c r="H8" s="58"/>
    </row>
    <row r="9" spans="1:8" ht="20.100000000000001" customHeight="1" x14ac:dyDescent="0.25">
      <c r="A9" s="23"/>
      <c r="B9" s="23"/>
      <c r="C9" s="23"/>
      <c r="D9" s="23"/>
      <c r="E9" s="23"/>
      <c r="F9" s="23"/>
      <c r="G9" s="23"/>
      <c r="H9" s="23"/>
    </row>
    <row r="10" spans="1:8" x14ac:dyDescent="0.25">
      <c r="A10" s="13" t="s">
        <v>18</v>
      </c>
      <c r="B10" s="13"/>
      <c r="C10" s="13"/>
      <c r="D10" s="13"/>
      <c r="E10" s="13"/>
      <c r="F10" s="13"/>
      <c r="G10" s="13"/>
      <c r="H10" s="13"/>
    </row>
    <row r="11" spans="1:8" x14ac:dyDescent="0.25">
      <c r="A11" s="24" t="s">
        <v>19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24"/>
      <c r="B12" s="24"/>
      <c r="C12" s="24"/>
      <c r="D12" s="24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x14ac:dyDescent="0.25">
      <c r="A14" s="24"/>
      <c r="B14" s="24"/>
      <c r="C14" s="24"/>
      <c r="D14" s="24"/>
      <c r="E14" s="24"/>
      <c r="F14" s="24"/>
      <c r="G14" s="24"/>
      <c r="H14" s="24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C16" s="3"/>
      <c r="D16" s="3"/>
      <c r="E16" s="3"/>
      <c r="F16" s="3"/>
      <c r="G16" s="3"/>
      <c r="H16" s="3"/>
    </row>
    <row r="17" spans="1:8" x14ac:dyDescent="0.25">
      <c r="A17" s="13" t="s">
        <v>20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24" t="s">
        <v>87</v>
      </c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  <row r="22" spans="1:8" x14ac:dyDescent="0.25">
      <c r="A22" s="24"/>
      <c r="B22" s="24"/>
      <c r="C22" s="24"/>
      <c r="D22" s="24"/>
      <c r="E22" s="24"/>
      <c r="F22" s="24"/>
      <c r="G22" s="24"/>
      <c r="H22" s="24"/>
    </row>
    <row r="23" spans="1:8" x14ac:dyDescent="0.25">
      <c r="A23" s="24"/>
      <c r="B23" s="24"/>
      <c r="C23" s="24"/>
      <c r="D23" s="24"/>
      <c r="E23" s="24"/>
      <c r="F23" s="24"/>
      <c r="G23" s="24"/>
      <c r="H23" s="24"/>
    </row>
    <row r="24" spans="1:8" x14ac:dyDescent="0.25">
      <c r="A24" s="23"/>
      <c r="B24" s="23"/>
      <c r="C24" s="23"/>
      <c r="D24" s="23"/>
      <c r="E24" s="23"/>
      <c r="F24" s="23"/>
      <c r="G24" s="23"/>
      <c r="H24" s="23"/>
    </row>
    <row r="25" spans="1:8" ht="30" customHeight="1" x14ac:dyDescent="0.25">
      <c r="A25" s="13" t="s">
        <v>22</v>
      </c>
      <c r="B25" s="13"/>
      <c r="C25" s="13"/>
      <c r="D25" s="13"/>
      <c r="E25" s="13"/>
      <c r="F25" s="13"/>
      <c r="G25" s="13"/>
      <c r="H25" s="13"/>
    </row>
    <row r="26" spans="1:8" x14ac:dyDescent="0.25">
      <c r="A26" s="36" t="s">
        <v>23</v>
      </c>
      <c r="B26" s="6"/>
      <c r="C26" s="36" t="s">
        <v>24</v>
      </c>
      <c r="D26" s="36"/>
      <c r="E26" s="36" t="s">
        <v>27</v>
      </c>
      <c r="F26" s="36"/>
      <c r="G26" s="36" t="s">
        <v>28</v>
      </c>
      <c r="H26" s="36"/>
    </row>
    <row r="27" spans="1:8" x14ac:dyDescent="0.25">
      <c r="A27" s="36"/>
      <c r="B27" s="6"/>
      <c r="C27" s="7" t="s">
        <v>25</v>
      </c>
      <c r="D27" s="7" t="s">
        <v>26</v>
      </c>
      <c r="E27" s="7" t="s">
        <v>25</v>
      </c>
      <c r="F27" s="7" t="s">
        <v>26</v>
      </c>
      <c r="G27" s="7" t="s">
        <v>25</v>
      </c>
      <c r="H27" s="7" t="s">
        <v>26</v>
      </c>
    </row>
    <row r="28" spans="1:8" x14ac:dyDescent="0.25">
      <c r="A28" s="27" t="s">
        <v>29</v>
      </c>
      <c r="B28" s="27"/>
      <c r="C28" s="5">
        <v>23.4</v>
      </c>
      <c r="D28" s="5">
        <v>23.59</v>
      </c>
      <c r="E28" s="5">
        <v>23.4</v>
      </c>
      <c r="F28" s="5">
        <v>23.59</v>
      </c>
      <c r="G28" s="8">
        <f>IF(C28&lt;&gt;0,(E28-C28)/C28,0)</f>
        <v>0</v>
      </c>
      <c r="H28" s="8">
        <f>IF(D28&lt;&gt;0,(F28-D28)/D28,0)</f>
        <v>0</v>
      </c>
    </row>
    <row r="29" spans="1:8" x14ac:dyDescent="0.25">
      <c r="A29" s="49" t="s">
        <v>30</v>
      </c>
      <c r="B29" s="49"/>
      <c r="C29" s="5">
        <v>23.4</v>
      </c>
      <c r="D29" s="5">
        <v>23.59</v>
      </c>
      <c r="E29" s="5">
        <v>23.4</v>
      </c>
      <c r="F29" s="5">
        <v>23.59</v>
      </c>
      <c r="G29" s="8">
        <f>IF(C29&lt;&gt;0,(E29-C29)/C29,0)</f>
        <v>0</v>
      </c>
      <c r="H29" s="8">
        <f>IF(D29&lt;&gt;0,(F29-D29)/D29,0)</f>
        <v>0</v>
      </c>
    </row>
    <row r="30" spans="1:8" x14ac:dyDescent="0.25">
      <c r="A30" s="47" t="s">
        <v>31</v>
      </c>
      <c r="B30" s="9" t="s">
        <v>32</v>
      </c>
      <c r="C30" s="31">
        <v>7716.8300000000008</v>
      </c>
      <c r="D30" s="33"/>
      <c r="E30" s="31">
        <v>7787.0300000000016</v>
      </c>
      <c r="F30" s="33"/>
      <c r="G30" s="42">
        <f>IF(C30&lt;&gt;0,(E30-C30)/C30,0)</f>
        <v>9.0969996747370004E-3</v>
      </c>
      <c r="H30" s="33"/>
    </row>
    <row r="31" spans="1:8" x14ac:dyDescent="0.25">
      <c r="A31" s="47"/>
      <c r="B31" s="9" t="s">
        <v>33</v>
      </c>
      <c r="C31" s="31">
        <v>5990.9399999999987</v>
      </c>
      <c r="D31" s="33"/>
      <c r="E31" s="31">
        <v>6014.5299999999988</v>
      </c>
      <c r="F31" s="33"/>
      <c r="G31" s="42">
        <f>IF(C31&lt;&gt;0,(E31-C31)/C31,0)</f>
        <v>3.937612461483532E-3</v>
      </c>
      <c r="H31" s="33"/>
    </row>
    <row r="32" spans="1:8" x14ac:dyDescent="0.25">
      <c r="A32" s="47"/>
      <c r="B32" s="9" t="s">
        <v>34</v>
      </c>
      <c r="C32" s="31">
        <v>4838.6400000000003</v>
      </c>
      <c r="D32" s="33"/>
      <c r="E32" s="31">
        <v>4838.6400000000003</v>
      </c>
      <c r="F32" s="33"/>
      <c r="G32" s="42">
        <f>IF(C32&lt;&gt;0,(E32-C32)/C32,0)</f>
        <v>0</v>
      </c>
      <c r="H32" s="33"/>
    </row>
    <row r="33" spans="1:8" x14ac:dyDescent="0.25">
      <c r="A33" s="47" t="s">
        <v>35</v>
      </c>
      <c r="B33" s="9" t="s">
        <v>36</v>
      </c>
      <c r="C33" s="5"/>
      <c r="D33" s="5"/>
      <c r="E33" s="5"/>
      <c r="F33" s="5"/>
      <c r="G33" s="5"/>
      <c r="H33" s="5"/>
    </row>
    <row r="34" spans="1:8" x14ac:dyDescent="0.25">
      <c r="A34" s="47"/>
      <c r="B34" s="9" t="s">
        <v>37</v>
      </c>
      <c r="C34" s="5"/>
      <c r="D34" s="5"/>
      <c r="E34" s="5"/>
      <c r="F34" s="5"/>
      <c r="G34" s="5"/>
      <c r="H34" s="5"/>
    </row>
    <row r="35" spans="1:8" x14ac:dyDescent="0.25">
      <c r="A35" s="27" t="s">
        <v>38</v>
      </c>
      <c r="B35" s="27"/>
      <c r="C35" s="26">
        <v>37</v>
      </c>
      <c r="D35" s="26"/>
      <c r="E35" s="26">
        <v>37</v>
      </c>
      <c r="F35" s="26"/>
      <c r="G35" s="48">
        <f t="shared" ref="G35:G44" si="0">IF(C35&lt;&gt;0,(E35-C35)/C35,0)</f>
        <v>0</v>
      </c>
      <c r="H35" s="48"/>
    </row>
    <row r="36" spans="1:8" x14ac:dyDescent="0.25">
      <c r="A36" s="37" t="s">
        <v>39</v>
      </c>
      <c r="B36" s="9" t="s">
        <v>40</v>
      </c>
      <c r="C36" s="5">
        <v>3348</v>
      </c>
      <c r="D36" s="5">
        <v>2325</v>
      </c>
      <c r="E36" s="5">
        <v>3348</v>
      </c>
      <c r="F36" s="5">
        <v>2325</v>
      </c>
      <c r="G36" s="8">
        <f t="shared" si="0"/>
        <v>0</v>
      </c>
      <c r="H36" s="8">
        <f t="shared" ref="H36:H41" si="1">IF(D36&lt;&gt;0,(F36-D36)/D36,0)</f>
        <v>0</v>
      </c>
    </row>
    <row r="37" spans="1:8" x14ac:dyDescent="0.25">
      <c r="A37" s="38"/>
      <c r="B37" s="9" t="s">
        <v>41</v>
      </c>
      <c r="C37" s="5">
        <v>2976</v>
      </c>
      <c r="D37" s="5">
        <v>3348</v>
      </c>
      <c r="E37" s="5">
        <v>2976</v>
      </c>
      <c r="F37" s="5">
        <v>3348</v>
      </c>
      <c r="G37" s="8">
        <f t="shared" si="0"/>
        <v>0</v>
      </c>
      <c r="H37" s="8">
        <f t="shared" si="1"/>
        <v>0</v>
      </c>
    </row>
    <row r="38" spans="1:8" x14ac:dyDescent="0.25">
      <c r="A38" s="37" t="s">
        <v>42</v>
      </c>
      <c r="B38" s="9" t="s">
        <v>40</v>
      </c>
      <c r="C38" s="5">
        <v>18</v>
      </c>
      <c r="D38" s="5">
        <v>12.5</v>
      </c>
      <c r="E38" s="5">
        <v>18</v>
      </c>
      <c r="F38" s="5">
        <v>12.5</v>
      </c>
      <c r="G38" s="8">
        <f t="shared" si="0"/>
        <v>0</v>
      </c>
      <c r="H38" s="8">
        <f t="shared" si="1"/>
        <v>0</v>
      </c>
    </row>
    <row r="39" spans="1:8" x14ac:dyDescent="0.25">
      <c r="A39" s="38"/>
      <c r="B39" s="9" t="s">
        <v>41</v>
      </c>
      <c r="C39" s="5">
        <v>10.7</v>
      </c>
      <c r="D39" s="5">
        <v>12</v>
      </c>
      <c r="E39" s="5">
        <v>10.7</v>
      </c>
      <c r="F39" s="5">
        <v>12</v>
      </c>
      <c r="G39" s="8">
        <f t="shared" si="0"/>
        <v>0</v>
      </c>
      <c r="H39" s="8">
        <f t="shared" si="1"/>
        <v>0</v>
      </c>
    </row>
    <row r="40" spans="1:8" x14ac:dyDescent="0.25">
      <c r="A40" s="37" t="s">
        <v>43</v>
      </c>
      <c r="B40" s="9" t="s">
        <v>40</v>
      </c>
      <c r="C40" s="5">
        <v>16</v>
      </c>
      <c r="D40" s="5">
        <v>24</v>
      </c>
      <c r="E40" s="5">
        <v>18</v>
      </c>
      <c r="F40" s="5">
        <v>22</v>
      </c>
      <c r="G40" s="8">
        <f t="shared" si="0"/>
        <v>0.125</v>
      </c>
      <c r="H40" s="8">
        <f t="shared" si="1"/>
        <v>-8.3333333333333329E-2</v>
      </c>
    </row>
    <row r="41" spans="1:8" x14ac:dyDescent="0.25">
      <c r="A41" s="38"/>
      <c r="B41" s="9" t="s">
        <v>41</v>
      </c>
      <c r="C41" s="5">
        <v>19</v>
      </c>
      <c r="D41" s="5">
        <v>22</v>
      </c>
      <c r="E41" s="5">
        <v>20</v>
      </c>
      <c r="F41" s="5">
        <v>19</v>
      </c>
      <c r="G41" s="8">
        <f t="shared" si="0"/>
        <v>5.2631578947368418E-2</v>
      </c>
      <c r="H41" s="8">
        <f t="shared" si="1"/>
        <v>-0.13636363636363635</v>
      </c>
    </row>
    <row r="42" spans="1:8" x14ac:dyDescent="0.25">
      <c r="A42" s="44" t="s">
        <v>44</v>
      </c>
      <c r="B42" s="9" t="s">
        <v>32</v>
      </c>
      <c r="C42" s="31"/>
      <c r="D42" s="33"/>
      <c r="E42" s="31"/>
      <c r="F42" s="33"/>
      <c r="G42" s="42">
        <f t="shared" si="0"/>
        <v>0</v>
      </c>
      <c r="H42" s="43"/>
    </row>
    <row r="43" spans="1:8" x14ac:dyDescent="0.25">
      <c r="A43" s="45"/>
      <c r="B43" s="9" t="s">
        <v>33</v>
      </c>
      <c r="C43" s="31"/>
      <c r="D43" s="33"/>
      <c r="E43" s="31"/>
      <c r="F43" s="33"/>
      <c r="G43" s="42">
        <f t="shared" si="0"/>
        <v>0</v>
      </c>
      <c r="H43" s="43"/>
    </row>
    <row r="44" spans="1:8" x14ac:dyDescent="0.25">
      <c r="A44" s="46"/>
      <c r="B44" s="9" t="s">
        <v>34</v>
      </c>
      <c r="C44" s="31"/>
      <c r="D44" s="33"/>
      <c r="E44" s="31"/>
      <c r="F44" s="33"/>
      <c r="G44" s="42">
        <f t="shared" si="0"/>
        <v>0</v>
      </c>
      <c r="H44" s="43"/>
    </row>
    <row r="45" spans="1:8" x14ac:dyDescent="0.25">
      <c r="A45" s="37" t="s">
        <v>45</v>
      </c>
      <c r="B45" s="9" t="s">
        <v>46</v>
      </c>
      <c r="C45" s="5">
        <v>0.97</v>
      </c>
      <c r="D45" s="5">
        <v>0.96</v>
      </c>
      <c r="E45" s="5">
        <v>0.97</v>
      </c>
      <c r="F45" s="5">
        <v>0.96</v>
      </c>
      <c r="G45" s="8">
        <f>+E45-C45</f>
        <v>0</v>
      </c>
      <c r="H45" s="8">
        <f>+F45-D45</f>
        <v>0</v>
      </c>
    </row>
    <row r="46" spans="1:8" x14ac:dyDescent="0.25">
      <c r="A46" s="38"/>
      <c r="B46" s="9" t="s">
        <v>47</v>
      </c>
      <c r="C46" s="5">
        <v>0.83</v>
      </c>
      <c r="D46" s="5">
        <v>0.81</v>
      </c>
      <c r="E46" s="5">
        <v>0.83</v>
      </c>
      <c r="F46" s="5">
        <v>0.81</v>
      </c>
      <c r="G46" s="8">
        <f>+E46-C46</f>
        <v>0</v>
      </c>
      <c r="H46" s="8">
        <f>+F46-D46</f>
        <v>0</v>
      </c>
    </row>
    <row r="47" spans="1:8" ht="30" customHeight="1" x14ac:dyDescent="0.25">
      <c r="A47" s="37" t="s">
        <v>48</v>
      </c>
      <c r="B47" s="10" t="s">
        <v>49</v>
      </c>
      <c r="C47" s="31"/>
      <c r="D47" s="32"/>
      <c r="E47" s="32"/>
      <c r="F47" s="32"/>
      <c r="G47" s="32"/>
      <c r="H47" s="33"/>
    </row>
    <row r="48" spans="1:8" x14ac:dyDescent="0.25">
      <c r="A48" s="38"/>
      <c r="B48" s="9" t="s">
        <v>50</v>
      </c>
      <c r="C48" s="31"/>
      <c r="D48" s="32"/>
      <c r="E48" s="32"/>
      <c r="F48" s="32"/>
      <c r="G48" s="32"/>
      <c r="H48" s="33"/>
    </row>
    <row r="49" spans="1:8" x14ac:dyDescent="0.25">
      <c r="A49" s="39" t="s">
        <v>51</v>
      </c>
      <c r="B49" s="1" t="s">
        <v>52</v>
      </c>
      <c r="C49" s="31"/>
      <c r="D49" s="32"/>
      <c r="E49" s="32"/>
      <c r="F49" s="32"/>
      <c r="G49" s="32"/>
      <c r="H49" s="33"/>
    </row>
    <row r="50" spans="1:8" x14ac:dyDescent="0.25">
      <c r="A50" s="40"/>
      <c r="B50" s="1" t="s">
        <v>53</v>
      </c>
      <c r="C50" s="31"/>
      <c r="D50" s="32"/>
      <c r="E50" s="32"/>
      <c r="F50" s="32"/>
      <c r="G50" s="32"/>
      <c r="H50" s="33"/>
    </row>
    <row r="51" spans="1:8" x14ac:dyDescent="0.25">
      <c r="A51" s="41"/>
      <c r="B51" s="1" t="s">
        <v>54</v>
      </c>
      <c r="C51" s="31"/>
      <c r="D51" s="32"/>
      <c r="E51" s="32"/>
      <c r="F51" s="32"/>
      <c r="G51" s="32"/>
      <c r="H51" s="33"/>
    </row>
    <row r="52" spans="1:8" x14ac:dyDescent="0.25">
      <c r="A52" s="29" t="s">
        <v>55</v>
      </c>
      <c r="B52" s="30"/>
      <c r="C52" s="31">
        <v>71</v>
      </c>
      <c r="D52" s="32"/>
      <c r="E52" s="32"/>
      <c r="F52" s="32"/>
      <c r="G52" s="32"/>
      <c r="H52" s="33"/>
    </row>
    <row r="53" spans="1:8" x14ac:dyDescent="0.25">
      <c r="A53" s="37" t="s">
        <v>56</v>
      </c>
      <c r="B53" s="9" t="s">
        <v>57</v>
      </c>
      <c r="C53" s="31"/>
      <c r="D53" s="32"/>
      <c r="E53" s="32"/>
      <c r="F53" s="32"/>
      <c r="G53" s="32"/>
      <c r="H53" s="33"/>
    </row>
    <row r="54" spans="1:8" x14ac:dyDescent="0.25">
      <c r="A54" s="38"/>
      <c r="B54" s="9" t="s">
        <v>58</v>
      </c>
      <c r="C54" s="31"/>
      <c r="D54" s="32"/>
      <c r="E54" s="32"/>
      <c r="F54" s="32"/>
      <c r="G54" s="32"/>
      <c r="H54" s="33"/>
    </row>
    <row r="55" spans="1:8" ht="18" customHeight="1" x14ac:dyDescent="0.25">
      <c r="A55" s="29" t="s">
        <v>59</v>
      </c>
      <c r="B55" s="30"/>
      <c r="C55" s="31"/>
      <c r="D55" s="32"/>
      <c r="E55" s="32"/>
      <c r="F55" s="32"/>
      <c r="G55" s="32"/>
      <c r="H55" s="33"/>
    </row>
    <row r="56" spans="1:8" ht="20.100000000000001" customHeight="1" x14ac:dyDescent="0.25">
      <c r="A56" s="29" t="s">
        <v>60</v>
      </c>
      <c r="B56" s="30"/>
      <c r="C56" s="31"/>
      <c r="D56" s="32"/>
      <c r="E56" s="32"/>
      <c r="F56" s="32"/>
      <c r="G56" s="32"/>
      <c r="H56" s="33"/>
    </row>
    <row r="57" spans="1:8" x14ac:dyDescent="0.25">
      <c r="A57" s="23"/>
      <c r="B57" s="23"/>
      <c r="C57" s="23"/>
      <c r="D57" s="23"/>
      <c r="E57" s="23"/>
      <c r="F57" s="23"/>
      <c r="G57" s="23"/>
      <c r="H57" s="23"/>
    </row>
    <row r="58" spans="1:8" x14ac:dyDescent="0.25">
      <c r="A58" s="13" t="s">
        <v>61</v>
      </c>
      <c r="B58" s="13"/>
      <c r="C58" s="13"/>
      <c r="D58" s="13"/>
      <c r="E58" s="13"/>
      <c r="F58" s="13"/>
      <c r="G58" s="13"/>
      <c r="H58" s="13"/>
    </row>
    <row r="59" spans="1:8" x14ac:dyDescent="0.25">
      <c r="A59" s="34" t="s">
        <v>23</v>
      </c>
      <c r="B59" s="11"/>
      <c r="C59" s="36" t="s">
        <v>28</v>
      </c>
      <c r="D59" s="36"/>
      <c r="E59" s="36"/>
      <c r="F59" s="36"/>
      <c r="G59" s="36"/>
      <c r="H59" s="36"/>
    </row>
    <row r="60" spans="1:8" x14ac:dyDescent="0.25">
      <c r="A60" s="35"/>
      <c r="B60" s="11"/>
      <c r="C60" s="7" t="s">
        <v>25</v>
      </c>
      <c r="D60" s="7" t="s">
        <v>26</v>
      </c>
      <c r="E60" s="7" t="s">
        <v>25</v>
      </c>
      <c r="F60" s="7" t="s">
        <v>26</v>
      </c>
      <c r="G60" s="7" t="s">
        <v>25</v>
      </c>
      <c r="H60" s="7" t="s">
        <v>26</v>
      </c>
    </row>
    <row r="61" spans="1:8" x14ac:dyDescent="0.25">
      <c r="A61" s="28" t="s">
        <v>62</v>
      </c>
      <c r="B61" s="9" t="s">
        <v>63</v>
      </c>
      <c r="C61" s="5"/>
      <c r="D61" s="5"/>
      <c r="E61" s="5"/>
      <c r="F61" s="5"/>
      <c r="G61" s="8">
        <f>IF(C61&lt;&gt;0,(E61-C61)/C61,0)</f>
        <v>0</v>
      </c>
      <c r="H61" s="8">
        <f>IF(D61&lt;&gt;0,(F61-D61)/D61,0)</f>
        <v>0</v>
      </c>
    </row>
    <row r="62" spans="1:8" x14ac:dyDescent="0.25">
      <c r="A62" s="28"/>
      <c r="B62" s="9" t="s">
        <v>64</v>
      </c>
      <c r="C62" s="5"/>
      <c r="D62" s="5"/>
      <c r="E62" s="5"/>
      <c r="F62" s="5"/>
      <c r="G62" s="8">
        <f>IF(C62&lt;&gt;0,(E62-C62)/C62,0)</f>
        <v>0</v>
      </c>
      <c r="H62" s="8">
        <f>IF(D62&lt;&gt;0,(F62-D62)/D62,0)</f>
        <v>0</v>
      </c>
    </row>
    <row r="63" spans="1:8" x14ac:dyDescent="0.25">
      <c r="A63" s="28" t="s">
        <v>65</v>
      </c>
      <c r="B63" s="9" t="s">
        <v>52</v>
      </c>
      <c r="C63" s="26"/>
      <c r="D63" s="26"/>
      <c r="E63" s="26"/>
      <c r="F63" s="26"/>
      <c r="G63" s="26"/>
      <c r="H63" s="26"/>
    </row>
    <row r="64" spans="1:8" x14ac:dyDescent="0.25">
      <c r="A64" s="28"/>
      <c r="B64" s="9" t="s">
        <v>53</v>
      </c>
      <c r="C64" s="26"/>
      <c r="D64" s="26"/>
      <c r="E64" s="26"/>
      <c r="F64" s="26"/>
      <c r="G64" s="26"/>
      <c r="H64" s="26"/>
    </row>
    <row r="65" spans="1:8" x14ac:dyDescent="0.25">
      <c r="A65" s="28"/>
      <c r="B65" s="9" t="s">
        <v>54</v>
      </c>
      <c r="C65" s="26"/>
      <c r="D65" s="26"/>
      <c r="E65" s="26"/>
      <c r="F65" s="26"/>
      <c r="G65" s="26"/>
      <c r="H65" s="26"/>
    </row>
    <row r="66" spans="1:8" x14ac:dyDescent="0.25">
      <c r="A66" s="28" t="s">
        <v>66</v>
      </c>
      <c r="B66" s="9" t="s">
        <v>67</v>
      </c>
      <c r="C66" s="26"/>
      <c r="D66" s="26"/>
      <c r="E66" s="26"/>
      <c r="F66" s="26"/>
      <c r="G66" s="26"/>
      <c r="H66" s="26"/>
    </row>
    <row r="67" spans="1:8" x14ac:dyDescent="0.25">
      <c r="A67" s="28"/>
      <c r="B67" s="9" t="s">
        <v>68</v>
      </c>
      <c r="C67" s="26"/>
      <c r="D67" s="26"/>
      <c r="E67" s="26"/>
      <c r="F67" s="26"/>
      <c r="G67" s="26"/>
      <c r="H67" s="26"/>
    </row>
    <row r="68" spans="1:8" x14ac:dyDescent="0.25">
      <c r="A68" s="28"/>
      <c r="B68" s="9" t="s">
        <v>69</v>
      </c>
      <c r="C68" s="26"/>
      <c r="D68" s="26"/>
      <c r="E68" s="26"/>
      <c r="F68" s="26"/>
      <c r="G68" s="26"/>
      <c r="H68" s="26"/>
    </row>
    <row r="69" spans="1:8" x14ac:dyDescent="0.25">
      <c r="A69" s="28"/>
      <c r="B69" s="9" t="s">
        <v>70</v>
      </c>
      <c r="C69" s="26"/>
      <c r="D69" s="26"/>
      <c r="E69" s="26"/>
      <c r="F69" s="26"/>
      <c r="G69" s="26"/>
      <c r="H69" s="26"/>
    </row>
    <row r="70" spans="1:8" x14ac:dyDescent="0.25">
      <c r="A70" s="28"/>
      <c r="B70" s="9" t="s">
        <v>71</v>
      </c>
      <c r="C70" s="26"/>
      <c r="D70" s="26"/>
      <c r="E70" s="26"/>
      <c r="F70" s="26"/>
      <c r="G70" s="26"/>
      <c r="H70" s="26"/>
    </row>
    <row r="71" spans="1:8" x14ac:dyDescent="0.25">
      <c r="A71" s="28"/>
      <c r="B71" s="9" t="s">
        <v>72</v>
      </c>
      <c r="C71" s="26"/>
      <c r="D71" s="26"/>
      <c r="E71" s="26"/>
      <c r="F71" s="26"/>
      <c r="G71" s="26"/>
      <c r="H71" s="26"/>
    </row>
    <row r="72" spans="1:8" x14ac:dyDescent="0.25">
      <c r="A72" s="28"/>
      <c r="B72" s="9" t="s">
        <v>73</v>
      </c>
      <c r="C72" s="26"/>
      <c r="D72" s="26"/>
      <c r="E72" s="26"/>
      <c r="F72" s="26"/>
      <c r="G72" s="26"/>
      <c r="H72" s="26"/>
    </row>
    <row r="73" spans="1:8" ht="24.95" customHeight="1" x14ac:dyDescent="0.25">
      <c r="A73" s="27" t="s">
        <v>74</v>
      </c>
      <c r="B73" s="27"/>
      <c r="C73" s="26"/>
      <c r="D73" s="26"/>
      <c r="E73" s="26"/>
      <c r="F73" s="26"/>
      <c r="G73" s="26"/>
      <c r="H73" s="26"/>
    </row>
    <row r="74" spans="1:8" x14ac:dyDescent="0.25">
      <c r="A74" s="23"/>
      <c r="B74" s="23"/>
      <c r="C74" s="23"/>
      <c r="D74" s="23"/>
      <c r="E74" s="23"/>
      <c r="F74" s="23"/>
      <c r="G74" s="23"/>
      <c r="H74" s="23"/>
    </row>
    <row r="75" spans="1:8" x14ac:dyDescent="0.25">
      <c r="A75" s="13" t="s">
        <v>75</v>
      </c>
      <c r="B75" s="13"/>
      <c r="C75" s="13"/>
      <c r="D75" s="13"/>
      <c r="E75" s="13"/>
      <c r="F75" s="13"/>
      <c r="G75" s="13"/>
      <c r="H75" s="13"/>
    </row>
    <row r="76" spans="1:8" x14ac:dyDescent="0.25">
      <c r="A76" s="24" t="s">
        <v>76</v>
      </c>
      <c r="B76" s="24"/>
      <c r="C76" s="24"/>
      <c r="D76" s="24"/>
      <c r="E76" s="24"/>
      <c r="F76" s="24"/>
      <c r="G76" s="24"/>
      <c r="H76" s="24"/>
    </row>
    <row r="77" spans="1:8" x14ac:dyDescent="0.25">
      <c r="A77" s="24"/>
      <c r="B77" s="24"/>
      <c r="C77" s="24"/>
      <c r="D77" s="24"/>
      <c r="E77" s="24"/>
      <c r="F77" s="24"/>
      <c r="G77" s="24"/>
      <c r="H77" s="24"/>
    </row>
    <row r="78" spans="1:8" x14ac:dyDescent="0.25">
      <c r="A78" s="24"/>
      <c r="B78" s="24"/>
      <c r="C78" s="24"/>
      <c r="D78" s="24"/>
      <c r="E78" s="24"/>
      <c r="F78" s="24"/>
      <c r="G78" s="24"/>
      <c r="H78" s="24"/>
    </row>
    <row r="79" spans="1:8" x14ac:dyDescent="0.25">
      <c r="A79" s="24"/>
      <c r="B79" s="24"/>
      <c r="C79" s="24"/>
      <c r="D79" s="24"/>
      <c r="E79" s="24"/>
      <c r="F79" s="24"/>
      <c r="G79" s="24"/>
      <c r="H79" s="24"/>
    </row>
    <row r="80" spans="1:8" x14ac:dyDescent="0.25">
      <c r="A80" s="23"/>
      <c r="B80" s="23"/>
      <c r="C80" s="23"/>
      <c r="D80" s="23"/>
      <c r="E80" s="23"/>
      <c r="F80" s="23"/>
      <c r="G80" s="23"/>
      <c r="H80" s="23"/>
    </row>
    <row r="81" spans="1:8" x14ac:dyDescent="0.25">
      <c r="A81" s="13" t="s">
        <v>77</v>
      </c>
      <c r="B81" s="13"/>
      <c r="C81" s="13"/>
      <c r="D81" s="13"/>
      <c r="E81" s="13"/>
      <c r="F81" s="13"/>
      <c r="G81" s="13"/>
      <c r="H81" s="13"/>
    </row>
    <row r="82" spans="1:8" x14ac:dyDescent="0.25">
      <c r="A82" s="25"/>
      <c r="B82" s="25"/>
      <c r="C82" s="25"/>
      <c r="D82" s="25"/>
      <c r="E82" s="25"/>
      <c r="F82" s="25"/>
      <c r="G82" s="25"/>
      <c r="H82" s="25"/>
    </row>
    <row r="83" spans="1:8" x14ac:dyDescent="0.25">
      <c r="A83" s="25"/>
      <c r="B83" s="25"/>
      <c r="C83" s="25"/>
      <c r="D83" s="25"/>
      <c r="E83" s="25"/>
      <c r="F83" s="25"/>
      <c r="G83" s="25"/>
      <c r="H83" s="25"/>
    </row>
    <row r="84" spans="1:8" x14ac:dyDescent="0.25">
      <c r="A84" s="25"/>
      <c r="B84" s="25"/>
      <c r="C84" s="25"/>
      <c r="D84" s="25"/>
      <c r="E84" s="25"/>
      <c r="F84" s="25"/>
      <c r="G84" s="25"/>
      <c r="H84" s="25"/>
    </row>
    <row r="85" spans="1:8" x14ac:dyDescent="0.25">
      <c r="A85" s="25"/>
      <c r="B85" s="25"/>
      <c r="C85" s="25"/>
      <c r="D85" s="25"/>
      <c r="E85" s="25"/>
      <c r="F85" s="25"/>
      <c r="G85" s="25"/>
      <c r="H85" s="25"/>
    </row>
    <row r="86" spans="1:8" x14ac:dyDescent="0.25">
      <c r="A86" s="25"/>
      <c r="B86" s="25"/>
      <c r="C86" s="25"/>
      <c r="D86" s="25"/>
      <c r="E86" s="25"/>
      <c r="F86" s="25"/>
      <c r="G86" s="25"/>
      <c r="H86" s="25"/>
    </row>
    <row r="87" spans="1:8" x14ac:dyDescent="0.25">
      <c r="A87" s="25"/>
      <c r="B87" s="25"/>
      <c r="C87" s="25"/>
      <c r="D87" s="25"/>
      <c r="E87" s="25"/>
      <c r="F87" s="25"/>
      <c r="G87" s="25"/>
      <c r="H87" s="25"/>
    </row>
    <row r="88" spans="1:8" x14ac:dyDescent="0.25">
      <c r="A88" s="25"/>
      <c r="B88" s="25"/>
      <c r="C88" s="25"/>
      <c r="D88" s="25"/>
      <c r="E88" s="25"/>
      <c r="F88" s="25"/>
      <c r="G88" s="25"/>
      <c r="H88" s="25"/>
    </row>
    <row r="89" spans="1:8" x14ac:dyDescent="0.25">
      <c r="A89" s="25"/>
      <c r="B89" s="25"/>
      <c r="C89" s="25"/>
      <c r="D89" s="25"/>
      <c r="E89" s="25"/>
      <c r="F89" s="25"/>
      <c r="G89" s="25"/>
      <c r="H89" s="25"/>
    </row>
    <row r="90" spans="1:8" x14ac:dyDescent="0.25">
      <c r="A90" s="25"/>
      <c r="B90" s="25"/>
      <c r="C90" s="25"/>
      <c r="D90" s="25"/>
      <c r="E90" s="25"/>
      <c r="F90" s="25"/>
      <c r="G90" s="25"/>
      <c r="H90" s="25"/>
    </row>
    <row r="91" spans="1:8" x14ac:dyDescent="0.25">
      <c r="A91" s="25"/>
      <c r="B91" s="25"/>
      <c r="C91" s="25"/>
      <c r="D91" s="25"/>
      <c r="E91" s="25"/>
      <c r="F91" s="25"/>
      <c r="G91" s="25"/>
      <c r="H91" s="25"/>
    </row>
    <row r="92" spans="1:8" x14ac:dyDescent="0.25">
      <c r="A92" s="25"/>
      <c r="B92" s="25"/>
      <c r="C92" s="25"/>
      <c r="D92" s="25"/>
      <c r="E92" s="25"/>
      <c r="F92" s="25"/>
      <c r="G92" s="25"/>
      <c r="H92" s="25"/>
    </row>
    <row r="93" spans="1:8" x14ac:dyDescent="0.25">
      <c r="A93" s="25"/>
      <c r="B93" s="25"/>
      <c r="C93" s="25"/>
      <c r="D93" s="25"/>
      <c r="E93" s="25"/>
      <c r="F93" s="25"/>
      <c r="G93" s="25"/>
      <c r="H93" s="25"/>
    </row>
    <row r="94" spans="1:8" x14ac:dyDescent="0.25">
      <c r="A94" s="25"/>
      <c r="B94" s="25"/>
      <c r="C94" s="25"/>
      <c r="D94" s="25"/>
      <c r="E94" s="25"/>
      <c r="F94" s="25"/>
      <c r="G94" s="25"/>
      <c r="H94" s="25"/>
    </row>
    <row r="95" spans="1:8" x14ac:dyDescent="0.25">
      <c r="A95" s="25"/>
      <c r="B95" s="25"/>
      <c r="C95" s="25"/>
      <c r="D95" s="25"/>
      <c r="E95" s="25"/>
      <c r="F95" s="25"/>
      <c r="G95" s="25"/>
      <c r="H95" s="25"/>
    </row>
    <row r="96" spans="1:8" x14ac:dyDescent="0.25">
      <c r="A96" s="25"/>
      <c r="B96" s="25"/>
      <c r="C96" s="25"/>
      <c r="D96" s="25"/>
      <c r="E96" s="25"/>
      <c r="F96" s="25"/>
      <c r="G96" s="25"/>
      <c r="H96" s="25"/>
    </row>
    <row r="97" spans="1:8" x14ac:dyDescent="0.25">
      <c r="A97" s="25"/>
      <c r="B97" s="25"/>
      <c r="C97" s="25"/>
      <c r="D97" s="25"/>
      <c r="E97" s="25"/>
      <c r="F97" s="25"/>
      <c r="G97" s="25"/>
      <c r="H97" s="25"/>
    </row>
    <row r="98" spans="1:8" x14ac:dyDescent="0.25">
      <c r="A98" s="25"/>
      <c r="B98" s="25"/>
      <c r="C98" s="25"/>
      <c r="D98" s="25"/>
      <c r="E98" s="25"/>
      <c r="F98" s="25"/>
      <c r="G98" s="25"/>
      <c r="H98" s="25"/>
    </row>
    <row r="99" spans="1:8" x14ac:dyDescent="0.25">
      <c r="A99" s="25"/>
      <c r="B99" s="25"/>
      <c r="C99" s="25"/>
      <c r="D99" s="25"/>
      <c r="E99" s="25"/>
      <c r="F99" s="25"/>
      <c r="G99" s="25"/>
      <c r="H99" s="25"/>
    </row>
    <row r="100" spans="1:8" x14ac:dyDescent="0.25">
      <c r="A100" s="25"/>
      <c r="B100" s="25"/>
      <c r="C100" s="25"/>
      <c r="D100" s="25"/>
      <c r="E100" s="25"/>
      <c r="F100" s="25"/>
      <c r="G100" s="25"/>
      <c r="H100" s="25"/>
    </row>
    <row r="101" spans="1:8" x14ac:dyDescent="0.25">
      <c r="A101" s="25"/>
      <c r="B101" s="25"/>
      <c r="C101" s="25"/>
      <c r="D101" s="25"/>
      <c r="E101" s="25"/>
      <c r="F101" s="25"/>
      <c r="G101" s="25"/>
      <c r="H101" s="25"/>
    </row>
    <row r="102" spans="1:8" x14ac:dyDescent="0.25">
      <c r="A102" s="25"/>
      <c r="B102" s="25"/>
      <c r="C102" s="25"/>
      <c r="D102" s="25"/>
      <c r="E102" s="25"/>
      <c r="F102" s="25"/>
      <c r="G102" s="25"/>
      <c r="H102" s="25"/>
    </row>
    <row r="103" spans="1:8" x14ac:dyDescent="0.25">
      <c r="A103" s="25"/>
      <c r="B103" s="25"/>
      <c r="C103" s="25"/>
      <c r="D103" s="25"/>
      <c r="E103" s="25"/>
      <c r="F103" s="25"/>
      <c r="G103" s="25"/>
      <c r="H103" s="25"/>
    </row>
    <row r="104" spans="1:8" x14ac:dyDescent="0.25">
      <c r="A104" s="25"/>
      <c r="B104" s="25"/>
      <c r="C104" s="25"/>
      <c r="D104" s="25"/>
      <c r="E104" s="25"/>
      <c r="F104" s="25"/>
      <c r="G104" s="25"/>
      <c r="H104" s="25"/>
    </row>
    <row r="105" spans="1:8" x14ac:dyDescent="0.25">
      <c r="A105" s="25"/>
      <c r="B105" s="25"/>
      <c r="C105" s="25"/>
      <c r="D105" s="25"/>
      <c r="E105" s="25"/>
      <c r="F105" s="25"/>
      <c r="G105" s="25"/>
      <c r="H105" s="25"/>
    </row>
    <row r="106" spans="1:8" x14ac:dyDescent="0.25">
      <c r="A106" s="25"/>
      <c r="B106" s="25"/>
      <c r="C106" s="25"/>
      <c r="D106" s="25"/>
      <c r="E106" s="25"/>
      <c r="F106" s="25"/>
      <c r="G106" s="25"/>
      <c r="H106" s="25"/>
    </row>
    <row r="107" spans="1:8" x14ac:dyDescent="0.25">
      <c r="A107" s="25"/>
      <c r="B107" s="25"/>
      <c r="C107" s="25"/>
      <c r="D107" s="25"/>
      <c r="E107" s="25"/>
      <c r="F107" s="25"/>
      <c r="G107" s="25"/>
      <c r="H107" s="25"/>
    </row>
    <row r="108" spans="1:8" x14ac:dyDescent="0.25">
      <c r="A108" s="25"/>
      <c r="B108" s="25"/>
      <c r="C108" s="25"/>
      <c r="D108" s="25"/>
      <c r="E108" s="25"/>
      <c r="F108" s="25"/>
      <c r="G108" s="25"/>
      <c r="H108" s="25"/>
    </row>
    <row r="109" spans="1:8" x14ac:dyDescent="0.25">
      <c r="A109" s="25"/>
      <c r="B109" s="25"/>
      <c r="C109" s="25"/>
      <c r="D109" s="25"/>
      <c r="E109" s="25"/>
      <c r="F109" s="25"/>
      <c r="G109" s="25"/>
      <c r="H109" s="25"/>
    </row>
    <row r="110" spans="1:8" x14ac:dyDescent="0.25">
      <c r="A110" s="25"/>
      <c r="B110" s="25"/>
      <c r="C110" s="25"/>
      <c r="D110" s="25"/>
      <c r="E110" s="25"/>
      <c r="F110" s="25"/>
      <c r="G110" s="25"/>
      <c r="H110" s="25"/>
    </row>
    <row r="111" spans="1:8" x14ac:dyDescent="0.25">
      <c r="A111" s="25"/>
      <c r="B111" s="25"/>
      <c r="C111" s="25"/>
      <c r="D111" s="25"/>
      <c r="E111" s="25"/>
      <c r="F111" s="25"/>
      <c r="G111" s="25"/>
      <c r="H111" s="25"/>
    </row>
    <row r="112" spans="1:8" x14ac:dyDescent="0.25">
      <c r="A112" s="25"/>
      <c r="B112" s="25"/>
      <c r="C112" s="25"/>
      <c r="D112" s="25"/>
      <c r="E112" s="25"/>
      <c r="F112" s="25"/>
      <c r="G112" s="25"/>
      <c r="H112" s="25"/>
    </row>
    <row r="113" spans="1:8" x14ac:dyDescent="0.25">
      <c r="A113" s="25"/>
      <c r="B113" s="25"/>
      <c r="C113" s="25"/>
      <c r="D113" s="25"/>
      <c r="E113" s="25"/>
      <c r="F113" s="25"/>
      <c r="G113" s="25"/>
      <c r="H113" s="25"/>
    </row>
    <row r="114" spans="1:8" x14ac:dyDescent="0.25">
      <c r="A114" s="25"/>
      <c r="B114" s="25"/>
      <c r="C114" s="25"/>
      <c r="D114" s="25"/>
      <c r="E114" s="25"/>
      <c r="F114" s="25"/>
      <c r="G114" s="25"/>
      <c r="H114" s="25"/>
    </row>
    <row r="115" spans="1:8" x14ac:dyDescent="0.25">
      <c r="A115" s="25"/>
      <c r="B115" s="25"/>
      <c r="C115" s="25"/>
      <c r="D115" s="25"/>
      <c r="E115" s="25"/>
      <c r="F115" s="25"/>
      <c r="G115" s="25"/>
      <c r="H115" s="25"/>
    </row>
    <row r="116" spans="1:8" x14ac:dyDescent="0.25">
      <c r="A116" s="25"/>
      <c r="B116" s="25"/>
      <c r="C116" s="25"/>
      <c r="D116" s="25"/>
      <c r="E116" s="25"/>
      <c r="F116" s="25"/>
      <c r="G116" s="25"/>
      <c r="H116" s="25"/>
    </row>
    <row r="117" spans="1:8" x14ac:dyDescent="0.25">
      <c r="A117" s="25"/>
      <c r="B117" s="25"/>
      <c r="C117" s="25"/>
      <c r="D117" s="25"/>
      <c r="E117" s="25"/>
      <c r="F117" s="25"/>
      <c r="G117" s="25"/>
      <c r="H117" s="25"/>
    </row>
    <row r="118" spans="1:8" x14ac:dyDescent="0.25">
      <c r="A118" s="25"/>
      <c r="B118" s="25"/>
      <c r="C118" s="25"/>
      <c r="D118" s="25"/>
      <c r="E118" s="25"/>
      <c r="F118" s="25"/>
      <c r="G118" s="25"/>
      <c r="H118" s="25"/>
    </row>
    <row r="119" spans="1:8" x14ac:dyDescent="0.25">
      <c r="A119" s="25"/>
      <c r="B119" s="25"/>
      <c r="C119" s="25"/>
      <c r="D119" s="25"/>
      <c r="E119" s="25"/>
      <c r="F119" s="25"/>
      <c r="G119" s="25"/>
      <c r="H119" s="25"/>
    </row>
    <row r="120" spans="1:8" x14ac:dyDescent="0.25">
      <c r="A120" s="25"/>
      <c r="B120" s="25"/>
      <c r="C120" s="25"/>
      <c r="D120" s="25"/>
      <c r="E120" s="25"/>
      <c r="F120" s="25"/>
      <c r="G120" s="25"/>
      <c r="H120" s="25"/>
    </row>
    <row r="121" spans="1:8" x14ac:dyDescent="0.25">
      <c r="A121" s="25"/>
      <c r="B121" s="25"/>
      <c r="C121" s="25"/>
      <c r="D121" s="25"/>
      <c r="E121" s="25"/>
      <c r="F121" s="25"/>
      <c r="G121" s="25"/>
      <c r="H121" s="25"/>
    </row>
    <row r="122" spans="1:8" x14ac:dyDescent="0.25">
      <c r="A122" s="25"/>
      <c r="B122" s="25"/>
      <c r="C122" s="25"/>
      <c r="D122" s="25"/>
      <c r="E122" s="25"/>
      <c r="F122" s="25"/>
      <c r="G122" s="25"/>
      <c r="H122" s="25"/>
    </row>
    <row r="123" spans="1:8" x14ac:dyDescent="0.25">
      <c r="A123" s="25"/>
      <c r="B123" s="25"/>
      <c r="C123" s="25"/>
      <c r="D123" s="25"/>
      <c r="E123" s="25"/>
      <c r="F123" s="25"/>
      <c r="G123" s="25"/>
      <c r="H123" s="25"/>
    </row>
    <row r="124" spans="1:8" x14ac:dyDescent="0.25">
      <c r="A124" s="25"/>
      <c r="B124" s="25"/>
      <c r="C124" s="25"/>
      <c r="D124" s="25"/>
      <c r="E124" s="25"/>
      <c r="F124" s="25"/>
      <c r="G124" s="25"/>
      <c r="H124" s="25"/>
    </row>
    <row r="125" spans="1:8" x14ac:dyDescent="0.25">
      <c r="A125" s="25"/>
      <c r="B125" s="25"/>
      <c r="C125" s="25"/>
      <c r="D125" s="25"/>
      <c r="E125" s="25"/>
      <c r="F125" s="25"/>
      <c r="G125" s="25"/>
      <c r="H125" s="25"/>
    </row>
    <row r="126" spans="1:8" x14ac:dyDescent="0.25">
      <c r="A126" s="25"/>
      <c r="B126" s="25"/>
      <c r="C126" s="25"/>
      <c r="D126" s="25"/>
      <c r="E126" s="25"/>
      <c r="F126" s="25"/>
      <c r="G126" s="25"/>
      <c r="H126" s="25"/>
    </row>
    <row r="127" spans="1:8" x14ac:dyDescent="0.25">
      <c r="A127" s="25"/>
      <c r="B127" s="25"/>
      <c r="C127" s="25"/>
      <c r="D127" s="25"/>
      <c r="E127" s="25"/>
      <c r="F127" s="25"/>
      <c r="G127" s="25"/>
      <c r="H127" s="25"/>
    </row>
    <row r="128" spans="1:8" x14ac:dyDescent="0.25">
      <c r="A128" s="23" t="s">
        <v>78</v>
      </c>
      <c r="B128" s="23"/>
      <c r="C128" s="23"/>
      <c r="D128" s="23"/>
      <c r="E128" s="23"/>
      <c r="F128" s="23"/>
      <c r="G128" s="23"/>
      <c r="H128" s="23"/>
    </row>
    <row r="129" spans="1:8" x14ac:dyDescent="0.25">
      <c r="A129" s="12"/>
      <c r="B129" s="12"/>
      <c r="C129" s="12"/>
      <c r="D129" s="12"/>
      <c r="E129" s="12"/>
      <c r="F129" s="12"/>
      <c r="G129" s="12"/>
      <c r="H129" s="12"/>
    </row>
    <row r="130" spans="1:8" x14ac:dyDescent="0.25">
      <c r="A130" s="13" t="s">
        <v>79</v>
      </c>
      <c r="B130" s="13"/>
      <c r="C130" s="13"/>
      <c r="D130" s="13"/>
      <c r="E130" s="13"/>
      <c r="F130" s="13"/>
      <c r="G130" s="13"/>
      <c r="H130" s="13"/>
    </row>
    <row r="131" spans="1:8" ht="30" customHeight="1" x14ac:dyDescent="0.25">
      <c r="A131" s="14" t="s">
        <v>80</v>
      </c>
      <c r="B131" s="15"/>
      <c r="C131" s="15"/>
      <c r="D131" s="15"/>
      <c r="E131" s="15"/>
      <c r="F131" s="15"/>
      <c r="G131" s="15"/>
      <c r="H131" s="16"/>
    </row>
    <row r="132" spans="1:8" ht="30" customHeight="1" x14ac:dyDescent="0.25">
      <c r="A132" s="17" t="s">
        <v>81</v>
      </c>
      <c r="B132" s="18"/>
      <c r="C132" s="18"/>
      <c r="D132" s="18"/>
      <c r="E132" s="18"/>
      <c r="F132" s="18"/>
      <c r="G132" s="18"/>
      <c r="H132" s="19"/>
    </row>
    <row r="133" spans="1:8" ht="24.95" customHeight="1" x14ac:dyDescent="0.25">
      <c r="A133" s="20" t="s">
        <v>82</v>
      </c>
      <c r="B133" s="21"/>
      <c r="C133" s="21"/>
      <c r="D133" s="21"/>
      <c r="E133" s="21"/>
      <c r="F133" s="21"/>
      <c r="G133" s="21"/>
      <c r="H133" s="22"/>
    </row>
    <row r="134" spans="1:8" x14ac:dyDescent="0.25">
      <c r="A134" s="23"/>
      <c r="B134" s="23"/>
      <c r="C134" s="23"/>
      <c r="D134" s="23"/>
      <c r="E134" s="23"/>
      <c r="F134" s="23"/>
      <c r="G134" s="23"/>
      <c r="H134" s="23"/>
    </row>
  </sheetData>
  <mergeCells count="105">
    <mergeCell ref="A7:B7"/>
    <mergeCell ref="A8:B8"/>
    <mergeCell ref="C3:H3"/>
    <mergeCell ref="D5:F5"/>
    <mergeCell ref="C6:F6"/>
    <mergeCell ref="C7:H7"/>
    <mergeCell ref="C8:H8"/>
    <mergeCell ref="A1:H1"/>
    <mergeCell ref="A2:H2"/>
    <mergeCell ref="A3:B3"/>
    <mergeCell ref="A4:B4"/>
    <mergeCell ref="A5:B5"/>
    <mergeCell ref="A6:B6"/>
    <mergeCell ref="A25:H25"/>
    <mergeCell ref="A26:A27"/>
    <mergeCell ref="C26:D26"/>
    <mergeCell ref="E26:F26"/>
    <mergeCell ref="G26:H26"/>
    <mergeCell ref="A28:B28"/>
    <mergeCell ref="A9:H9"/>
    <mergeCell ref="A10:H10"/>
    <mergeCell ref="A11:H15"/>
    <mergeCell ref="A17:H17"/>
    <mergeCell ref="A18:H23"/>
    <mergeCell ref="A24:H24"/>
    <mergeCell ref="A29:B2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A36:A37"/>
    <mergeCell ref="A38:A39"/>
    <mergeCell ref="A40:A41"/>
    <mergeCell ref="A42:A44"/>
    <mergeCell ref="C42:D42"/>
    <mergeCell ref="E42:F42"/>
    <mergeCell ref="G32:H32"/>
    <mergeCell ref="A33:A34"/>
    <mergeCell ref="A35:B35"/>
    <mergeCell ref="C35:D35"/>
    <mergeCell ref="E35:F35"/>
    <mergeCell ref="G35:H35"/>
    <mergeCell ref="A45:A46"/>
    <mergeCell ref="A47:A48"/>
    <mergeCell ref="C47:H47"/>
    <mergeCell ref="C48:H48"/>
    <mergeCell ref="A49:A51"/>
    <mergeCell ref="C49:H49"/>
    <mergeCell ref="C50:H50"/>
    <mergeCell ref="C51:H51"/>
    <mergeCell ref="G42:H42"/>
    <mergeCell ref="C43:D43"/>
    <mergeCell ref="E43:F43"/>
    <mergeCell ref="G43:H43"/>
    <mergeCell ref="C44:D44"/>
    <mergeCell ref="E44:F44"/>
    <mergeCell ref="G44:H44"/>
    <mergeCell ref="A56:B56"/>
    <mergeCell ref="C56:H56"/>
    <mergeCell ref="A57:H57"/>
    <mergeCell ref="A58:H58"/>
    <mergeCell ref="A59:A60"/>
    <mergeCell ref="C59:D59"/>
    <mergeCell ref="E59:F59"/>
    <mergeCell ref="G59:H59"/>
    <mergeCell ref="A52:B52"/>
    <mergeCell ref="C52:H52"/>
    <mergeCell ref="A53:A54"/>
    <mergeCell ref="C53:H53"/>
    <mergeCell ref="C54:H54"/>
    <mergeCell ref="A55:B55"/>
    <mergeCell ref="C55:H55"/>
    <mergeCell ref="C70:H70"/>
    <mergeCell ref="C71:H71"/>
    <mergeCell ref="C72:H72"/>
    <mergeCell ref="A73:B73"/>
    <mergeCell ref="C73:H73"/>
    <mergeCell ref="A74:H74"/>
    <mergeCell ref="A61:A62"/>
    <mergeCell ref="A63:A65"/>
    <mergeCell ref="C63:H63"/>
    <mergeCell ref="C64:H64"/>
    <mergeCell ref="C65:H65"/>
    <mergeCell ref="A66:A72"/>
    <mergeCell ref="C66:H66"/>
    <mergeCell ref="C67:H67"/>
    <mergeCell ref="C68:H68"/>
    <mergeCell ref="C69:H69"/>
    <mergeCell ref="A129:H129"/>
    <mergeCell ref="A130:H130"/>
    <mergeCell ref="A131:H131"/>
    <mergeCell ref="A132:H132"/>
    <mergeCell ref="A133:H133"/>
    <mergeCell ref="A134:H134"/>
    <mergeCell ref="A75:H75"/>
    <mergeCell ref="A76:H79"/>
    <mergeCell ref="A80:H80"/>
    <mergeCell ref="A81:H81"/>
    <mergeCell ref="A82:H127"/>
    <mergeCell ref="A128:H1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FICHA-INGRESO_90_Días 313e</vt:lpstr>
      <vt:lpstr>FICHA-INGRESO_90_Días 301c</vt:lpstr>
      <vt:lpstr>FICHA-INGRESO_90_Días 307c</vt:lpstr>
      <vt:lpstr>FICHA-INGRESO_90_Días 307e</vt:lpstr>
      <vt:lpstr>FICHA-INGRESO_90_Días 345</vt:lpstr>
      <vt:lpstr>FICHA-INGRESO_90_Días 372</vt:lpstr>
      <vt:lpstr>FICHA-INGRESO_90_Días 320</vt:lpstr>
      <vt:lpstr>FICHA-INGRESO_90_Días 301</vt:lpstr>
      <vt:lpstr>FICHA-INGRESO_90_Días 315e</vt:lpstr>
      <vt:lpstr>FICHA-INGRESO_90_Días 315c</vt:lpstr>
      <vt:lpstr>FICHA-INGRESO_90_Días 310</vt:lpstr>
      <vt:lpstr>FICHA-INGRESO_90_Días 318</vt:lpstr>
      <vt:lpstr>FICHA-INGRESO_90_Días 323</vt:lpstr>
      <vt:lpstr>FICHA-INGRESO_90_Días 328</vt:lpstr>
      <vt:lpstr>FICHA-INGRESO_90_Días 329</vt:lpstr>
      <vt:lpstr>FICHA-INGRESO_90_Días 339</vt:lpstr>
      <vt:lpstr>FICHA-INGRESO_90_Días 360</vt:lpstr>
      <vt:lpstr>FICHA-INGRESO_90_Días 364</vt:lpstr>
      <vt:lpstr>FICHA-INGRESO_90_Días 319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Ahumada</dc:creator>
  <cp:lastModifiedBy>Hernan Ahumada</cp:lastModifiedBy>
  <dcterms:created xsi:type="dcterms:W3CDTF">2020-01-31T20:02:10Z</dcterms:created>
  <dcterms:modified xsi:type="dcterms:W3CDTF">2020-01-31T20:58:58Z</dcterms:modified>
</cp:coreProperties>
</file>