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therine Garrido\Desktop\Analisis 2020\Velocidad\"/>
    </mc:Choice>
  </mc:AlternateContent>
  <xr:revisionPtr revIDLastSave="0" documentId="13_ncr:1_{89E691FF-9102-4C6D-9644-20524CF85FEC}" xr6:coauthVersionLast="43" xr6:coauthVersionMax="43" xr10:uidLastSave="{00000000-0000-0000-0000-000000000000}"/>
  <bookViews>
    <workbookView xWindow="-24120" yWindow="-120" windowWidth="24240" windowHeight="13140" tabRatio="919" activeTab="5" xr2:uid="{8FF690A7-5EF2-4CB2-A047-7D1940B9CE74}"/>
  </bookViews>
  <sheets>
    <sheet name="T1" sheetId="51" r:id="rId1"/>
    <sheet name="T2" sheetId="8" r:id="rId2"/>
    <sheet name="T3" sheetId="3" r:id="rId3"/>
    <sheet name="T4" sheetId="12" r:id="rId4"/>
    <sheet name="T5" sheetId="13" r:id="rId5"/>
    <sheet name="T6" sheetId="14" r:id="rId6"/>
    <sheet name="T7" sheetId="15" r:id="rId7"/>
    <sheet name="T8" sheetId="16" r:id="rId8"/>
    <sheet name="T9" sheetId="5" r:id="rId9"/>
    <sheet name="T10" sheetId="11" r:id="rId10"/>
    <sheet name="T11" sheetId="49" r:id="rId11"/>
    <sheet name="T12" sheetId="50" r:id="rId12"/>
    <sheet name="T13" sheetId="10" r:id="rId13"/>
    <sheet name="T14" sheetId="19" r:id="rId14"/>
    <sheet name="T15" sheetId="29" r:id="rId15"/>
    <sheet name="T16" sheetId="20" r:id="rId16"/>
    <sheet name="T17" sheetId="21" r:id="rId17"/>
    <sheet name="T18" sheetId="22" r:id="rId18"/>
    <sheet name="T19" sheetId="23" r:id="rId19"/>
    <sheet name="T20" sheetId="24" r:id="rId20"/>
    <sheet name="T21" sheetId="25" r:id="rId21"/>
    <sheet name="T22" sheetId="26" r:id="rId22"/>
    <sheet name="T23" sheetId="28" r:id="rId23"/>
    <sheet name="T24" sheetId="27" r:id="rId24"/>
    <sheet name="T25" sheetId="53" r:id="rId25"/>
    <sheet name="Perfil De Carga" sheetId="52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xlnm._FilterDatabase" localSheetId="2" hidden="1">'T3'!$D$8:$AU$199</definedName>
    <definedName name="_xlnm._FilterDatabase" localSheetId="4" hidden="1">'T5'!$C$9:$P$520</definedName>
    <definedName name="_xlnm._FilterDatabase" localSheetId="5" hidden="1">'T6'!$C$9:$P$328</definedName>
    <definedName name="_xlnm._FilterDatabase" localSheetId="7" hidden="1">'T8'!$B$6:$M$234</definedName>
    <definedName name="_xlnm.Print_Area" localSheetId="0">'T1'!$B$4:$E$34,'T1'!$F$4:$F$17</definedName>
    <definedName name="_xlnm.Database" localSheetId="0">#REF!</definedName>
    <definedName name="_xlnm.Database" localSheetId="24">#REF!</definedName>
    <definedName name="_xlnm.Database">#REF!</definedName>
    <definedName name="cdcd" localSheetId="24">#REF!</definedName>
    <definedName name="cdcd">#REF!</definedName>
    <definedName name="DETALLE_1" localSheetId="0">#REF!</definedName>
    <definedName name="DETALLE_1" localSheetId="24">#REF!</definedName>
    <definedName name="DETALLE_1">#REF!</definedName>
    <definedName name="DETALLE_2" localSheetId="0">#REF!</definedName>
    <definedName name="DETALLE_2" localSheetId="24">#REF!</definedName>
    <definedName name="DETALLE_2">#REF!</definedName>
    <definedName name="DETALLE_3" localSheetId="0">#REF!</definedName>
    <definedName name="DETALLE_3" localSheetId="24">#REF!</definedName>
    <definedName name="DETALLE_3">#REF!</definedName>
    <definedName name="DOM_PMA">'[1]PO GOAL'!$G$5:$G$61</definedName>
    <definedName name="DOM_PTA">'[2]PO GOAL'!$H$5:$H$61</definedName>
    <definedName name="edafsafdaf">[3]EERR!$B$3:$L$35,[3]EERR!$B$46:$L$108,[3]EERR!$B$114:$L$144</definedName>
    <definedName name="EERR">[3]EERR!$B$3:$L$35,[3]EERR!$B$46:$L$108,[3]EERR!$B$114:$L$143</definedName>
    <definedName name="LAB_PMA">'[2]PO GOAL'!$C$5:$C$61</definedName>
    <definedName name="LAB_PTA">'[2]PO GOAL'!$D$5:$D$61</definedName>
    <definedName name="operador" localSheetId="24">#REF!</definedName>
    <definedName name="operador">#REF!</definedName>
    <definedName name="PMA" localSheetId="24">#REF!</definedName>
    <definedName name="PMA">#REF!</definedName>
    <definedName name="PTA" localSheetId="24">#REF!</definedName>
    <definedName name="PTA">#REF!</definedName>
    <definedName name="SAB_PMA" localSheetId="24">#REF!</definedName>
    <definedName name="SAB_PMA">#REF!</definedName>
    <definedName name="SAB_PTA" localSheetId="24">#REF!</definedName>
    <definedName name="SAB_PTA">#REF!</definedName>
    <definedName name="San_Ignacio">'[4]LISTADO SERVICIOS'!$A$4:$A$17</definedName>
    <definedName name="Santa_Marta">'[5]LISTADO SERVICIOS'!$B$4:$B$17</definedName>
    <definedName name="TERMINAL" localSheetId="24">#REF!</definedName>
    <definedName name="TERMINAL">#REF!</definedName>
    <definedName name="Terminales">'[6]LISTADO SERVICIOS'!$D$4:$D$5</definedName>
    <definedName name="TS_PMA">'[2]PO TS'!$C$2:$C$61</definedName>
    <definedName name="TS_PTA">'[2]PO TS'!$D$2:$D$61</definedName>
    <definedName name="TS_TERMINAL">'[2]PO TS'!$A$2:$A$61</definedName>
    <definedName name="UNegocio">'[7]EERR Detalle'!$M$2:$V$26,'[7]EERR Detalle'!$X$2:$AG$26,'[7]EERR Detalle'!$AI$2:$AR$26,'[7]EERR Detalle'!$AT$2:$BC$26</definedName>
    <definedName name="v" localSheetId="24">#REF!</definedName>
    <definedName name="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83" i="12" l="1"/>
  <c r="AU84" i="12"/>
  <c r="AU82" i="12"/>
  <c r="P328" i="14" l="1"/>
  <c r="O328" i="14"/>
  <c r="N328" i="14"/>
  <c r="M328" i="14"/>
  <c r="L328" i="14"/>
  <c r="K328" i="14"/>
  <c r="J328" i="14"/>
  <c r="I328" i="14"/>
  <c r="H328" i="14"/>
  <c r="G328" i="14"/>
  <c r="F328" i="14"/>
  <c r="E328" i="14"/>
  <c r="D328" i="14"/>
  <c r="P323" i="14"/>
  <c r="O323" i="14"/>
  <c r="N323" i="14"/>
  <c r="M323" i="14"/>
  <c r="L323" i="14"/>
  <c r="K323" i="14"/>
  <c r="J323" i="14"/>
  <c r="I323" i="14"/>
  <c r="H323" i="14"/>
  <c r="G323" i="14"/>
  <c r="F323" i="14"/>
  <c r="E323" i="14"/>
  <c r="D323" i="14"/>
  <c r="P318" i="14"/>
  <c r="O318" i="14"/>
  <c r="N318" i="14"/>
  <c r="M318" i="14"/>
  <c r="L318" i="14"/>
  <c r="K318" i="14"/>
  <c r="J318" i="14"/>
  <c r="I318" i="14"/>
  <c r="H318" i="14"/>
  <c r="G318" i="14"/>
  <c r="F318" i="14"/>
  <c r="E318" i="14"/>
  <c r="D318" i="14"/>
  <c r="P313" i="14"/>
  <c r="O313" i="14"/>
  <c r="N313" i="14"/>
  <c r="M313" i="14"/>
  <c r="L313" i="14"/>
  <c r="K313" i="14"/>
  <c r="J313" i="14"/>
  <c r="I313" i="14"/>
  <c r="H313" i="14"/>
  <c r="G313" i="14"/>
  <c r="F313" i="14"/>
  <c r="E313" i="14"/>
  <c r="D313" i="14"/>
  <c r="P308" i="14"/>
  <c r="O308" i="14"/>
  <c r="N308" i="14"/>
  <c r="M308" i="14"/>
  <c r="L308" i="14"/>
  <c r="K308" i="14"/>
  <c r="J308" i="14"/>
  <c r="I308" i="14"/>
  <c r="H308" i="14"/>
  <c r="G308" i="14"/>
  <c r="F308" i="14"/>
  <c r="E308" i="14"/>
  <c r="D308" i="14"/>
  <c r="P303" i="14"/>
  <c r="O303" i="14"/>
  <c r="N303" i="14"/>
  <c r="M303" i="14"/>
  <c r="L303" i="14"/>
  <c r="K303" i="14"/>
  <c r="J303" i="14"/>
  <c r="I303" i="14"/>
  <c r="H303" i="14"/>
  <c r="G303" i="14"/>
  <c r="F303" i="14"/>
  <c r="E303" i="14"/>
  <c r="D303" i="14"/>
  <c r="P298" i="14"/>
  <c r="O298" i="14"/>
  <c r="N298" i="14"/>
  <c r="M298" i="14"/>
  <c r="L298" i="14"/>
  <c r="K298" i="14"/>
  <c r="J298" i="14"/>
  <c r="I298" i="14"/>
  <c r="H298" i="14"/>
  <c r="G298" i="14"/>
  <c r="F298" i="14"/>
  <c r="E298" i="14"/>
  <c r="D298" i="14"/>
  <c r="P293" i="14"/>
  <c r="O293" i="14"/>
  <c r="N293" i="14"/>
  <c r="M293" i="14"/>
  <c r="L293" i="14"/>
  <c r="K293" i="14"/>
  <c r="J293" i="14"/>
  <c r="I293" i="14"/>
  <c r="H293" i="14"/>
  <c r="G293" i="14"/>
  <c r="F293" i="14"/>
  <c r="E293" i="14"/>
  <c r="D293" i="14"/>
  <c r="P288" i="14"/>
  <c r="O288" i="14"/>
  <c r="N288" i="14"/>
  <c r="M288" i="14"/>
  <c r="L288" i="14"/>
  <c r="K288" i="14"/>
  <c r="J288" i="14"/>
  <c r="I288" i="14"/>
  <c r="H288" i="14"/>
  <c r="G288" i="14"/>
  <c r="F288" i="14"/>
  <c r="E288" i="14"/>
  <c r="D288" i="14"/>
  <c r="P283" i="14"/>
  <c r="O283" i="14"/>
  <c r="N283" i="14"/>
  <c r="M283" i="14"/>
  <c r="L283" i="14"/>
  <c r="K283" i="14"/>
  <c r="J283" i="14"/>
  <c r="I283" i="14"/>
  <c r="H283" i="14"/>
  <c r="G283" i="14"/>
  <c r="F283" i="14"/>
  <c r="E283" i="14"/>
  <c r="D283" i="14"/>
  <c r="P278" i="14"/>
  <c r="O278" i="14"/>
  <c r="N278" i="14"/>
  <c r="M278" i="14"/>
  <c r="L278" i="14"/>
  <c r="K278" i="14"/>
  <c r="J278" i="14"/>
  <c r="I278" i="14"/>
  <c r="H278" i="14"/>
  <c r="G278" i="14"/>
  <c r="F278" i="14"/>
  <c r="E278" i="14"/>
  <c r="D278" i="14"/>
  <c r="P273" i="14"/>
  <c r="O273" i="14"/>
  <c r="N273" i="14"/>
  <c r="M273" i="14"/>
  <c r="L273" i="14"/>
  <c r="K273" i="14"/>
  <c r="J273" i="14"/>
  <c r="I273" i="14"/>
  <c r="H273" i="14"/>
  <c r="G273" i="14"/>
  <c r="F273" i="14"/>
  <c r="E273" i="14"/>
  <c r="D273" i="14"/>
  <c r="P268" i="14"/>
  <c r="O268" i="14"/>
  <c r="N268" i="14"/>
  <c r="M268" i="14"/>
  <c r="L268" i="14"/>
  <c r="K268" i="14"/>
  <c r="J268" i="14"/>
  <c r="I268" i="14"/>
  <c r="H268" i="14"/>
  <c r="G268" i="14"/>
  <c r="F268" i="14"/>
  <c r="E268" i="14"/>
  <c r="D268" i="14"/>
  <c r="P263" i="14"/>
  <c r="O263" i="14"/>
  <c r="N263" i="14"/>
  <c r="M263" i="14"/>
  <c r="L263" i="14"/>
  <c r="K263" i="14"/>
  <c r="J263" i="14"/>
  <c r="I263" i="14"/>
  <c r="H263" i="14"/>
  <c r="G263" i="14"/>
  <c r="F263" i="14"/>
  <c r="E263" i="14"/>
  <c r="D263" i="14"/>
  <c r="P258" i="14"/>
  <c r="O258" i="14"/>
  <c r="N258" i="14"/>
  <c r="M258" i="14"/>
  <c r="L258" i="14"/>
  <c r="K258" i="14"/>
  <c r="J258" i="14"/>
  <c r="I258" i="14"/>
  <c r="H258" i="14"/>
  <c r="G258" i="14"/>
  <c r="F258" i="14"/>
  <c r="E258" i="14"/>
  <c r="D258" i="14"/>
  <c r="P253" i="14"/>
  <c r="O253" i="14"/>
  <c r="N253" i="14"/>
  <c r="M253" i="14"/>
  <c r="L253" i="14"/>
  <c r="K253" i="14"/>
  <c r="J253" i="14"/>
  <c r="I253" i="14"/>
  <c r="H253" i="14"/>
  <c r="G253" i="14"/>
  <c r="F253" i="14"/>
  <c r="E253" i="14"/>
  <c r="D253" i="14"/>
  <c r="P248" i="14"/>
  <c r="O248" i="14"/>
  <c r="N248" i="14"/>
  <c r="M248" i="14"/>
  <c r="L248" i="14"/>
  <c r="K248" i="14"/>
  <c r="J248" i="14"/>
  <c r="I248" i="14"/>
  <c r="H248" i="14"/>
  <c r="G248" i="14"/>
  <c r="F248" i="14"/>
  <c r="E248" i="14"/>
  <c r="D248" i="14"/>
  <c r="P243" i="14"/>
  <c r="O243" i="14"/>
  <c r="N243" i="14"/>
  <c r="M243" i="14"/>
  <c r="L243" i="14"/>
  <c r="K243" i="14"/>
  <c r="J243" i="14"/>
  <c r="I243" i="14"/>
  <c r="H243" i="14"/>
  <c r="G243" i="14"/>
  <c r="F243" i="14"/>
  <c r="E243" i="14"/>
  <c r="D243" i="14"/>
  <c r="P238" i="14"/>
  <c r="O238" i="14"/>
  <c r="N238" i="14"/>
  <c r="M238" i="14"/>
  <c r="L238" i="14"/>
  <c r="K238" i="14"/>
  <c r="J238" i="14"/>
  <c r="I238" i="14"/>
  <c r="H238" i="14"/>
  <c r="G238" i="14"/>
  <c r="F238" i="14"/>
  <c r="E238" i="14"/>
  <c r="D238" i="14"/>
  <c r="P233" i="14"/>
  <c r="O233" i="14"/>
  <c r="N233" i="14"/>
  <c r="M233" i="14"/>
  <c r="L233" i="14"/>
  <c r="K233" i="14"/>
  <c r="J233" i="14"/>
  <c r="I233" i="14"/>
  <c r="H233" i="14"/>
  <c r="G233" i="14"/>
  <c r="F233" i="14"/>
  <c r="E233" i="14"/>
  <c r="D233" i="14"/>
  <c r="P228" i="14"/>
  <c r="O228" i="14"/>
  <c r="N228" i="14"/>
  <c r="M228" i="14"/>
  <c r="L228" i="14"/>
  <c r="K228" i="14"/>
  <c r="J228" i="14"/>
  <c r="I228" i="14"/>
  <c r="H228" i="14"/>
  <c r="G228" i="14"/>
  <c r="F228" i="14"/>
  <c r="E228" i="14"/>
  <c r="D228" i="14"/>
  <c r="P223" i="14"/>
  <c r="O223" i="14"/>
  <c r="N223" i="14"/>
  <c r="M223" i="14"/>
  <c r="L223" i="14"/>
  <c r="K223" i="14"/>
  <c r="J223" i="14"/>
  <c r="I223" i="14"/>
  <c r="H223" i="14"/>
  <c r="G223" i="14"/>
  <c r="F223" i="14"/>
  <c r="E223" i="14"/>
  <c r="D223" i="14"/>
  <c r="P218" i="14"/>
  <c r="O218" i="14"/>
  <c r="N218" i="14"/>
  <c r="M218" i="14"/>
  <c r="L218" i="14"/>
  <c r="K218" i="14"/>
  <c r="J218" i="14"/>
  <c r="I218" i="14"/>
  <c r="H218" i="14"/>
  <c r="G218" i="14"/>
  <c r="F218" i="14"/>
  <c r="E218" i="14"/>
  <c r="D218" i="14"/>
  <c r="P213" i="14"/>
  <c r="O213" i="14"/>
  <c r="N213" i="14"/>
  <c r="M213" i="14"/>
  <c r="L213" i="14"/>
  <c r="K213" i="14"/>
  <c r="J213" i="14"/>
  <c r="I213" i="14"/>
  <c r="H213" i="14"/>
  <c r="G213" i="14"/>
  <c r="F213" i="14"/>
  <c r="E213" i="14"/>
  <c r="D213" i="14"/>
  <c r="P208" i="14"/>
  <c r="O208" i="14"/>
  <c r="N208" i="14"/>
  <c r="M208" i="14"/>
  <c r="L208" i="14"/>
  <c r="K208" i="14"/>
  <c r="J208" i="14"/>
  <c r="I208" i="14"/>
  <c r="H208" i="14"/>
  <c r="G208" i="14"/>
  <c r="F208" i="14"/>
  <c r="E208" i="14"/>
  <c r="D208" i="14"/>
  <c r="P203" i="14"/>
  <c r="O203" i="14"/>
  <c r="N203" i="14"/>
  <c r="M203" i="14"/>
  <c r="L203" i="14"/>
  <c r="K203" i="14"/>
  <c r="J203" i="14"/>
  <c r="I203" i="14"/>
  <c r="H203" i="14"/>
  <c r="G203" i="14"/>
  <c r="F203" i="14"/>
  <c r="E203" i="14"/>
  <c r="D203" i="14"/>
  <c r="P198" i="14"/>
  <c r="O198" i="14"/>
  <c r="N198" i="14"/>
  <c r="M198" i="14"/>
  <c r="L198" i="14"/>
  <c r="K198" i="14"/>
  <c r="J198" i="14"/>
  <c r="I198" i="14"/>
  <c r="H198" i="14"/>
  <c r="G198" i="14"/>
  <c r="F198" i="14"/>
  <c r="E198" i="14"/>
  <c r="D198" i="14"/>
  <c r="P193" i="14"/>
  <c r="O193" i="14"/>
  <c r="N193" i="14"/>
  <c r="M193" i="14"/>
  <c r="L193" i="14"/>
  <c r="K193" i="14"/>
  <c r="J193" i="14"/>
  <c r="I193" i="14"/>
  <c r="H193" i="14"/>
  <c r="G193" i="14"/>
  <c r="F193" i="14"/>
  <c r="E193" i="14"/>
  <c r="D193" i="14"/>
  <c r="P188" i="14"/>
  <c r="O188" i="14"/>
  <c r="N188" i="14"/>
  <c r="M188" i="14"/>
  <c r="L188" i="14"/>
  <c r="K188" i="14"/>
  <c r="J188" i="14"/>
  <c r="I188" i="14"/>
  <c r="H188" i="14"/>
  <c r="G188" i="14"/>
  <c r="F188" i="14"/>
  <c r="E188" i="14"/>
  <c r="D188" i="14"/>
  <c r="P183" i="14"/>
  <c r="O183" i="14"/>
  <c r="N183" i="14"/>
  <c r="M183" i="14"/>
  <c r="L183" i="14"/>
  <c r="K183" i="14"/>
  <c r="J183" i="14"/>
  <c r="I183" i="14"/>
  <c r="H183" i="14"/>
  <c r="G183" i="14"/>
  <c r="F183" i="14"/>
  <c r="E183" i="14"/>
  <c r="D183" i="14"/>
  <c r="P178" i="14"/>
  <c r="O178" i="14"/>
  <c r="N178" i="14"/>
  <c r="M178" i="14"/>
  <c r="L178" i="14"/>
  <c r="K178" i="14"/>
  <c r="J178" i="14"/>
  <c r="I178" i="14"/>
  <c r="H178" i="14"/>
  <c r="G178" i="14"/>
  <c r="F178" i="14"/>
  <c r="E178" i="14"/>
  <c r="D178" i="14"/>
  <c r="P173" i="14"/>
  <c r="O173" i="14"/>
  <c r="N173" i="14"/>
  <c r="M173" i="14"/>
  <c r="L173" i="14"/>
  <c r="K173" i="14"/>
  <c r="J173" i="14"/>
  <c r="I173" i="14"/>
  <c r="H173" i="14"/>
  <c r="G173" i="14"/>
  <c r="F173" i="14"/>
  <c r="E173" i="14"/>
  <c r="D173" i="14"/>
  <c r="P168" i="14"/>
  <c r="O168" i="14"/>
  <c r="N168" i="14"/>
  <c r="M168" i="14"/>
  <c r="L168" i="14"/>
  <c r="K168" i="14"/>
  <c r="J168" i="14"/>
  <c r="I168" i="14"/>
  <c r="H168" i="14"/>
  <c r="G168" i="14"/>
  <c r="F168" i="14"/>
  <c r="E168" i="14"/>
  <c r="D168" i="14"/>
  <c r="P163" i="14"/>
  <c r="O163" i="14"/>
  <c r="N163" i="14"/>
  <c r="M163" i="14"/>
  <c r="L163" i="14"/>
  <c r="K163" i="14"/>
  <c r="J163" i="14"/>
  <c r="I163" i="14"/>
  <c r="H163" i="14"/>
  <c r="G163" i="14"/>
  <c r="F163" i="14"/>
  <c r="E163" i="14"/>
  <c r="D163" i="14"/>
  <c r="P158" i="14"/>
  <c r="O158" i="14"/>
  <c r="N158" i="14"/>
  <c r="M158" i="14"/>
  <c r="L158" i="14"/>
  <c r="K158" i="14"/>
  <c r="J158" i="14"/>
  <c r="I158" i="14"/>
  <c r="H158" i="14"/>
  <c r="G158" i="14"/>
  <c r="F158" i="14"/>
  <c r="E158" i="14"/>
  <c r="D158" i="14"/>
  <c r="P153" i="14"/>
  <c r="O153" i="14"/>
  <c r="N153" i="14"/>
  <c r="M153" i="14"/>
  <c r="L153" i="14"/>
  <c r="K153" i="14"/>
  <c r="J153" i="14"/>
  <c r="I153" i="14"/>
  <c r="H153" i="14"/>
  <c r="G153" i="14"/>
  <c r="F153" i="14"/>
  <c r="E153" i="14"/>
  <c r="D153" i="14"/>
  <c r="P148" i="14"/>
  <c r="O148" i="14"/>
  <c r="N148" i="14"/>
  <c r="M148" i="14"/>
  <c r="L148" i="14"/>
  <c r="K148" i="14"/>
  <c r="J148" i="14"/>
  <c r="I148" i="14"/>
  <c r="H148" i="14"/>
  <c r="G148" i="14"/>
  <c r="F148" i="14"/>
  <c r="E148" i="14"/>
  <c r="D148" i="14"/>
  <c r="P143" i="14"/>
  <c r="O143" i="14"/>
  <c r="N143" i="14"/>
  <c r="M143" i="14"/>
  <c r="L143" i="14"/>
  <c r="K143" i="14"/>
  <c r="J143" i="14"/>
  <c r="I143" i="14"/>
  <c r="H143" i="14"/>
  <c r="G143" i="14"/>
  <c r="F143" i="14"/>
  <c r="E143" i="14"/>
  <c r="D143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D138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D133" i="14"/>
  <c r="P128" i="14"/>
  <c r="O128" i="14"/>
  <c r="N128" i="14"/>
  <c r="M128" i="14"/>
  <c r="L128" i="14"/>
  <c r="K128" i="14"/>
  <c r="J128" i="14"/>
  <c r="I128" i="14"/>
  <c r="H128" i="14"/>
  <c r="G128" i="14"/>
  <c r="F128" i="14"/>
  <c r="E128" i="14"/>
  <c r="D128" i="14"/>
  <c r="P123" i="14"/>
  <c r="O123" i="14"/>
  <c r="N123" i="14"/>
  <c r="M123" i="14"/>
  <c r="L123" i="14"/>
  <c r="K123" i="14"/>
  <c r="J123" i="14"/>
  <c r="I123" i="14"/>
  <c r="H123" i="14"/>
  <c r="G123" i="14"/>
  <c r="F123" i="14"/>
  <c r="E123" i="14"/>
  <c r="D123" i="14"/>
  <c r="P118" i="14"/>
  <c r="O118" i="14"/>
  <c r="N118" i="14"/>
  <c r="M118" i="14"/>
  <c r="L118" i="14"/>
  <c r="K118" i="14"/>
  <c r="J118" i="14"/>
  <c r="I118" i="14"/>
  <c r="H118" i="14"/>
  <c r="G118" i="14"/>
  <c r="F118" i="14"/>
  <c r="E118" i="14"/>
  <c r="D118" i="14"/>
  <c r="P113" i="14"/>
  <c r="O113" i="14"/>
  <c r="N113" i="14"/>
  <c r="M113" i="14"/>
  <c r="L113" i="14"/>
  <c r="K113" i="14"/>
  <c r="J113" i="14"/>
  <c r="I113" i="14"/>
  <c r="H113" i="14"/>
  <c r="G113" i="14"/>
  <c r="F113" i="14"/>
  <c r="E113" i="14"/>
  <c r="D113" i="14"/>
  <c r="P108" i="14"/>
  <c r="O108" i="14"/>
  <c r="N108" i="14"/>
  <c r="M108" i="14"/>
  <c r="L108" i="14"/>
  <c r="K108" i="14"/>
  <c r="J108" i="14"/>
  <c r="I108" i="14"/>
  <c r="H108" i="14"/>
  <c r="G108" i="14"/>
  <c r="F108" i="14"/>
  <c r="E108" i="14"/>
  <c r="D108" i="14"/>
  <c r="P103" i="14"/>
  <c r="O103" i="14"/>
  <c r="N103" i="14"/>
  <c r="M103" i="14"/>
  <c r="L103" i="14"/>
  <c r="K103" i="14"/>
  <c r="J103" i="14"/>
  <c r="I103" i="14"/>
  <c r="H103" i="14"/>
  <c r="G103" i="14"/>
  <c r="F103" i="14"/>
  <c r="E103" i="14"/>
  <c r="D103" i="14"/>
  <c r="P98" i="14"/>
  <c r="O98" i="14"/>
  <c r="N98" i="14"/>
  <c r="M98" i="14"/>
  <c r="L98" i="14"/>
  <c r="K98" i="14"/>
  <c r="J98" i="14"/>
  <c r="I98" i="14"/>
  <c r="H98" i="14"/>
  <c r="G98" i="14"/>
  <c r="F98" i="14"/>
  <c r="E98" i="14"/>
  <c r="D98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D93" i="14"/>
  <c r="P88" i="14"/>
  <c r="O88" i="14"/>
  <c r="N88" i="14"/>
  <c r="M88" i="14"/>
  <c r="L88" i="14"/>
  <c r="K88" i="14"/>
  <c r="J88" i="14"/>
  <c r="I88" i="14"/>
  <c r="H88" i="14"/>
  <c r="G88" i="14"/>
  <c r="F88" i="14"/>
  <c r="E88" i="14"/>
  <c r="D88" i="14"/>
  <c r="P83" i="14"/>
  <c r="O83" i="14"/>
  <c r="N83" i="14"/>
  <c r="M83" i="14"/>
  <c r="L83" i="14"/>
  <c r="K83" i="14"/>
  <c r="J83" i="14"/>
  <c r="I83" i="14"/>
  <c r="H83" i="14"/>
  <c r="G83" i="14"/>
  <c r="F83" i="14"/>
  <c r="E83" i="14"/>
  <c r="D83" i="14"/>
  <c r="P78" i="14"/>
  <c r="O78" i="14"/>
  <c r="N78" i="14"/>
  <c r="M78" i="14"/>
  <c r="L78" i="14"/>
  <c r="K78" i="14"/>
  <c r="J78" i="14"/>
  <c r="I78" i="14"/>
  <c r="H78" i="14"/>
  <c r="G78" i="14"/>
  <c r="F78" i="14"/>
  <c r="E78" i="14"/>
  <c r="D78" i="14"/>
  <c r="P73" i="14"/>
  <c r="O73" i="14"/>
  <c r="N73" i="14"/>
  <c r="M73" i="14"/>
  <c r="L73" i="14"/>
  <c r="K73" i="14"/>
  <c r="J73" i="14"/>
  <c r="I73" i="14"/>
  <c r="H73" i="14"/>
  <c r="G73" i="14"/>
  <c r="F73" i="14"/>
  <c r="E73" i="14"/>
  <c r="D73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D68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F13" i="14"/>
  <c r="G13" i="14"/>
  <c r="H13" i="14"/>
  <c r="I13" i="14"/>
  <c r="J13" i="14"/>
  <c r="K13" i="14"/>
  <c r="L13" i="14"/>
  <c r="M13" i="14"/>
  <c r="N13" i="14"/>
  <c r="O13" i="14"/>
  <c r="P13" i="14"/>
  <c r="E13" i="14"/>
  <c r="D13" i="14"/>
  <c r="P520" i="13"/>
  <c r="O520" i="13"/>
  <c r="N520" i="13"/>
  <c r="M520" i="13"/>
  <c r="L520" i="13"/>
  <c r="K520" i="13"/>
  <c r="J520" i="13"/>
  <c r="I520" i="13"/>
  <c r="H520" i="13"/>
  <c r="G520" i="13"/>
  <c r="F520" i="13"/>
  <c r="E520" i="13"/>
  <c r="D520" i="13"/>
  <c r="P519" i="13"/>
  <c r="O519" i="13"/>
  <c r="N519" i="13"/>
  <c r="M519" i="13"/>
  <c r="L519" i="13"/>
  <c r="K519" i="13"/>
  <c r="J519" i="13"/>
  <c r="I519" i="13"/>
  <c r="H519" i="13"/>
  <c r="G519" i="13"/>
  <c r="F519" i="13"/>
  <c r="E519" i="13"/>
  <c r="D519" i="13"/>
  <c r="P512" i="13"/>
  <c r="O512" i="13"/>
  <c r="N512" i="13"/>
  <c r="M512" i="13"/>
  <c r="L512" i="13"/>
  <c r="K512" i="13"/>
  <c r="J512" i="13"/>
  <c r="I512" i="13"/>
  <c r="H512" i="13"/>
  <c r="G512" i="13"/>
  <c r="F512" i="13"/>
  <c r="E512" i="13"/>
  <c r="D512" i="13"/>
  <c r="P511" i="13"/>
  <c r="O511" i="13"/>
  <c r="N511" i="13"/>
  <c r="M511" i="13"/>
  <c r="L511" i="13"/>
  <c r="K511" i="13"/>
  <c r="J511" i="13"/>
  <c r="I511" i="13"/>
  <c r="H511" i="13"/>
  <c r="G511" i="13"/>
  <c r="F511" i="13"/>
  <c r="E511" i="13"/>
  <c r="D511" i="13"/>
  <c r="P504" i="13"/>
  <c r="O504" i="13"/>
  <c r="N504" i="13"/>
  <c r="M504" i="13"/>
  <c r="L504" i="13"/>
  <c r="K504" i="13"/>
  <c r="J504" i="13"/>
  <c r="I504" i="13"/>
  <c r="H504" i="13"/>
  <c r="G504" i="13"/>
  <c r="F504" i="13"/>
  <c r="E504" i="13"/>
  <c r="D504" i="13"/>
  <c r="P503" i="13"/>
  <c r="O503" i="13"/>
  <c r="N503" i="13"/>
  <c r="M503" i="13"/>
  <c r="L503" i="13"/>
  <c r="K503" i="13"/>
  <c r="J503" i="13"/>
  <c r="I503" i="13"/>
  <c r="H503" i="13"/>
  <c r="G503" i="13"/>
  <c r="F503" i="13"/>
  <c r="E503" i="13"/>
  <c r="D503" i="13"/>
  <c r="P496" i="13"/>
  <c r="O496" i="13"/>
  <c r="N496" i="13"/>
  <c r="M496" i="13"/>
  <c r="L496" i="13"/>
  <c r="K496" i="13"/>
  <c r="J496" i="13"/>
  <c r="I496" i="13"/>
  <c r="H496" i="13"/>
  <c r="G496" i="13"/>
  <c r="F496" i="13"/>
  <c r="E496" i="13"/>
  <c r="D496" i="13"/>
  <c r="P495" i="13"/>
  <c r="O495" i="13"/>
  <c r="N495" i="13"/>
  <c r="M495" i="13"/>
  <c r="L495" i="13"/>
  <c r="K495" i="13"/>
  <c r="J495" i="13"/>
  <c r="I495" i="13"/>
  <c r="H495" i="13"/>
  <c r="G495" i="13"/>
  <c r="F495" i="13"/>
  <c r="E495" i="13"/>
  <c r="D495" i="13"/>
  <c r="P488" i="13"/>
  <c r="O488" i="13"/>
  <c r="N488" i="13"/>
  <c r="M488" i="13"/>
  <c r="L488" i="13"/>
  <c r="K488" i="13"/>
  <c r="J488" i="13"/>
  <c r="I488" i="13"/>
  <c r="H488" i="13"/>
  <c r="G488" i="13"/>
  <c r="F488" i="13"/>
  <c r="E488" i="13"/>
  <c r="D488" i="13"/>
  <c r="P487" i="13"/>
  <c r="O487" i="13"/>
  <c r="N487" i="13"/>
  <c r="M487" i="13"/>
  <c r="L487" i="13"/>
  <c r="K487" i="13"/>
  <c r="J487" i="13"/>
  <c r="I487" i="13"/>
  <c r="H487" i="13"/>
  <c r="G487" i="13"/>
  <c r="F487" i="13"/>
  <c r="E487" i="13"/>
  <c r="D487" i="13"/>
  <c r="P480" i="13"/>
  <c r="O480" i="13"/>
  <c r="N480" i="13"/>
  <c r="M480" i="13"/>
  <c r="L480" i="13"/>
  <c r="K480" i="13"/>
  <c r="J480" i="13"/>
  <c r="I480" i="13"/>
  <c r="H480" i="13"/>
  <c r="G480" i="13"/>
  <c r="F480" i="13"/>
  <c r="E480" i="13"/>
  <c r="D480" i="13"/>
  <c r="P479" i="13"/>
  <c r="O479" i="13"/>
  <c r="N479" i="13"/>
  <c r="M479" i="13"/>
  <c r="L479" i="13"/>
  <c r="K479" i="13"/>
  <c r="J479" i="13"/>
  <c r="I479" i="13"/>
  <c r="H479" i="13"/>
  <c r="G479" i="13"/>
  <c r="F479" i="13"/>
  <c r="E479" i="13"/>
  <c r="D479" i="13"/>
  <c r="P472" i="13"/>
  <c r="O472" i="13"/>
  <c r="N472" i="13"/>
  <c r="M472" i="13"/>
  <c r="L472" i="13"/>
  <c r="K472" i="13"/>
  <c r="J472" i="13"/>
  <c r="I472" i="13"/>
  <c r="H472" i="13"/>
  <c r="G472" i="13"/>
  <c r="F472" i="13"/>
  <c r="E472" i="13"/>
  <c r="D472" i="13"/>
  <c r="P471" i="13"/>
  <c r="O471" i="13"/>
  <c r="N471" i="13"/>
  <c r="M471" i="13"/>
  <c r="L471" i="13"/>
  <c r="K471" i="13"/>
  <c r="J471" i="13"/>
  <c r="I471" i="13"/>
  <c r="H471" i="13"/>
  <c r="G471" i="13"/>
  <c r="F471" i="13"/>
  <c r="E471" i="13"/>
  <c r="D471" i="13"/>
  <c r="P464" i="13"/>
  <c r="O464" i="13"/>
  <c r="N464" i="13"/>
  <c r="M464" i="13"/>
  <c r="L464" i="13"/>
  <c r="K464" i="13"/>
  <c r="J464" i="13"/>
  <c r="I464" i="13"/>
  <c r="H464" i="13"/>
  <c r="G464" i="13"/>
  <c r="F464" i="13"/>
  <c r="E464" i="13"/>
  <c r="D464" i="13"/>
  <c r="P463" i="13"/>
  <c r="O463" i="13"/>
  <c r="N463" i="13"/>
  <c r="M463" i="13"/>
  <c r="L463" i="13"/>
  <c r="K463" i="13"/>
  <c r="J463" i="13"/>
  <c r="I463" i="13"/>
  <c r="H463" i="13"/>
  <c r="G463" i="13"/>
  <c r="F463" i="13"/>
  <c r="E463" i="13"/>
  <c r="D463" i="13"/>
  <c r="P456" i="13"/>
  <c r="O456" i="13"/>
  <c r="N456" i="13"/>
  <c r="M456" i="13"/>
  <c r="L456" i="13"/>
  <c r="K456" i="13"/>
  <c r="J456" i="13"/>
  <c r="I456" i="13"/>
  <c r="H456" i="13"/>
  <c r="G456" i="13"/>
  <c r="F456" i="13"/>
  <c r="E456" i="13"/>
  <c r="D456" i="13"/>
  <c r="P455" i="13"/>
  <c r="O455" i="13"/>
  <c r="N455" i="13"/>
  <c r="M455" i="13"/>
  <c r="L455" i="13"/>
  <c r="K455" i="13"/>
  <c r="J455" i="13"/>
  <c r="I455" i="13"/>
  <c r="H455" i="13"/>
  <c r="G455" i="13"/>
  <c r="F455" i="13"/>
  <c r="E455" i="13"/>
  <c r="D455" i="13"/>
  <c r="P448" i="13"/>
  <c r="O448" i="13"/>
  <c r="N448" i="13"/>
  <c r="M448" i="13"/>
  <c r="L448" i="13"/>
  <c r="K448" i="13"/>
  <c r="J448" i="13"/>
  <c r="I448" i="13"/>
  <c r="H448" i="13"/>
  <c r="G448" i="13"/>
  <c r="F448" i="13"/>
  <c r="E448" i="13"/>
  <c r="D448" i="13"/>
  <c r="P447" i="13"/>
  <c r="O447" i="13"/>
  <c r="N447" i="13"/>
  <c r="M447" i="13"/>
  <c r="L447" i="13"/>
  <c r="K447" i="13"/>
  <c r="J447" i="13"/>
  <c r="I447" i="13"/>
  <c r="H447" i="13"/>
  <c r="G447" i="13"/>
  <c r="F447" i="13"/>
  <c r="E447" i="13"/>
  <c r="D447" i="13"/>
  <c r="P440" i="13"/>
  <c r="O440" i="13"/>
  <c r="N440" i="13"/>
  <c r="M440" i="13"/>
  <c r="L440" i="13"/>
  <c r="K440" i="13"/>
  <c r="J440" i="13"/>
  <c r="I440" i="13"/>
  <c r="H440" i="13"/>
  <c r="G440" i="13"/>
  <c r="F440" i="13"/>
  <c r="E440" i="13"/>
  <c r="D440" i="13"/>
  <c r="P439" i="13"/>
  <c r="O439" i="13"/>
  <c r="N439" i="13"/>
  <c r="M439" i="13"/>
  <c r="L439" i="13"/>
  <c r="K439" i="13"/>
  <c r="J439" i="13"/>
  <c r="I439" i="13"/>
  <c r="H439" i="13"/>
  <c r="G439" i="13"/>
  <c r="F439" i="13"/>
  <c r="E439" i="13"/>
  <c r="D439" i="13"/>
  <c r="P432" i="13"/>
  <c r="O432" i="13"/>
  <c r="N432" i="13"/>
  <c r="M432" i="13"/>
  <c r="L432" i="13"/>
  <c r="K432" i="13"/>
  <c r="J432" i="13"/>
  <c r="I432" i="13"/>
  <c r="H432" i="13"/>
  <c r="G432" i="13"/>
  <c r="F432" i="13"/>
  <c r="E432" i="13"/>
  <c r="D432" i="13"/>
  <c r="P431" i="13"/>
  <c r="O431" i="13"/>
  <c r="N431" i="13"/>
  <c r="M431" i="13"/>
  <c r="L431" i="13"/>
  <c r="K431" i="13"/>
  <c r="J431" i="13"/>
  <c r="I431" i="13"/>
  <c r="H431" i="13"/>
  <c r="G431" i="13"/>
  <c r="F431" i="13"/>
  <c r="E431" i="13"/>
  <c r="D431" i="13"/>
  <c r="P424" i="13"/>
  <c r="O424" i="13"/>
  <c r="N424" i="13"/>
  <c r="M424" i="13"/>
  <c r="L424" i="13"/>
  <c r="K424" i="13"/>
  <c r="J424" i="13"/>
  <c r="I424" i="13"/>
  <c r="H424" i="13"/>
  <c r="G424" i="13"/>
  <c r="F424" i="13"/>
  <c r="E424" i="13"/>
  <c r="D424" i="13"/>
  <c r="P423" i="13"/>
  <c r="O423" i="13"/>
  <c r="N423" i="13"/>
  <c r="M423" i="13"/>
  <c r="L423" i="13"/>
  <c r="K423" i="13"/>
  <c r="J423" i="13"/>
  <c r="I423" i="13"/>
  <c r="H423" i="13"/>
  <c r="G423" i="13"/>
  <c r="F423" i="13"/>
  <c r="E423" i="13"/>
  <c r="D423" i="13"/>
  <c r="P416" i="13"/>
  <c r="O416" i="13"/>
  <c r="N416" i="13"/>
  <c r="M416" i="13"/>
  <c r="L416" i="13"/>
  <c r="K416" i="13"/>
  <c r="J416" i="13"/>
  <c r="I416" i="13"/>
  <c r="H416" i="13"/>
  <c r="G416" i="13"/>
  <c r="F416" i="13"/>
  <c r="E416" i="13"/>
  <c r="D416" i="13"/>
  <c r="P415" i="13"/>
  <c r="O415" i="13"/>
  <c r="N415" i="13"/>
  <c r="M415" i="13"/>
  <c r="L415" i="13"/>
  <c r="K415" i="13"/>
  <c r="J415" i="13"/>
  <c r="I415" i="13"/>
  <c r="H415" i="13"/>
  <c r="G415" i="13"/>
  <c r="F415" i="13"/>
  <c r="E415" i="13"/>
  <c r="D415" i="13"/>
  <c r="P408" i="13"/>
  <c r="O408" i="13"/>
  <c r="N408" i="13"/>
  <c r="M408" i="13"/>
  <c r="L408" i="13"/>
  <c r="K408" i="13"/>
  <c r="J408" i="13"/>
  <c r="I408" i="13"/>
  <c r="H408" i="13"/>
  <c r="G408" i="13"/>
  <c r="F408" i="13"/>
  <c r="E408" i="13"/>
  <c r="D408" i="13"/>
  <c r="P407" i="13"/>
  <c r="O407" i="13"/>
  <c r="N407" i="13"/>
  <c r="M407" i="13"/>
  <c r="L407" i="13"/>
  <c r="K407" i="13"/>
  <c r="J407" i="13"/>
  <c r="I407" i="13"/>
  <c r="H407" i="13"/>
  <c r="G407" i="13"/>
  <c r="F407" i="13"/>
  <c r="E407" i="13"/>
  <c r="D407" i="13"/>
  <c r="P400" i="13"/>
  <c r="O400" i="13"/>
  <c r="N400" i="13"/>
  <c r="M400" i="13"/>
  <c r="L400" i="13"/>
  <c r="K400" i="13"/>
  <c r="J400" i="13"/>
  <c r="I400" i="13"/>
  <c r="H400" i="13"/>
  <c r="G400" i="13"/>
  <c r="F400" i="13"/>
  <c r="E400" i="13"/>
  <c r="D400" i="13"/>
  <c r="P399" i="13"/>
  <c r="O399" i="13"/>
  <c r="N399" i="13"/>
  <c r="M399" i="13"/>
  <c r="L399" i="13"/>
  <c r="K399" i="13"/>
  <c r="J399" i="13"/>
  <c r="I399" i="13"/>
  <c r="H399" i="13"/>
  <c r="G399" i="13"/>
  <c r="F399" i="13"/>
  <c r="E399" i="13"/>
  <c r="D399" i="13"/>
  <c r="P392" i="13"/>
  <c r="O392" i="13"/>
  <c r="N392" i="13"/>
  <c r="M392" i="13"/>
  <c r="L392" i="13"/>
  <c r="K392" i="13"/>
  <c r="J392" i="13"/>
  <c r="I392" i="13"/>
  <c r="H392" i="13"/>
  <c r="G392" i="13"/>
  <c r="F392" i="13"/>
  <c r="E392" i="13"/>
  <c r="D392" i="13"/>
  <c r="P391" i="13"/>
  <c r="O391" i="13"/>
  <c r="N391" i="13"/>
  <c r="M391" i="13"/>
  <c r="L391" i="13"/>
  <c r="K391" i="13"/>
  <c r="J391" i="13"/>
  <c r="I391" i="13"/>
  <c r="H391" i="13"/>
  <c r="G391" i="13"/>
  <c r="F391" i="13"/>
  <c r="E391" i="13"/>
  <c r="D391" i="13"/>
  <c r="P384" i="13"/>
  <c r="O384" i="13"/>
  <c r="N384" i="13"/>
  <c r="M384" i="13"/>
  <c r="L384" i="13"/>
  <c r="K384" i="13"/>
  <c r="J384" i="13"/>
  <c r="I384" i="13"/>
  <c r="H384" i="13"/>
  <c r="G384" i="13"/>
  <c r="F384" i="13"/>
  <c r="E384" i="13"/>
  <c r="D384" i="13"/>
  <c r="P383" i="13"/>
  <c r="O383" i="13"/>
  <c r="N383" i="13"/>
  <c r="M383" i="13"/>
  <c r="L383" i="13"/>
  <c r="K383" i="13"/>
  <c r="J383" i="13"/>
  <c r="I383" i="13"/>
  <c r="H383" i="13"/>
  <c r="G383" i="13"/>
  <c r="F383" i="13"/>
  <c r="E383" i="13"/>
  <c r="D383" i="13"/>
  <c r="P376" i="13"/>
  <c r="O376" i="13"/>
  <c r="N376" i="13"/>
  <c r="M376" i="13"/>
  <c r="L376" i="13"/>
  <c r="K376" i="13"/>
  <c r="J376" i="13"/>
  <c r="I376" i="13"/>
  <c r="H376" i="13"/>
  <c r="G376" i="13"/>
  <c r="F376" i="13"/>
  <c r="E376" i="13"/>
  <c r="D376" i="13"/>
  <c r="P375" i="13"/>
  <c r="O375" i="13"/>
  <c r="N375" i="13"/>
  <c r="M375" i="13"/>
  <c r="L375" i="13"/>
  <c r="K375" i="13"/>
  <c r="J375" i="13"/>
  <c r="I375" i="13"/>
  <c r="H375" i="13"/>
  <c r="G375" i="13"/>
  <c r="F375" i="13"/>
  <c r="E375" i="13"/>
  <c r="D375" i="13"/>
  <c r="P368" i="13"/>
  <c r="O368" i="13"/>
  <c r="N368" i="13"/>
  <c r="M368" i="13"/>
  <c r="L368" i="13"/>
  <c r="K368" i="13"/>
  <c r="J368" i="13"/>
  <c r="I368" i="13"/>
  <c r="H368" i="13"/>
  <c r="G368" i="13"/>
  <c r="F368" i="13"/>
  <c r="E368" i="13"/>
  <c r="D368" i="13"/>
  <c r="P367" i="13"/>
  <c r="O367" i="13"/>
  <c r="N367" i="13"/>
  <c r="M367" i="13"/>
  <c r="L367" i="13"/>
  <c r="K367" i="13"/>
  <c r="J367" i="13"/>
  <c r="I367" i="13"/>
  <c r="H367" i="13"/>
  <c r="G367" i="13"/>
  <c r="F367" i="13"/>
  <c r="E367" i="13"/>
  <c r="D367" i="13"/>
  <c r="P360" i="13"/>
  <c r="O360" i="13"/>
  <c r="N360" i="13"/>
  <c r="M360" i="13"/>
  <c r="L360" i="13"/>
  <c r="K360" i="13"/>
  <c r="J360" i="13"/>
  <c r="I360" i="13"/>
  <c r="H360" i="13"/>
  <c r="G360" i="13"/>
  <c r="F360" i="13"/>
  <c r="E360" i="13"/>
  <c r="D360" i="13"/>
  <c r="P359" i="13"/>
  <c r="O359" i="13"/>
  <c r="N359" i="13"/>
  <c r="M359" i="13"/>
  <c r="L359" i="13"/>
  <c r="K359" i="13"/>
  <c r="J359" i="13"/>
  <c r="I359" i="13"/>
  <c r="H359" i="13"/>
  <c r="G359" i="13"/>
  <c r="F359" i="13"/>
  <c r="E359" i="13"/>
  <c r="D359" i="13"/>
  <c r="P352" i="13"/>
  <c r="O352" i="13"/>
  <c r="N352" i="13"/>
  <c r="M352" i="13"/>
  <c r="L352" i="13"/>
  <c r="K352" i="13"/>
  <c r="J352" i="13"/>
  <c r="I352" i="13"/>
  <c r="H352" i="13"/>
  <c r="G352" i="13"/>
  <c r="F352" i="13"/>
  <c r="E352" i="13"/>
  <c r="D352" i="13"/>
  <c r="P351" i="13"/>
  <c r="O351" i="13"/>
  <c r="N351" i="13"/>
  <c r="M351" i="13"/>
  <c r="L351" i="13"/>
  <c r="K351" i="13"/>
  <c r="J351" i="13"/>
  <c r="I351" i="13"/>
  <c r="H351" i="13"/>
  <c r="G351" i="13"/>
  <c r="F351" i="13"/>
  <c r="E351" i="13"/>
  <c r="D351" i="13"/>
  <c r="P344" i="13"/>
  <c r="O344" i="13"/>
  <c r="N344" i="13"/>
  <c r="M344" i="13"/>
  <c r="L344" i="13"/>
  <c r="K344" i="13"/>
  <c r="J344" i="13"/>
  <c r="I344" i="13"/>
  <c r="H344" i="13"/>
  <c r="G344" i="13"/>
  <c r="F344" i="13"/>
  <c r="E344" i="13"/>
  <c r="D344" i="13"/>
  <c r="P343" i="13"/>
  <c r="O343" i="13"/>
  <c r="N343" i="13"/>
  <c r="M343" i="13"/>
  <c r="L343" i="13"/>
  <c r="K343" i="13"/>
  <c r="J343" i="13"/>
  <c r="I343" i="13"/>
  <c r="H343" i="13"/>
  <c r="G343" i="13"/>
  <c r="F343" i="13"/>
  <c r="E343" i="13"/>
  <c r="D343" i="13"/>
  <c r="P336" i="13"/>
  <c r="O336" i="13"/>
  <c r="N336" i="13"/>
  <c r="M336" i="13"/>
  <c r="L336" i="13"/>
  <c r="K336" i="13"/>
  <c r="J336" i="13"/>
  <c r="I336" i="13"/>
  <c r="H336" i="13"/>
  <c r="G336" i="13"/>
  <c r="F336" i="13"/>
  <c r="E336" i="13"/>
  <c r="D336" i="13"/>
  <c r="P335" i="13"/>
  <c r="O335" i="13"/>
  <c r="N335" i="13"/>
  <c r="M335" i="13"/>
  <c r="L335" i="13"/>
  <c r="K335" i="13"/>
  <c r="J335" i="13"/>
  <c r="I335" i="13"/>
  <c r="H335" i="13"/>
  <c r="G335" i="13"/>
  <c r="F335" i="13"/>
  <c r="E335" i="13"/>
  <c r="D335" i="13"/>
  <c r="P328" i="13"/>
  <c r="O328" i="13"/>
  <c r="N328" i="13"/>
  <c r="M328" i="13"/>
  <c r="L328" i="13"/>
  <c r="K328" i="13"/>
  <c r="J328" i="13"/>
  <c r="I328" i="13"/>
  <c r="H328" i="13"/>
  <c r="G328" i="13"/>
  <c r="F328" i="13"/>
  <c r="E328" i="13"/>
  <c r="D328" i="13"/>
  <c r="P327" i="13"/>
  <c r="O327" i="13"/>
  <c r="N327" i="13"/>
  <c r="M327" i="13"/>
  <c r="L327" i="13"/>
  <c r="K327" i="13"/>
  <c r="J327" i="13"/>
  <c r="I327" i="13"/>
  <c r="H327" i="13"/>
  <c r="G327" i="13"/>
  <c r="F327" i="13"/>
  <c r="E327" i="13"/>
  <c r="D327" i="13"/>
  <c r="P320" i="13"/>
  <c r="O320" i="13"/>
  <c r="N320" i="13"/>
  <c r="M320" i="13"/>
  <c r="L320" i="13"/>
  <c r="K320" i="13"/>
  <c r="J320" i="13"/>
  <c r="I320" i="13"/>
  <c r="H320" i="13"/>
  <c r="G320" i="13"/>
  <c r="F320" i="13"/>
  <c r="E320" i="13"/>
  <c r="D320" i="13"/>
  <c r="P319" i="13"/>
  <c r="O319" i="13"/>
  <c r="N319" i="13"/>
  <c r="M319" i="13"/>
  <c r="L319" i="13"/>
  <c r="K319" i="13"/>
  <c r="J319" i="13"/>
  <c r="I319" i="13"/>
  <c r="H319" i="13"/>
  <c r="G319" i="13"/>
  <c r="F319" i="13"/>
  <c r="E319" i="13"/>
  <c r="D319" i="13"/>
  <c r="P312" i="13"/>
  <c r="O312" i="13"/>
  <c r="N312" i="13"/>
  <c r="M312" i="13"/>
  <c r="L312" i="13"/>
  <c r="K312" i="13"/>
  <c r="J312" i="13"/>
  <c r="I312" i="13"/>
  <c r="H312" i="13"/>
  <c r="G312" i="13"/>
  <c r="F312" i="13"/>
  <c r="E312" i="13"/>
  <c r="D312" i="13"/>
  <c r="P311" i="13"/>
  <c r="O311" i="13"/>
  <c r="N311" i="13"/>
  <c r="M311" i="13"/>
  <c r="L311" i="13"/>
  <c r="K311" i="13"/>
  <c r="J311" i="13"/>
  <c r="I311" i="13"/>
  <c r="H311" i="13"/>
  <c r="G311" i="13"/>
  <c r="F311" i="13"/>
  <c r="E311" i="13"/>
  <c r="D311" i="13"/>
  <c r="P304" i="13"/>
  <c r="O304" i="13"/>
  <c r="N304" i="13"/>
  <c r="M304" i="13"/>
  <c r="L304" i="13"/>
  <c r="K304" i="13"/>
  <c r="J304" i="13"/>
  <c r="I304" i="13"/>
  <c r="H304" i="13"/>
  <c r="G304" i="13"/>
  <c r="F304" i="13"/>
  <c r="E304" i="13"/>
  <c r="D304" i="13"/>
  <c r="P303" i="13"/>
  <c r="O303" i="13"/>
  <c r="N303" i="13"/>
  <c r="M303" i="13"/>
  <c r="L303" i="13"/>
  <c r="K303" i="13"/>
  <c r="J303" i="13"/>
  <c r="I303" i="13"/>
  <c r="H303" i="13"/>
  <c r="G303" i="13"/>
  <c r="F303" i="13"/>
  <c r="E303" i="13"/>
  <c r="D303" i="13"/>
  <c r="P296" i="13"/>
  <c r="O296" i="13"/>
  <c r="N296" i="13"/>
  <c r="M296" i="13"/>
  <c r="L296" i="13"/>
  <c r="K296" i="13"/>
  <c r="J296" i="13"/>
  <c r="I296" i="13"/>
  <c r="H296" i="13"/>
  <c r="G296" i="13"/>
  <c r="F296" i="13"/>
  <c r="E296" i="13"/>
  <c r="D296" i="13"/>
  <c r="P295" i="13"/>
  <c r="O295" i="13"/>
  <c r="N295" i="13"/>
  <c r="M295" i="13"/>
  <c r="L295" i="13"/>
  <c r="K295" i="13"/>
  <c r="J295" i="13"/>
  <c r="I295" i="13"/>
  <c r="H295" i="13"/>
  <c r="G295" i="13"/>
  <c r="F295" i="13"/>
  <c r="E295" i="13"/>
  <c r="D295" i="13"/>
  <c r="P288" i="13"/>
  <c r="O288" i="13"/>
  <c r="N288" i="13"/>
  <c r="M288" i="13"/>
  <c r="L288" i="13"/>
  <c r="K288" i="13"/>
  <c r="J288" i="13"/>
  <c r="I288" i="13"/>
  <c r="H288" i="13"/>
  <c r="G288" i="13"/>
  <c r="F288" i="13"/>
  <c r="E288" i="13"/>
  <c r="D288" i="13"/>
  <c r="P287" i="13"/>
  <c r="O287" i="13"/>
  <c r="N287" i="13"/>
  <c r="M287" i="13"/>
  <c r="L287" i="13"/>
  <c r="K287" i="13"/>
  <c r="J287" i="13"/>
  <c r="I287" i="13"/>
  <c r="H287" i="13"/>
  <c r="G287" i="13"/>
  <c r="F287" i="13"/>
  <c r="E287" i="13"/>
  <c r="D287" i="13"/>
  <c r="P280" i="13"/>
  <c r="O280" i="13"/>
  <c r="N280" i="13"/>
  <c r="M280" i="13"/>
  <c r="L280" i="13"/>
  <c r="K280" i="13"/>
  <c r="J280" i="13"/>
  <c r="I280" i="13"/>
  <c r="H280" i="13"/>
  <c r="G280" i="13"/>
  <c r="F280" i="13"/>
  <c r="E280" i="13"/>
  <c r="D280" i="13"/>
  <c r="P279" i="13"/>
  <c r="O279" i="13"/>
  <c r="N279" i="13"/>
  <c r="M279" i="13"/>
  <c r="L279" i="13"/>
  <c r="K279" i="13"/>
  <c r="J279" i="13"/>
  <c r="I279" i="13"/>
  <c r="H279" i="13"/>
  <c r="G279" i="13"/>
  <c r="F279" i="13"/>
  <c r="E279" i="13"/>
  <c r="D279" i="13"/>
  <c r="P272" i="13"/>
  <c r="O272" i="13"/>
  <c r="N272" i="13"/>
  <c r="M272" i="13"/>
  <c r="L272" i="13"/>
  <c r="K272" i="13"/>
  <c r="J272" i="13"/>
  <c r="I272" i="13"/>
  <c r="H272" i="13"/>
  <c r="G272" i="13"/>
  <c r="F272" i="13"/>
  <c r="E272" i="13"/>
  <c r="D272" i="13"/>
  <c r="P271" i="13"/>
  <c r="O271" i="13"/>
  <c r="N271" i="13"/>
  <c r="M271" i="13"/>
  <c r="L271" i="13"/>
  <c r="K271" i="13"/>
  <c r="J271" i="13"/>
  <c r="I271" i="13"/>
  <c r="H271" i="13"/>
  <c r="G271" i="13"/>
  <c r="F271" i="13"/>
  <c r="E271" i="13"/>
  <c r="D271" i="13"/>
  <c r="P264" i="13"/>
  <c r="O264" i="13"/>
  <c r="N264" i="13"/>
  <c r="M264" i="13"/>
  <c r="L264" i="13"/>
  <c r="K264" i="13"/>
  <c r="J264" i="13"/>
  <c r="I264" i="13"/>
  <c r="H264" i="13"/>
  <c r="G264" i="13"/>
  <c r="F264" i="13"/>
  <c r="E264" i="13"/>
  <c r="D264" i="13"/>
  <c r="P263" i="13"/>
  <c r="O263" i="13"/>
  <c r="N263" i="13"/>
  <c r="M263" i="13"/>
  <c r="L263" i="13"/>
  <c r="K263" i="13"/>
  <c r="J263" i="13"/>
  <c r="I263" i="13"/>
  <c r="H263" i="13"/>
  <c r="G263" i="13"/>
  <c r="F263" i="13"/>
  <c r="E263" i="13"/>
  <c r="D263" i="13"/>
  <c r="P256" i="13"/>
  <c r="O256" i="13"/>
  <c r="N256" i="13"/>
  <c r="M256" i="13"/>
  <c r="L256" i="13"/>
  <c r="K256" i="13"/>
  <c r="J256" i="13"/>
  <c r="I256" i="13"/>
  <c r="H256" i="13"/>
  <c r="G256" i="13"/>
  <c r="F256" i="13"/>
  <c r="E256" i="13"/>
  <c r="D256" i="13"/>
  <c r="P255" i="13"/>
  <c r="O255" i="13"/>
  <c r="N255" i="13"/>
  <c r="M255" i="13"/>
  <c r="L255" i="13"/>
  <c r="K255" i="13"/>
  <c r="J255" i="13"/>
  <c r="I255" i="13"/>
  <c r="H255" i="13"/>
  <c r="G255" i="13"/>
  <c r="F255" i="13"/>
  <c r="E255" i="13"/>
  <c r="D255" i="13"/>
  <c r="P248" i="13"/>
  <c r="O248" i="13"/>
  <c r="N248" i="13"/>
  <c r="M248" i="13"/>
  <c r="L248" i="13"/>
  <c r="K248" i="13"/>
  <c r="J248" i="13"/>
  <c r="I248" i="13"/>
  <c r="H248" i="13"/>
  <c r="G248" i="13"/>
  <c r="F248" i="13"/>
  <c r="E248" i="13"/>
  <c r="D248" i="13"/>
  <c r="P247" i="13"/>
  <c r="O247" i="13"/>
  <c r="N247" i="13"/>
  <c r="M247" i="13"/>
  <c r="L247" i="13"/>
  <c r="K247" i="13"/>
  <c r="J247" i="13"/>
  <c r="I247" i="13"/>
  <c r="H247" i="13"/>
  <c r="G247" i="13"/>
  <c r="F247" i="13"/>
  <c r="E247" i="13"/>
  <c r="D247" i="13"/>
  <c r="P240" i="13"/>
  <c r="O240" i="13"/>
  <c r="N240" i="13"/>
  <c r="M240" i="13"/>
  <c r="L240" i="13"/>
  <c r="K240" i="13"/>
  <c r="J240" i="13"/>
  <c r="I240" i="13"/>
  <c r="H240" i="13"/>
  <c r="G240" i="13"/>
  <c r="F240" i="13"/>
  <c r="E240" i="13"/>
  <c r="D240" i="13"/>
  <c r="P239" i="13"/>
  <c r="O239" i="13"/>
  <c r="N239" i="13"/>
  <c r="M239" i="13"/>
  <c r="L239" i="13"/>
  <c r="K239" i="13"/>
  <c r="J239" i="13"/>
  <c r="I239" i="13"/>
  <c r="H239" i="13"/>
  <c r="G239" i="13"/>
  <c r="F239" i="13"/>
  <c r="E239" i="13"/>
  <c r="D239" i="13"/>
  <c r="P232" i="13"/>
  <c r="O232" i="13"/>
  <c r="N232" i="13"/>
  <c r="M232" i="13"/>
  <c r="L232" i="13"/>
  <c r="K232" i="13"/>
  <c r="J232" i="13"/>
  <c r="I232" i="13"/>
  <c r="H232" i="13"/>
  <c r="G232" i="13"/>
  <c r="F232" i="13"/>
  <c r="E232" i="13"/>
  <c r="D232" i="13"/>
  <c r="P231" i="13"/>
  <c r="O231" i="13"/>
  <c r="N231" i="13"/>
  <c r="M231" i="13"/>
  <c r="L231" i="13"/>
  <c r="K231" i="13"/>
  <c r="J231" i="13"/>
  <c r="I231" i="13"/>
  <c r="H231" i="13"/>
  <c r="G231" i="13"/>
  <c r="F231" i="13"/>
  <c r="E231" i="13"/>
  <c r="D231" i="13"/>
  <c r="P224" i="13"/>
  <c r="O224" i="13"/>
  <c r="N224" i="13"/>
  <c r="M224" i="13"/>
  <c r="L224" i="13"/>
  <c r="K224" i="13"/>
  <c r="J224" i="13"/>
  <c r="I224" i="13"/>
  <c r="H224" i="13"/>
  <c r="G224" i="13"/>
  <c r="F224" i="13"/>
  <c r="E224" i="13"/>
  <c r="D224" i="13"/>
  <c r="P223" i="13"/>
  <c r="O223" i="13"/>
  <c r="N223" i="13"/>
  <c r="M223" i="13"/>
  <c r="L223" i="13"/>
  <c r="K223" i="13"/>
  <c r="J223" i="13"/>
  <c r="I223" i="13"/>
  <c r="H223" i="13"/>
  <c r="G223" i="13"/>
  <c r="F223" i="13"/>
  <c r="E223" i="13"/>
  <c r="D223" i="13"/>
  <c r="P216" i="13"/>
  <c r="O216" i="13"/>
  <c r="N216" i="13"/>
  <c r="M216" i="13"/>
  <c r="L216" i="13"/>
  <c r="K216" i="13"/>
  <c r="J216" i="13"/>
  <c r="I216" i="13"/>
  <c r="H216" i="13"/>
  <c r="G216" i="13"/>
  <c r="F216" i="13"/>
  <c r="E216" i="13"/>
  <c r="D216" i="13"/>
  <c r="P215" i="13"/>
  <c r="O215" i="13"/>
  <c r="N215" i="13"/>
  <c r="M215" i="13"/>
  <c r="L215" i="13"/>
  <c r="K215" i="13"/>
  <c r="J215" i="13"/>
  <c r="I215" i="13"/>
  <c r="H215" i="13"/>
  <c r="G215" i="13"/>
  <c r="F215" i="13"/>
  <c r="E215" i="13"/>
  <c r="D215" i="13"/>
  <c r="P208" i="13"/>
  <c r="O208" i="13"/>
  <c r="N208" i="13"/>
  <c r="M208" i="13"/>
  <c r="L208" i="13"/>
  <c r="K208" i="13"/>
  <c r="J208" i="13"/>
  <c r="I208" i="13"/>
  <c r="H208" i="13"/>
  <c r="G208" i="13"/>
  <c r="F208" i="13"/>
  <c r="E208" i="13"/>
  <c r="D208" i="13"/>
  <c r="P207" i="13"/>
  <c r="O207" i="13"/>
  <c r="N207" i="13"/>
  <c r="M207" i="13"/>
  <c r="L207" i="13"/>
  <c r="K207" i="13"/>
  <c r="J207" i="13"/>
  <c r="I207" i="13"/>
  <c r="H207" i="13"/>
  <c r="G207" i="13"/>
  <c r="F207" i="13"/>
  <c r="E207" i="13"/>
  <c r="D207" i="13"/>
  <c r="P200" i="13"/>
  <c r="O200" i="13"/>
  <c r="N200" i="13"/>
  <c r="M200" i="13"/>
  <c r="L200" i="13"/>
  <c r="K200" i="13"/>
  <c r="J200" i="13"/>
  <c r="I200" i="13"/>
  <c r="H200" i="13"/>
  <c r="G200" i="13"/>
  <c r="F200" i="13"/>
  <c r="E200" i="13"/>
  <c r="D200" i="13"/>
  <c r="P199" i="13"/>
  <c r="O199" i="13"/>
  <c r="N199" i="13"/>
  <c r="M199" i="13"/>
  <c r="L199" i="13"/>
  <c r="K199" i="13"/>
  <c r="J199" i="13"/>
  <c r="I199" i="13"/>
  <c r="H199" i="13"/>
  <c r="G199" i="13"/>
  <c r="F199" i="13"/>
  <c r="E199" i="13"/>
  <c r="D199" i="13"/>
  <c r="P192" i="13"/>
  <c r="O192" i="13"/>
  <c r="N192" i="13"/>
  <c r="M192" i="13"/>
  <c r="L192" i="13"/>
  <c r="K192" i="13"/>
  <c r="J192" i="13"/>
  <c r="I192" i="13"/>
  <c r="H192" i="13"/>
  <c r="G192" i="13"/>
  <c r="F192" i="13"/>
  <c r="E192" i="13"/>
  <c r="D192" i="13"/>
  <c r="P191" i="13"/>
  <c r="O191" i="13"/>
  <c r="N191" i="13"/>
  <c r="M191" i="13"/>
  <c r="L191" i="13"/>
  <c r="K191" i="13"/>
  <c r="J191" i="13"/>
  <c r="I191" i="13"/>
  <c r="H191" i="13"/>
  <c r="G191" i="13"/>
  <c r="F191" i="13"/>
  <c r="E191" i="13"/>
  <c r="D191" i="13"/>
  <c r="P184" i="13"/>
  <c r="O184" i="13"/>
  <c r="N184" i="13"/>
  <c r="M184" i="13"/>
  <c r="L184" i="13"/>
  <c r="K184" i="13"/>
  <c r="J184" i="13"/>
  <c r="I184" i="13"/>
  <c r="H184" i="13"/>
  <c r="G184" i="13"/>
  <c r="F184" i="13"/>
  <c r="E184" i="13"/>
  <c r="D184" i="13"/>
  <c r="P183" i="13"/>
  <c r="O183" i="13"/>
  <c r="N183" i="13"/>
  <c r="M183" i="13"/>
  <c r="L183" i="13"/>
  <c r="K183" i="13"/>
  <c r="J183" i="13"/>
  <c r="I183" i="13"/>
  <c r="H183" i="13"/>
  <c r="G183" i="13"/>
  <c r="F183" i="13"/>
  <c r="E183" i="13"/>
  <c r="D183" i="13"/>
  <c r="P176" i="13"/>
  <c r="O176" i="13"/>
  <c r="N176" i="13"/>
  <c r="M176" i="13"/>
  <c r="L176" i="13"/>
  <c r="K176" i="13"/>
  <c r="J176" i="13"/>
  <c r="I176" i="13"/>
  <c r="H176" i="13"/>
  <c r="G176" i="13"/>
  <c r="F176" i="13"/>
  <c r="E176" i="13"/>
  <c r="D176" i="13"/>
  <c r="P175" i="13"/>
  <c r="O175" i="13"/>
  <c r="N175" i="13"/>
  <c r="M175" i="13"/>
  <c r="L175" i="13"/>
  <c r="K175" i="13"/>
  <c r="J175" i="13"/>
  <c r="I175" i="13"/>
  <c r="H175" i="13"/>
  <c r="G175" i="13"/>
  <c r="F175" i="13"/>
  <c r="E175" i="13"/>
  <c r="D175" i="13"/>
  <c r="P168" i="13"/>
  <c r="O168" i="13"/>
  <c r="N168" i="13"/>
  <c r="M168" i="13"/>
  <c r="L168" i="13"/>
  <c r="K168" i="13"/>
  <c r="J168" i="13"/>
  <c r="I168" i="13"/>
  <c r="H168" i="13"/>
  <c r="G168" i="13"/>
  <c r="F168" i="13"/>
  <c r="E168" i="13"/>
  <c r="D168" i="13"/>
  <c r="P167" i="13"/>
  <c r="O167" i="13"/>
  <c r="N167" i="13"/>
  <c r="M167" i="13"/>
  <c r="L167" i="13"/>
  <c r="K167" i="13"/>
  <c r="J167" i="13"/>
  <c r="I167" i="13"/>
  <c r="H167" i="13"/>
  <c r="G167" i="13"/>
  <c r="F167" i="13"/>
  <c r="E167" i="13"/>
  <c r="D167" i="13"/>
  <c r="P160" i="13"/>
  <c r="O160" i="13"/>
  <c r="N160" i="13"/>
  <c r="M160" i="13"/>
  <c r="L160" i="13"/>
  <c r="K160" i="13"/>
  <c r="J160" i="13"/>
  <c r="I160" i="13"/>
  <c r="H160" i="13"/>
  <c r="G160" i="13"/>
  <c r="F160" i="13"/>
  <c r="E160" i="13"/>
  <c r="D160" i="13"/>
  <c r="P159" i="13"/>
  <c r="O159" i="13"/>
  <c r="N159" i="13"/>
  <c r="M159" i="13"/>
  <c r="L159" i="13"/>
  <c r="K159" i="13"/>
  <c r="J159" i="13"/>
  <c r="I159" i="13"/>
  <c r="H159" i="13"/>
  <c r="G159" i="13"/>
  <c r="F159" i="13"/>
  <c r="E159" i="13"/>
  <c r="D159" i="13"/>
  <c r="P152" i="13"/>
  <c r="O152" i="13"/>
  <c r="N152" i="13"/>
  <c r="M152" i="13"/>
  <c r="L152" i="13"/>
  <c r="K152" i="13"/>
  <c r="J152" i="13"/>
  <c r="I152" i="13"/>
  <c r="H152" i="13"/>
  <c r="G152" i="13"/>
  <c r="F152" i="13"/>
  <c r="E152" i="13"/>
  <c r="D152" i="13"/>
  <c r="P151" i="13"/>
  <c r="O151" i="13"/>
  <c r="N151" i="13"/>
  <c r="M151" i="13"/>
  <c r="L151" i="13"/>
  <c r="K151" i="13"/>
  <c r="J151" i="13"/>
  <c r="I151" i="13"/>
  <c r="H151" i="13"/>
  <c r="G151" i="13"/>
  <c r="F151" i="13"/>
  <c r="E151" i="13"/>
  <c r="D151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P111" i="13"/>
  <c r="O111" i="13"/>
  <c r="N111" i="13"/>
  <c r="M111" i="13"/>
  <c r="L111" i="13"/>
  <c r="K111" i="13"/>
  <c r="J111" i="13"/>
  <c r="I111" i="13"/>
  <c r="H111" i="13"/>
  <c r="G111" i="13"/>
  <c r="F111" i="13"/>
  <c r="E111" i="13"/>
  <c r="D111" i="13"/>
  <c r="P104" i="13"/>
  <c r="O104" i="13"/>
  <c r="N104" i="13"/>
  <c r="M104" i="13"/>
  <c r="L104" i="13"/>
  <c r="K104" i="13"/>
  <c r="J104" i="13"/>
  <c r="I104" i="13"/>
  <c r="H104" i="13"/>
  <c r="G104" i="13"/>
  <c r="F104" i="13"/>
  <c r="E104" i="13"/>
  <c r="D104" i="13"/>
  <c r="P103" i="13"/>
  <c r="O103" i="13"/>
  <c r="N103" i="13"/>
  <c r="M103" i="13"/>
  <c r="L103" i="13"/>
  <c r="K103" i="13"/>
  <c r="J103" i="13"/>
  <c r="I103" i="13"/>
  <c r="H103" i="13"/>
  <c r="G103" i="13"/>
  <c r="F103" i="13"/>
  <c r="E103" i="13"/>
  <c r="D103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P72" i="13"/>
  <c r="O72" i="13"/>
  <c r="N72" i="13"/>
  <c r="M72" i="13"/>
  <c r="L72" i="13"/>
  <c r="K72" i="13"/>
  <c r="J72" i="13"/>
  <c r="I72" i="13"/>
  <c r="H72" i="13"/>
  <c r="G72" i="13"/>
  <c r="F72" i="13"/>
  <c r="E72" i="13"/>
  <c r="D72" i="13"/>
  <c r="P71" i="13"/>
  <c r="O71" i="13"/>
  <c r="N71" i="13"/>
  <c r="M71" i="13"/>
  <c r="L71" i="13"/>
  <c r="K71" i="13"/>
  <c r="J71" i="13"/>
  <c r="I71" i="13"/>
  <c r="H71" i="13"/>
  <c r="G71" i="13"/>
  <c r="F71" i="13"/>
  <c r="E71" i="13"/>
  <c r="D71" i="13"/>
  <c r="P64" i="13"/>
  <c r="O64" i="13"/>
  <c r="N64" i="13"/>
  <c r="M64" i="13"/>
  <c r="L64" i="13"/>
  <c r="K64" i="13"/>
  <c r="J64" i="13"/>
  <c r="I64" i="13"/>
  <c r="H64" i="13"/>
  <c r="G64" i="13"/>
  <c r="F64" i="13"/>
  <c r="E64" i="13"/>
  <c r="D64" i="13"/>
  <c r="P63" i="13"/>
  <c r="O63" i="13"/>
  <c r="N63" i="13"/>
  <c r="M63" i="13"/>
  <c r="L63" i="13"/>
  <c r="K63" i="13"/>
  <c r="J63" i="13"/>
  <c r="I63" i="13"/>
  <c r="H63" i="13"/>
  <c r="G63" i="13"/>
  <c r="F63" i="13"/>
  <c r="E63" i="13"/>
  <c r="D63" i="13"/>
  <c r="P56" i="13"/>
  <c r="O56" i="13"/>
  <c r="N56" i="13"/>
  <c r="M56" i="13"/>
  <c r="L56" i="13"/>
  <c r="K56" i="13"/>
  <c r="J56" i="13"/>
  <c r="I56" i="13"/>
  <c r="H56" i="13"/>
  <c r="G56" i="13"/>
  <c r="F56" i="13"/>
  <c r="E56" i="13"/>
  <c r="D56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P48" i="13"/>
  <c r="O48" i="13"/>
  <c r="N48" i="13"/>
  <c r="M48" i="13"/>
  <c r="L48" i="13"/>
  <c r="K48" i="13"/>
  <c r="J48" i="13"/>
  <c r="I48" i="13"/>
  <c r="H48" i="13"/>
  <c r="G48" i="13"/>
  <c r="F48" i="13"/>
  <c r="E48" i="13"/>
  <c r="D48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P40" i="13"/>
  <c r="O40" i="13"/>
  <c r="N40" i="13"/>
  <c r="M40" i="13"/>
  <c r="L40" i="13"/>
  <c r="K40" i="13"/>
  <c r="J40" i="13"/>
  <c r="I40" i="13"/>
  <c r="H40" i="13"/>
  <c r="G40" i="13"/>
  <c r="F40" i="13"/>
  <c r="E40" i="13"/>
  <c r="D40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P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H129" i="15" l="1"/>
  <c r="H128" i="15"/>
  <c r="H127" i="15"/>
  <c r="H126" i="15"/>
  <c r="H125" i="15"/>
  <c r="H124" i="15"/>
  <c r="H123" i="15"/>
  <c r="H122" i="15"/>
  <c r="H121" i="15"/>
  <c r="H120" i="15"/>
  <c r="H119" i="15"/>
  <c r="H118" i="15"/>
  <c r="H117" i="15"/>
  <c r="H116" i="15"/>
  <c r="H115" i="15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8" i="15"/>
  <c r="P200" i="12"/>
  <c r="O200" i="12"/>
  <c r="N200" i="12"/>
  <c r="M200" i="12"/>
  <c r="L200" i="12"/>
  <c r="K200" i="12"/>
  <c r="J200" i="12"/>
  <c r="I200" i="12"/>
  <c r="H200" i="12"/>
  <c r="G200" i="12"/>
  <c r="F200" i="12"/>
  <c r="E200" i="12"/>
  <c r="D200" i="12"/>
  <c r="P199" i="12"/>
  <c r="O199" i="12"/>
  <c r="N199" i="12"/>
  <c r="M199" i="12"/>
  <c r="L199" i="12"/>
  <c r="K199" i="12"/>
  <c r="J199" i="12"/>
  <c r="I199" i="12"/>
  <c r="H199" i="12"/>
  <c r="G199" i="12"/>
  <c r="F199" i="12"/>
  <c r="E199" i="12"/>
  <c r="D199" i="12"/>
  <c r="P192" i="12"/>
  <c r="O192" i="12"/>
  <c r="N192" i="12"/>
  <c r="M192" i="12"/>
  <c r="L192" i="12"/>
  <c r="K192" i="12"/>
  <c r="J192" i="12"/>
  <c r="I192" i="12"/>
  <c r="H192" i="12"/>
  <c r="G192" i="12"/>
  <c r="F192" i="12"/>
  <c r="E192" i="12"/>
  <c r="D192" i="12"/>
  <c r="P191" i="12"/>
  <c r="O191" i="12"/>
  <c r="N191" i="12"/>
  <c r="M191" i="12"/>
  <c r="L191" i="12"/>
  <c r="K191" i="12"/>
  <c r="J191" i="12"/>
  <c r="I191" i="12"/>
  <c r="H191" i="12"/>
  <c r="G191" i="12"/>
  <c r="F191" i="12"/>
  <c r="E191" i="12"/>
  <c r="D191" i="12"/>
  <c r="P184" i="12"/>
  <c r="O184" i="12"/>
  <c r="N184" i="12"/>
  <c r="M184" i="12"/>
  <c r="L184" i="12"/>
  <c r="K184" i="12"/>
  <c r="J184" i="12"/>
  <c r="I184" i="12"/>
  <c r="H184" i="12"/>
  <c r="G184" i="12"/>
  <c r="F184" i="12"/>
  <c r="E184" i="12"/>
  <c r="D184" i="12"/>
  <c r="P183" i="12"/>
  <c r="O183" i="12"/>
  <c r="N183" i="12"/>
  <c r="M183" i="12"/>
  <c r="L183" i="12"/>
  <c r="K183" i="12"/>
  <c r="J183" i="12"/>
  <c r="I183" i="12"/>
  <c r="H183" i="12"/>
  <c r="G183" i="12"/>
  <c r="F183" i="12"/>
  <c r="E183" i="12"/>
  <c r="D183" i="12"/>
  <c r="P176" i="12"/>
  <c r="O176" i="12"/>
  <c r="N176" i="12"/>
  <c r="M176" i="12"/>
  <c r="L176" i="12"/>
  <c r="K176" i="12"/>
  <c r="J176" i="12"/>
  <c r="I176" i="12"/>
  <c r="H176" i="12"/>
  <c r="G176" i="12"/>
  <c r="F176" i="12"/>
  <c r="E176" i="12"/>
  <c r="D176" i="12"/>
  <c r="P175" i="12"/>
  <c r="O175" i="12"/>
  <c r="N175" i="12"/>
  <c r="M175" i="12"/>
  <c r="L175" i="12"/>
  <c r="K175" i="12"/>
  <c r="J175" i="12"/>
  <c r="I175" i="12"/>
  <c r="H175" i="12"/>
  <c r="G175" i="12"/>
  <c r="F175" i="12"/>
  <c r="E175" i="12"/>
  <c r="D175" i="12"/>
  <c r="P168" i="12"/>
  <c r="O168" i="12"/>
  <c r="N168" i="12"/>
  <c r="M168" i="12"/>
  <c r="L168" i="12"/>
  <c r="K168" i="12"/>
  <c r="J168" i="12"/>
  <c r="I168" i="12"/>
  <c r="H168" i="12"/>
  <c r="G168" i="12"/>
  <c r="F168" i="12"/>
  <c r="E168" i="12"/>
  <c r="D168" i="12"/>
  <c r="P167" i="12"/>
  <c r="O167" i="12"/>
  <c r="N167" i="12"/>
  <c r="M167" i="12"/>
  <c r="L167" i="12"/>
  <c r="K167" i="12"/>
  <c r="J167" i="12"/>
  <c r="I167" i="12"/>
  <c r="H167" i="12"/>
  <c r="G167" i="12"/>
  <c r="F167" i="12"/>
  <c r="E167" i="12"/>
  <c r="D167" i="12"/>
  <c r="P160" i="12"/>
  <c r="O160" i="12"/>
  <c r="N160" i="12"/>
  <c r="M160" i="12"/>
  <c r="L160" i="12"/>
  <c r="K160" i="12"/>
  <c r="J160" i="12"/>
  <c r="I160" i="12"/>
  <c r="H160" i="12"/>
  <c r="G160" i="12"/>
  <c r="F160" i="12"/>
  <c r="E160" i="12"/>
  <c r="D160" i="12"/>
  <c r="P159" i="12"/>
  <c r="O159" i="12"/>
  <c r="N159" i="12"/>
  <c r="M159" i="12"/>
  <c r="L159" i="12"/>
  <c r="K159" i="12"/>
  <c r="J159" i="12"/>
  <c r="I159" i="12"/>
  <c r="H159" i="12"/>
  <c r="G159" i="12"/>
  <c r="F159" i="12"/>
  <c r="E159" i="12"/>
  <c r="D159" i="12"/>
  <c r="P152" i="12"/>
  <c r="O152" i="12"/>
  <c r="N152" i="12"/>
  <c r="M152" i="12"/>
  <c r="L152" i="12"/>
  <c r="K152" i="12"/>
  <c r="J152" i="12"/>
  <c r="I152" i="12"/>
  <c r="H152" i="12"/>
  <c r="G152" i="12"/>
  <c r="F152" i="12"/>
  <c r="E152" i="12"/>
  <c r="D152" i="12"/>
  <c r="P151" i="12"/>
  <c r="O151" i="12"/>
  <c r="N151" i="12"/>
  <c r="M151" i="12"/>
  <c r="L151" i="12"/>
  <c r="K151" i="12"/>
  <c r="J151" i="12"/>
  <c r="I151" i="12"/>
  <c r="H151" i="12"/>
  <c r="G151" i="12"/>
  <c r="F151" i="12"/>
  <c r="E151" i="12"/>
  <c r="D151" i="12"/>
  <c r="P144" i="12"/>
  <c r="O144" i="12"/>
  <c r="N144" i="12"/>
  <c r="M144" i="12"/>
  <c r="L144" i="12"/>
  <c r="K144" i="12"/>
  <c r="J144" i="12"/>
  <c r="I144" i="12"/>
  <c r="H144" i="12"/>
  <c r="G144" i="12"/>
  <c r="F144" i="12"/>
  <c r="E144" i="12"/>
  <c r="D144" i="12"/>
  <c r="P143" i="12"/>
  <c r="O143" i="12"/>
  <c r="N143" i="12"/>
  <c r="M143" i="12"/>
  <c r="L143" i="12"/>
  <c r="K143" i="12"/>
  <c r="J143" i="12"/>
  <c r="I143" i="12"/>
  <c r="H143" i="12"/>
  <c r="G143" i="12"/>
  <c r="F143" i="12"/>
  <c r="E143" i="12"/>
  <c r="D143" i="12"/>
  <c r="P136" i="12"/>
  <c r="O136" i="12"/>
  <c r="N136" i="12"/>
  <c r="M136" i="12"/>
  <c r="L136" i="12"/>
  <c r="K136" i="12"/>
  <c r="J136" i="12"/>
  <c r="I136" i="12"/>
  <c r="H136" i="12"/>
  <c r="G136" i="12"/>
  <c r="F136" i="12"/>
  <c r="E136" i="12"/>
  <c r="D136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P119" i="12"/>
  <c r="O119" i="12"/>
  <c r="N119" i="12"/>
  <c r="M119" i="12"/>
  <c r="L119" i="12"/>
  <c r="K119" i="12"/>
  <c r="J119" i="12"/>
  <c r="I119" i="12"/>
  <c r="H119" i="12"/>
  <c r="G119" i="12"/>
  <c r="F119" i="12"/>
  <c r="E119" i="12"/>
  <c r="D119" i="12"/>
  <c r="P112" i="12"/>
  <c r="O112" i="12"/>
  <c r="N112" i="12"/>
  <c r="M112" i="12"/>
  <c r="L112" i="12"/>
  <c r="K112" i="12"/>
  <c r="J112" i="12"/>
  <c r="I112" i="12"/>
  <c r="H112" i="12"/>
  <c r="G112" i="12"/>
  <c r="F112" i="12"/>
  <c r="E112" i="12"/>
  <c r="D112" i="12"/>
  <c r="P111" i="12"/>
  <c r="O111" i="12"/>
  <c r="N111" i="12"/>
  <c r="M111" i="12"/>
  <c r="L111" i="12"/>
  <c r="K111" i="12"/>
  <c r="J111" i="12"/>
  <c r="I111" i="12"/>
  <c r="H111" i="12"/>
  <c r="G111" i="12"/>
  <c r="F111" i="12"/>
  <c r="E111" i="12"/>
  <c r="D111" i="12"/>
  <c r="P88" i="12"/>
  <c r="O88" i="12"/>
  <c r="N88" i="12"/>
  <c r="M88" i="12"/>
  <c r="L88" i="12"/>
  <c r="K88" i="12"/>
  <c r="J88" i="12"/>
  <c r="I88" i="12"/>
  <c r="H88" i="12"/>
  <c r="G88" i="12"/>
  <c r="F88" i="12"/>
  <c r="E88" i="12"/>
  <c r="D88" i="12"/>
  <c r="P87" i="12"/>
  <c r="O87" i="12"/>
  <c r="N87" i="12"/>
  <c r="M87" i="12"/>
  <c r="L87" i="12"/>
  <c r="K87" i="12"/>
  <c r="J87" i="12"/>
  <c r="I87" i="12"/>
  <c r="H87" i="12"/>
  <c r="G87" i="12"/>
  <c r="F87" i="12"/>
  <c r="E87" i="12"/>
  <c r="D87" i="12"/>
  <c r="P80" i="12"/>
  <c r="O80" i="12"/>
  <c r="N80" i="12"/>
  <c r="M80" i="12"/>
  <c r="L80" i="12"/>
  <c r="K80" i="12"/>
  <c r="J80" i="12"/>
  <c r="I80" i="12"/>
  <c r="H80" i="12"/>
  <c r="G80" i="12"/>
  <c r="F80" i="12"/>
  <c r="E80" i="12"/>
  <c r="D80" i="12"/>
  <c r="P79" i="12"/>
  <c r="O79" i="12"/>
  <c r="N79" i="12"/>
  <c r="M79" i="12"/>
  <c r="L79" i="12"/>
  <c r="K79" i="12"/>
  <c r="J79" i="12"/>
  <c r="I79" i="12"/>
  <c r="H79" i="12"/>
  <c r="G79" i="12"/>
  <c r="F79" i="12"/>
  <c r="E79" i="12"/>
  <c r="D79" i="12"/>
  <c r="P72" i="12"/>
  <c r="O72" i="12"/>
  <c r="N72" i="12"/>
  <c r="M72" i="12"/>
  <c r="L72" i="12"/>
  <c r="K72" i="12"/>
  <c r="J72" i="12"/>
  <c r="I72" i="12"/>
  <c r="H72" i="12"/>
  <c r="G72" i="12"/>
  <c r="F72" i="12"/>
  <c r="E72" i="12"/>
  <c r="D72" i="12"/>
  <c r="P71" i="12"/>
  <c r="O71" i="12"/>
  <c r="N71" i="12"/>
  <c r="M71" i="12"/>
  <c r="L71" i="12"/>
  <c r="K71" i="12"/>
  <c r="J71" i="12"/>
  <c r="I71" i="12"/>
  <c r="H71" i="12"/>
  <c r="G71" i="12"/>
  <c r="F71" i="12"/>
  <c r="E71" i="12"/>
  <c r="D71" i="12"/>
  <c r="P56" i="12"/>
  <c r="O56" i="12"/>
  <c r="N56" i="12"/>
  <c r="M56" i="12"/>
  <c r="L56" i="12"/>
  <c r="K56" i="12"/>
  <c r="J56" i="12"/>
  <c r="I56" i="12"/>
  <c r="H56" i="12"/>
  <c r="G56" i="12"/>
  <c r="F56" i="12"/>
  <c r="E56" i="12"/>
  <c r="D56" i="12"/>
  <c r="P55" i="12"/>
  <c r="O55" i="12"/>
  <c r="N55" i="12"/>
  <c r="M55" i="12"/>
  <c r="L55" i="12"/>
  <c r="K55" i="12"/>
  <c r="J55" i="12"/>
  <c r="I55" i="12"/>
  <c r="H55" i="12"/>
  <c r="G55" i="12"/>
  <c r="F55" i="12"/>
  <c r="E55" i="12"/>
  <c r="D55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P47" i="12"/>
  <c r="O47" i="12"/>
  <c r="N47" i="12"/>
  <c r="M47" i="12"/>
  <c r="L47" i="12"/>
  <c r="K47" i="12"/>
  <c r="J47" i="12"/>
  <c r="I47" i="12"/>
  <c r="H47" i="12"/>
  <c r="G47" i="12"/>
  <c r="F47" i="12"/>
  <c r="E47" i="12"/>
  <c r="D47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AE176" i="12"/>
  <c r="AD176" i="12"/>
  <c r="AC176" i="12"/>
  <c r="AB176" i="12"/>
  <c r="AA176" i="12"/>
  <c r="Z176" i="12"/>
  <c r="Y176" i="12"/>
  <c r="X176" i="12"/>
  <c r="W176" i="12"/>
  <c r="V176" i="12"/>
  <c r="U176" i="12"/>
  <c r="T176" i="12"/>
  <c r="S176" i="12"/>
  <c r="AE175" i="12"/>
  <c r="AD175" i="12"/>
  <c r="AC175" i="12"/>
  <c r="AB175" i="12"/>
  <c r="AA175" i="12"/>
  <c r="Z175" i="12"/>
  <c r="Y175" i="12"/>
  <c r="X175" i="12"/>
  <c r="W175" i="12"/>
  <c r="V175" i="12"/>
  <c r="U175" i="12"/>
  <c r="T175" i="12"/>
  <c r="S175" i="12"/>
  <c r="AE160" i="12"/>
  <c r="AD160" i="12"/>
  <c r="AC160" i="12"/>
  <c r="AB160" i="12"/>
  <c r="AA160" i="12"/>
  <c r="Z160" i="12"/>
  <c r="Y160" i="12"/>
  <c r="X160" i="12"/>
  <c r="W160" i="12"/>
  <c r="V160" i="12"/>
  <c r="U160" i="12"/>
  <c r="T160" i="12"/>
  <c r="S160" i="12"/>
  <c r="AE159" i="12"/>
  <c r="AD159" i="12"/>
  <c r="AC159" i="12"/>
  <c r="AB159" i="12"/>
  <c r="AA159" i="12"/>
  <c r="Z159" i="12"/>
  <c r="Y159" i="12"/>
  <c r="X159" i="12"/>
  <c r="W159" i="12"/>
  <c r="V159" i="12"/>
  <c r="U159" i="12"/>
  <c r="T159" i="12"/>
  <c r="S159" i="12"/>
  <c r="AT144" i="12"/>
  <c r="AS144" i="12"/>
  <c r="AR144" i="12"/>
  <c r="AQ144" i="12"/>
  <c r="AP144" i="12"/>
  <c r="AO144" i="12"/>
  <c r="AN144" i="12"/>
  <c r="AM144" i="12"/>
  <c r="AL144" i="12"/>
  <c r="AK144" i="12"/>
  <c r="AJ144" i="12"/>
  <c r="AI144" i="12"/>
  <c r="AH144" i="12"/>
  <c r="AE144" i="12"/>
  <c r="AD144" i="12"/>
  <c r="AC144" i="12"/>
  <c r="AB144" i="12"/>
  <c r="AA144" i="12"/>
  <c r="Z144" i="12"/>
  <c r="Y144" i="12"/>
  <c r="X144" i="12"/>
  <c r="W144" i="12"/>
  <c r="V144" i="12"/>
  <c r="U144" i="12"/>
  <c r="T144" i="12"/>
  <c r="S144" i="12"/>
  <c r="AT143" i="12"/>
  <c r="AS143" i="12"/>
  <c r="AR143" i="12"/>
  <c r="AQ143" i="12"/>
  <c r="AP143" i="12"/>
  <c r="AO143" i="12"/>
  <c r="AN143" i="12"/>
  <c r="AM143" i="12"/>
  <c r="AL143" i="12"/>
  <c r="AK143" i="12"/>
  <c r="AJ143" i="12"/>
  <c r="AI143" i="12"/>
  <c r="AH143" i="12"/>
  <c r="AE143" i="12"/>
  <c r="AD143" i="12"/>
  <c r="AC143" i="12"/>
  <c r="AB143" i="12"/>
  <c r="AA143" i="12"/>
  <c r="Z143" i="12"/>
  <c r="Y143" i="12"/>
  <c r="X143" i="12"/>
  <c r="W143" i="12"/>
  <c r="V143" i="12"/>
  <c r="U143" i="12"/>
  <c r="T143" i="12"/>
  <c r="S143" i="12"/>
  <c r="AE136" i="12"/>
  <c r="AD136" i="12"/>
  <c r="AC136" i="12"/>
  <c r="AB136" i="12"/>
  <c r="AA136" i="12"/>
  <c r="Z136" i="12"/>
  <c r="Y136" i="12"/>
  <c r="X136" i="12"/>
  <c r="W136" i="12"/>
  <c r="V136" i="12"/>
  <c r="U136" i="12"/>
  <c r="T136" i="12"/>
  <c r="S136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AT128" i="12"/>
  <c r="AS128" i="12"/>
  <c r="AR128" i="12"/>
  <c r="AQ128" i="12"/>
  <c r="AP128" i="12"/>
  <c r="AO128" i="12"/>
  <c r="AN128" i="12"/>
  <c r="AM128" i="12"/>
  <c r="AL128" i="12"/>
  <c r="AK128" i="12"/>
  <c r="AJ128" i="12"/>
  <c r="AI128" i="12"/>
  <c r="AH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AT127" i="12"/>
  <c r="AS127" i="12"/>
  <c r="AR127" i="12"/>
  <c r="AQ127" i="12"/>
  <c r="AP127" i="12"/>
  <c r="AO127" i="12"/>
  <c r="AN127" i="12"/>
  <c r="AM127" i="12"/>
  <c r="AL127" i="12"/>
  <c r="AK127" i="12"/>
  <c r="AJ127" i="12"/>
  <c r="AI127" i="12"/>
  <c r="AH127" i="12"/>
  <c r="AE127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AE120" i="12"/>
  <c r="AD120" i="12"/>
  <c r="AC120" i="12"/>
  <c r="AB120" i="12"/>
  <c r="AA120" i="12"/>
  <c r="Z120" i="12"/>
  <c r="Y120" i="12"/>
  <c r="X120" i="12"/>
  <c r="W120" i="12"/>
  <c r="V120" i="12"/>
  <c r="U120" i="12"/>
  <c r="T120" i="12"/>
  <c r="S120" i="12"/>
  <c r="AE119" i="12"/>
  <c r="AD119" i="12"/>
  <c r="AC119" i="12"/>
  <c r="AB119" i="12"/>
  <c r="AA119" i="12"/>
  <c r="Z119" i="12"/>
  <c r="Y119" i="12"/>
  <c r="X119" i="12"/>
  <c r="W119" i="12"/>
  <c r="V119" i="12"/>
  <c r="U119" i="12"/>
  <c r="T119" i="12"/>
  <c r="S119" i="12"/>
  <c r="AT120" i="12"/>
  <c r="AS120" i="12"/>
  <c r="AR120" i="12"/>
  <c r="AQ120" i="12"/>
  <c r="AP120" i="12"/>
  <c r="AO120" i="12"/>
  <c r="AN120" i="12"/>
  <c r="AM120" i="12"/>
  <c r="AL120" i="12"/>
  <c r="AK120" i="12"/>
  <c r="AJ120" i="12"/>
  <c r="AI120" i="12"/>
  <c r="AH120" i="12"/>
  <c r="AT119" i="12"/>
  <c r="AS119" i="12"/>
  <c r="AR119" i="12"/>
  <c r="AQ119" i="12"/>
  <c r="AP119" i="12"/>
  <c r="AO119" i="12"/>
  <c r="AN119" i="12"/>
  <c r="AM119" i="12"/>
  <c r="AL119" i="12"/>
  <c r="AK119" i="12"/>
  <c r="AJ119" i="12"/>
  <c r="AI119" i="12"/>
  <c r="AH119" i="12"/>
  <c r="AE104" i="12"/>
  <c r="AD104" i="12"/>
  <c r="AC104" i="12"/>
  <c r="AB104" i="12"/>
  <c r="AA104" i="12"/>
  <c r="Z104" i="12"/>
  <c r="Y104" i="12"/>
  <c r="X104" i="12"/>
  <c r="W104" i="12"/>
  <c r="V104" i="12"/>
  <c r="U104" i="12"/>
  <c r="T104" i="12"/>
  <c r="S104" i="12"/>
  <c r="AE103" i="12"/>
  <c r="AD103" i="12"/>
  <c r="AC103" i="12"/>
  <c r="AB103" i="12"/>
  <c r="AA103" i="12"/>
  <c r="Z103" i="12"/>
  <c r="Y103" i="12"/>
  <c r="X103" i="12"/>
  <c r="W103" i="12"/>
  <c r="V103" i="12"/>
  <c r="U103" i="12"/>
  <c r="T103" i="12"/>
  <c r="S103" i="12"/>
  <c r="AT104" i="12"/>
  <c r="AS104" i="12"/>
  <c r="AR104" i="12"/>
  <c r="AQ104" i="12"/>
  <c r="AP104" i="12"/>
  <c r="AO104" i="12"/>
  <c r="AN104" i="12"/>
  <c r="AM104" i="12"/>
  <c r="AL104" i="12"/>
  <c r="AK104" i="12"/>
  <c r="AJ104" i="12"/>
  <c r="AI104" i="12"/>
  <c r="AH104" i="12"/>
  <c r="AE96" i="12"/>
  <c r="AD96" i="12"/>
  <c r="AC96" i="12"/>
  <c r="AB96" i="12"/>
  <c r="AA96" i="12"/>
  <c r="Z96" i="12"/>
  <c r="Y96" i="12"/>
  <c r="X96" i="12"/>
  <c r="W96" i="12"/>
  <c r="V96" i="12"/>
  <c r="U96" i="12"/>
  <c r="T96" i="12"/>
  <c r="S96" i="12"/>
  <c r="AT103" i="12"/>
  <c r="AS103" i="12"/>
  <c r="AR103" i="12"/>
  <c r="AQ103" i="12"/>
  <c r="AP103" i="12"/>
  <c r="AO103" i="12"/>
  <c r="AN103" i="12"/>
  <c r="AM103" i="12"/>
  <c r="AL103" i="12"/>
  <c r="AK103" i="12"/>
  <c r="AJ103" i="12"/>
  <c r="AI103" i="12"/>
  <c r="AH103" i="12"/>
  <c r="AE95" i="12"/>
  <c r="AD95" i="12"/>
  <c r="AC95" i="12"/>
  <c r="AB95" i="12"/>
  <c r="AA95" i="12"/>
  <c r="Z95" i="12"/>
  <c r="Y95" i="12"/>
  <c r="X95" i="12"/>
  <c r="W95" i="12"/>
  <c r="V95" i="12"/>
  <c r="U95" i="12"/>
  <c r="T95" i="12"/>
  <c r="S95" i="12"/>
  <c r="AT96" i="12"/>
  <c r="AS96" i="12"/>
  <c r="AR96" i="12"/>
  <c r="AQ96" i="12"/>
  <c r="AP96" i="12"/>
  <c r="AO96" i="12"/>
  <c r="AN96" i="12"/>
  <c r="AM96" i="12"/>
  <c r="AL96" i="12"/>
  <c r="AK96" i="12"/>
  <c r="AJ96" i="12"/>
  <c r="AI96" i="12"/>
  <c r="AH96" i="12"/>
  <c r="AE88" i="12"/>
  <c r="AD88" i="12"/>
  <c r="AC88" i="12"/>
  <c r="AB88" i="12"/>
  <c r="AA88" i="12"/>
  <c r="Z88" i="12"/>
  <c r="Y88" i="12"/>
  <c r="X88" i="12"/>
  <c r="W88" i="12"/>
  <c r="V88" i="12"/>
  <c r="U88" i="12"/>
  <c r="T88" i="12"/>
  <c r="S88" i="12"/>
  <c r="AT95" i="12"/>
  <c r="AS95" i="12"/>
  <c r="AR95" i="12"/>
  <c r="AQ95" i="12"/>
  <c r="AP95" i="12"/>
  <c r="AO95" i="12"/>
  <c r="AN95" i="12"/>
  <c r="AM95" i="12"/>
  <c r="AL95" i="12"/>
  <c r="AK95" i="12"/>
  <c r="AJ95" i="12"/>
  <c r="AI95" i="12"/>
  <c r="AH95" i="12"/>
  <c r="AE87" i="12"/>
  <c r="AD87" i="12"/>
  <c r="AC87" i="12"/>
  <c r="AB87" i="12"/>
  <c r="AA87" i="12"/>
  <c r="Z87" i="12"/>
  <c r="Y87" i="12"/>
  <c r="X87" i="12"/>
  <c r="W87" i="12"/>
  <c r="V87" i="12"/>
  <c r="U87" i="12"/>
  <c r="T87" i="12"/>
  <c r="S87" i="12"/>
  <c r="AE80" i="12"/>
  <c r="AD80" i="12"/>
  <c r="AC80" i="12"/>
  <c r="AB80" i="12"/>
  <c r="AA80" i="12"/>
  <c r="Z80" i="12"/>
  <c r="Y80" i="12"/>
  <c r="X80" i="12"/>
  <c r="W80" i="12"/>
  <c r="V80" i="12"/>
  <c r="U80" i="12"/>
  <c r="T80" i="12"/>
  <c r="S80" i="12"/>
  <c r="AE79" i="12"/>
  <c r="AD79" i="12"/>
  <c r="AC79" i="12"/>
  <c r="AB79" i="12"/>
  <c r="AA79" i="12"/>
  <c r="Z79" i="12"/>
  <c r="Y79" i="12"/>
  <c r="X79" i="12"/>
  <c r="W79" i="12"/>
  <c r="V79" i="12"/>
  <c r="U79" i="12"/>
  <c r="T79" i="12"/>
  <c r="S79" i="12"/>
  <c r="AT80" i="12"/>
  <c r="AS80" i="12"/>
  <c r="AR80" i="12"/>
  <c r="AQ80" i="12"/>
  <c r="AP80" i="12"/>
  <c r="AO80" i="12"/>
  <c r="AN80" i="12"/>
  <c r="AM80" i="12"/>
  <c r="AL80" i="12"/>
  <c r="AK80" i="12"/>
  <c r="AJ80" i="12"/>
  <c r="AI80" i="12"/>
  <c r="AH80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AT79" i="12"/>
  <c r="AS79" i="12"/>
  <c r="AR79" i="12"/>
  <c r="AQ79" i="12"/>
  <c r="AP79" i="12"/>
  <c r="AO79" i="12"/>
  <c r="AN79" i="12"/>
  <c r="AM79" i="12"/>
  <c r="AL79" i="12"/>
  <c r="AK79" i="12"/>
  <c r="AJ79" i="12"/>
  <c r="AI79" i="12"/>
  <c r="AH79" i="12"/>
  <c r="AE71" i="12"/>
  <c r="AD71" i="12"/>
  <c r="AC71" i="12"/>
  <c r="AB71" i="12"/>
  <c r="AA71" i="12"/>
  <c r="Z71" i="12"/>
  <c r="Y71" i="12"/>
  <c r="X71" i="12"/>
  <c r="W71" i="12"/>
  <c r="V71" i="12"/>
  <c r="U71" i="12"/>
  <c r="T71" i="12"/>
  <c r="S71" i="12"/>
  <c r="AE64" i="12"/>
  <c r="AD64" i="12"/>
  <c r="AC64" i="12"/>
  <c r="AB64" i="12"/>
  <c r="AA64" i="12"/>
  <c r="Z64" i="12"/>
  <c r="Y64" i="12"/>
  <c r="X64" i="12"/>
  <c r="W64" i="12"/>
  <c r="V64" i="12"/>
  <c r="U64" i="12"/>
  <c r="T64" i="12"/>
  <c r="S64" i="12"/>
  <c r="AE63" i="12"/>
  <c r="AD63" i="12"/>
  <c r="AC63" i="12"/>
  <c r="AB63" i="12"/>
  <c r="AA63" i="12"/>
  <c r="Z63" i="12"/>
  <c r="Y63" i="12"/>
  <c r="X63" i="12"/>
  <c r="W63" i="12"/>
  <c r="V63" i="12"/>
  <c r="U63" i="12"/>
  <c r="T63" i="12"/>
  <c r="S63" i="12"/>
  <c r="AT64" i="12"/>
  <c r="AS64" i="12"/>
  <c r="AR64" i="12"/>
  <c r="AQ64" i="12"/>
  <c r="AP64" i="12"/>
  <c r="AO64" i="12"/>
  <c r="AN64" i="12"/>
  <c r="AM64" i="12"/>
  <c r="AL64" i="12"/>
  <c r="AK64" i="12"/>
  <c r="AJ64" i="12"/>
  <c r="AI64" i="12"/>
  <c r="AH64" i="12"/>
  <c r="AE56" i="12"/>
  <c r="AD56" i="12"/>
  <c r="AC56" i="12"/>
  <c r="AB56" i="12"/>
  <c r="AA56" i="12"/>
  <c r="Z56" i="12"/>
  <c r="Y56" i="12"/>
  <c r="X56" i="12"/>
  <c r="W56" i="12"/>
  <c r="V56" i="12"/>
  <c r="U56" i="12"/>
  <c r="T56" i="12"/>
  <c r="S56" i="12"/>
  <c r="AT63" i="12"/>
  <c r="AS63" i="12"/>
  <c r="AR63" i="12"/>
  <c r="AQ63" i="12"/>
  <c r="AP63" i="12"/>
  <c r="AO63" i="12"/>
  <c r="AN63" i="12"/>
  <c r="AM63" i="12"/>
  <c r="AL63" i="12"/>
  <c r="AK63" i="12"/>
  <c r="AJ63" i="12"/>
  <c r="AI63" i="12"/>
  <c r="AH63" i="12"/>
  <c r="AE55" i="12"/>
  <c r="AD55" i="12"/>
  <c r="AC55" i="12"/>
  <c r="AB55" i="12"/>
  <c r="AA55" i="12"/>
  <c r="Z55" i="12"/>
  <c r="Y55" i="12"/>
  <c r="X55" i="12"/>
  <c r="W55" i="12"/>
  <c r="V55" i="12"/>
  <c r="U55" i="12"/>
  <c r="T55" i="12"/>
  <c r="S55" i="12"/>
  <c r="AT56" i="12"/>
  <c r="AS56" i="12"/>
  <c r="AR56" i="12"/>
  <c r="AQ56" i="12"/>
  <c r="AP56" i="12"/>
  <c r="AO56" i="12"/>
  <c r="AN56" i="12"/>
  <c r="AM56" i="12"/>
  <c r="AL56" i="12"/>
  <c r="AK56" i="12"/>
  <c r="AJ56" i="12"/>
  <c r="AI56" i="12"/>
  <c r="AH56" i="12"/>
  <c r="AE48" i="12"/>
  <c r="AD48" i="12"/>
  <c r="AC48" i="12"/>
  <c r="AB48" i="12"/>
  <c r="AA48" i="12"/>
  <c r="Z48" i="12"/>
  <c r="Y48" i="12"/>
  <c r="X48" i="12"/>
  <c r="W48" i="12"/>
  <c r="V48" i="12"/>
  <c r="U48" i="12"/>
  <c r="T48" i="12"/>
  <c r="S48" i="12"/>
  <c r="AT55" i="12"/>
  <c r="AS55" i="12"/>
  <c r="AR55" i="12"/>
  <c r="AQ55" i="12"/>
  <c r="AP55" i="12"/>
  <c r="AO55" i="12"/>
  <c r="AN55" i="12"/>
  <c r="AM55" i="12"/>
  <c r="AL55" i="12"/>
  <c r="AK55" i="12"/>
  <c r="AJ55" i="12"/>
  <c r="AI55" i="12"/>
  <c r="AH55" i="12"/>
  <c r="AE47" i="12"/>
  <c r="AD47" i="12"/>
  <c r="AC47" i="12"/>
  <c r="AB47" i="12"/>
  <c r="AA47" i="12"/>
  <c r="Z47" i="12"/>
  <c r="Y47" i="12"/>
  <c r="X47" i="12"/>
  <c r="W47" i="12"/>
  <c r="V47" i="12"/>
  <c r="U47" i="12"/>
  <c r="T47" i="12"/>
  <c r="S47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AT40" i="12"/>
  <c r="AS40" i="12"/>
  <c r="AR40" i="12"/>
  <c r="AQ40" i="12"/>
  <c r="AP40" i="12"/>
  <c r="AO40" i="12"/>
  <c r="AN40" i="12"/>
  <c r="AM40" i="12"/>
  <c r="AL40" i="12"/>
  <c r="AK40" i="12"/>
  <c r="AJ40" i="12"/>
  <c r="AI40" i="12"/>
  <c r="AH40" i="12"/>
  <c r="AE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AT39" i="12"/>
  <c r="AS39" i="12"/>
  <c r="AR39" i="12"/>
  <c r="AQ39" i="12"/>
  <c r="AP39" i="12"/>
  <c r="AO39" i="12"/>
  <c r="AN39" i="12"/>
  <c r="AM39" i="12"/>
  <c r="AL39" i="12"/>
  <c r="AK39" i="12"/>
  <c r="AJ39" i="12"/>
  <c r="AI39" i="12"/>
  <c r="AH39" i="12"/>
  <c r="AE31" i="12"/>
  <c r="AD31" i="12"/>
  <c r="AC31" i="12"/>
  <c r="AB31" i="12"/>
  <c r="AA31" i="12"/>
  <c r="Z31" i="12"/>
  <c r="Y31" i="12"/>
  <c r="X31" i="12"/>
  <c r="W31" i="12"/>
  <c r="V31" i="12"/>
  <c r="U31" i="12"/>
  <c r="T31" i="12"/>
  <c r="S31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E24" i="12"/>
  <c r="AD24" i="12"/>
  <c r="AC24" i="12"/>
  <c r="AB24" i="12"/>
  <c r="AA24" i="12"/>
  <c r="Z24" i="12"/>
  <c r="Y24" i="12"/>
  <c r="X24" i="12"/>
  <c r="W24" i="12"/>
  <c r="V24" i="12"/>
  <c r="U24" i="12"/>
  <c r="T24" i="12"/>
  <c r="S24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H31" i="12"/>
  <c r="AE23" i="12"/>
  <c r="AD23" i="12"/>
  <c r="AC23" i="12"/>
  <c r="AB23" i="12"/>
  <c r="AA23" i="12"/>
  <c r="Z23" i="12"/>
  <c r="Y23" i="12"/>
  <c r="X23" i="12"/>
  <c r="W23" i="12"/>
  <c r="V23" i="12"/>
  <c r="U23" i="12"/>
  <c r="T23" i="12"/>
  <c r="S23" i="12"/>
  <c r="AT24" i="12"/>
  <c r="AS24" i="12"/>
  <c r="AR24" i="12"/>
  <c r="AQ24" i="12"/>
  <c r="AP24" i="12"/>
  <c r="AO24" i="12"/>
  <c r="AN24" i="12"/>
  <c r="AM24" i="12"/>
  <c r="AL24" i="12"/>
  <c r="AK24" i="12"/>
  <c r="AJ24" i="12"/>
  <c r="AI24" i="12"/>
  <c r="AH24" i="12"/>
  <c r="AT23" i="12"/>
  <c r="AS23" i="12"/>
  <c r="AR23" i="12"/>
  <c r="AQ23" i="12"/>
  <c r="AP23" i="12"/>
  <c r="AO23" i="12"/>
  <c r="AN23" i="12"/>
  <c r="AM23" i="12"/>
  <c r="AL23" i="12"/>
  <c r="AK23" i="12"/>
  <c r="AJ23" i="12"/>
  <c r="AI23" i="12"/>
  <c r="AH23" i="12"/>
  <c r="AE16" i="12"/>
  <c r="AD16" i="12"/>
  <c r="AC16" i="12"/>
  <c r="AB16" i="12"/>
  <c r="AA16" i="12"/>
  <c r="Z16" i="12"/>
  <c r="Y16" i="12"/>
  <c r="X16" i="12"/>
  <c r="W16" i="12"/>
  <c r="V16" i="12"/>
  <c r="U16" i="12"/>
  <c r="T16" i="12"/>
  <c r="S16" i="12"/>
  <c r="AE15" i="12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AT88" i="12"/>
  <c r="AS88" i="12"/>
  <c r="AR88" i="12"/>
  <c r="AQ88" i="12"/>
  <c r="AP88" i="12"/>
  <c r="AO88" i="12"/>
  <c r="AN88" i="12"/>
  <c r="AM88" i="12"/>
  <c r="AL88" i="12"/>
  <c r="AK88" i="12"/>
  <c r="AJ88" i="12"/>
  <c r="AI88" i="12"/>
  <c r="AH88" i="12"/>
  <c r="AT87" i="12"/>
  <c r="AS87" i="12"/>
  <c r="AR87" i="12"/>
  <c r="AQ87" i="12"/>
  <c r="AP87" i="12"/>
  <c r="AO87" i="12"/>
  <c r="AN87" i="12"/>
  <c r="AM87" i="12"/>
  <c r="AL87" i="12"/>
  <c r="AK87" i="12"/>
  <c r="AJ87" i="12"/>
  <c r="AI87" i="12"/>
  <c r="AH87" i="12"/>
  <c r="AT136" i="12"/>
  <c r="AS136" i="12"/>
  <c r="AR136" i="12"/>
  <c r="AQ136" i="12"/>
  <c r="AP136" i="12"/>
  <c r="AO136" i="12"/>
  <c r="AN136" i="12"/>
  <c r="AM136" i="12"/>
  <c r="AL136" i="12"/>
  <c r="AK136" i="12"/>
  <c r="AJ136" i="12"/>
  <c r="AI136" i="12"/>
  <c r="AH136" i="12"/>
  <c r="AT135" i="12"/>
  <c r="AS135" i="12"/>
  <c r="AR135" i="12"/>
  <c r="AQ135" i="12"/>
  <c r="AP135" i="12"/>
  <c r="AO135" i="12"/>
  <c r="AN135" i="12"/>
  <c r="AM135" i="12"/>
  <c r="AL135" i="12"/>
  <c r="AK135" i="12"/>
  <c r="AJ135" i="12"/>
  <c r="AI135" i="12"/>
  <c r="AH135" i="12"/>
  <c r="AT112" i="12"/>
  <c r="AS112" i="12"/>
  <c r="AR112" i="12"/>
  <c r="AQ112" i="12"/>
  <c r="AP112" i="12"/>
  <c r="AO112" i="12"/>
  <c r="AN112" i="12"/>
  <c r="AM112" i="12"/>
  <c r="AL112" i="12"/>
  <c r="AK112" i="12"/>
  <c r="AJ112" i="12"/>
  <c r="AI112" i="12"/>
  <c r="AH112" i="12"/>
  <c r="AT111" i="12"/>
  <c r="AS111" i="12"/>
  <c r="AR111" i="12"/>
  <c r="AQ111" i="12"/>
  <c r="AP111" i="12"/>
  <c r="AO111" i="12"/>
  <c r="AN111" i="12"/>
  <c r="AM111" i="12"/>
  <c r="AL111" i="12"/>
  <c r="AK111" i="12"/>
  <c r="AJ111" i="12"/>
  <c r="AI111" i="12"/>
  <c r="AH111" i="12"/>
  <c r="AT72" i="12"/>
  <c r="AS72" i="12"/>
  <c r="AR72" i="12"/>
  <c r="AQ72" i="12"/>
  <c r="AP72" i="12"/>
  <c r="AO72" i="12"/>
  <c r="AN72" i="12"/>
  <c r="AM72" i="12"/>
  <c r="AL72" i="12"/>
  <c r="AK72" i="12"/>
  <c r="AJ72" i="12"/>
  <c r="AI72" i="12"/>
  <c r="AH72" i="12"/>
  <c r="AT71" i="12"/>
  <c r="AS71" i="12"/>
  <c r="AR71" i="12"/>
  <c r="AQ71" i="12"/>
  <c r="AP71" i="12"/>
  <c r="AO71" i="12"/>
  <c r="AN71" i="12"/>
  <c r="AM71" i="12"/>
  <c r="AL71" i="12"/>
  <c r="AK71" i="12"/>
  <c r="AJ71" i="12"/>
  <c r="AI71" i="12"/>
  <c r="AH71" i="12"/>
  <c r="AT48" i="12"/>
  <c r="AS48" i="12"/>
  <c r="AR48" i="12"/>
  <c r="AQ48" i="12"/>
  <c r="AP48" i="12"/>
  <c r="AO48" i="12"/>
  <c r="AN48" i="12"/>
  <c r="AM48" i="12"/>
  <c r="AL48" i="12"/>
  <c r="AK48" i="12"/>
  <c r="AJ48" i="12"/>
  <c r="AI48" i="12"/>
  <c r="AH48" i="12"/>
  <c r="AT47" i="12"/>
  <c r="AS47" i="12"/>
  <c r="AR47" i="12"/>
  <c r="AQ47" i="12"/>
  <c r="AP47" i="12"/>
  <c r="AO47" i="12"/>
  <c r="AN47" i="12"/>
  <c r="AM47" i="12"/>
  <c r="AL47" i="12"/>
  <c r="AK47" i="12"/>
  <c r="AJ47" i="12"/>
  <c r="AI47" i="12"/>
  <c r="AH47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E192" i="12"/>
  <c r="AD192" i="12"/>
  <c r="AC192" i="12"/>
  <c r="AB192" i="12"/>
  <c r="AA192" i="12"/>
  <c r="Z192" i="12"/>
  <c r="Y192" i="12"/>
  <c r="X192" i="12"/>
  <c r="W192" i="12"/>
  <c r="V192" i="12"/>
  <c r="U192" i="12"/>
  <c r="T192" i="12"/>
  <c r="S192" i="12"/>
  <c r="AE191" i="12"/>
  <c r="AD191" i="12"/>
  <c r="AC191" i="12"/>
  <c r="AB191" i="12"/>
  <c r="AA191" i="12"/>
  <c r="Z191" i="12"/>
  <c r="Y191" i="12"/>
  <c r="X191" i="12"/>
  <c r="W191" i="12"/>
  <c r="V191" i="12"/>
  <c r="U191" i="12"/>
  <c r="T191" i="12"/>
  <c r="S191" i="12"/>
  <c r="AE184" i="12"/>
  <c r="AD184" i="12"/>
  <c r="AC184" i="12"/>
  <c r="AB184" i="12"/>
  <c r="AA184" i="12"/>
  <c r="Z184" i="12"/>
  <c r="Y184" i="12"/>
  <c r="X184" i="12"/>
  <c r="W184" i="12"/>
  <c r="V184" i="12"/>
  <c r="U184" i="12"/>
  <c r="T184" i="12"/>
  <c r="S184" i="12"/>
  <c r="AE183" i="12"/>
  <c r="AD183" i="12"/>
  <c r="AC183" i="12"/>
  <c r="AB183" i="12"/>
  <c r="AA183" i="12"/>
  <c r="Z183" i="12"/>
  <c r="Y183" i="12"/>
  <c r="X183" i="12"/>
  <c r="W183" i="12"/>
  <c r="V183" i="12"/>
  <c r="U183" i="12"/>
  <c r="T183" i="12"/>
  <c r="S183" i="12"/>
  <c r="AE168" i="12"/>
  <c r="AD168" i="12"/>
  <c r="AC168" i="12"/>
  <c r="AB168" i="12"/>
  <c r="AA168" i="12"/>
  <c r="Z168" i="12"/>
  <c r="Y168" i="12"/>
  <c r="X168" i="12"/>
  <c r="W168" i="12"/>
  <c r="V168" i="12"/>
  <c r="U168" i="12"/>
  <c r="T168" i="12"/>
  <c r="S168" i="12"/>
  <c r="AE167" i="12"/>
  <c r="AD167" i="12"/>
  <c r="AC167" i="12"/>
  <c r="AB167" i="12"/>
  <c r="AA167" i="12"/>
  <c r="Z167" i="12"/>
  <c r="Y167" i="12"/>
  <c r="X167" i="12"/>
  <c r="W167" i="12"/>
  <c r="V167" i="12"/>
  <c r="U167" i="12"/>
  <c r="T167" i="12"/>
  <c r="S167" i="12"/>
  <c r="AE152" i="12"/>
  <c r="AD152" i="12"/>
  <c r="AC152" i="12"/>
  <c r="AB152" i="12"/>
  <c r="AA152" i="12"/>
  <c r="Z152" i="12"/>
  <c r="Y152" i="12"/>
  <c r="X152" i="12"/>
  <c r="W152" i="12"/>
  <c r="V152" i="12"/>
  <c r="U152" i="12"/>
  <c r="T152" i="12"/>
  <c r="S152" i="12"/>
  <c r="AE151" i="12"/>
  <c r="AD151" i="12"/>
  <c r="AC151" i="12"/>
  <c r="AB151" i="12"/>
  <c r="AA151" i="12"/>
  <c r="Z151" i="12"/>
  <c r="Y151" i="12"/>
  <c r="X151" i="12"/>
  <c r="W151" i="12"/>
  <c r="V151" i="12"/>
  <c r="U151" i="12"/>
  <c r="T151" i="12"/>
  <c r="S151" i="12"/>
  <c r="AE112" i="12"/>
  <c r="AD112" i="12"/>
  <c r="AC112" i="12"/>
  <c r="AB112" i="12"/>
  <c r="AA112" i="12"/>
  <c r="Z112" i="12"/>
  <c r="Y112" i="12"/>
  <c r="X112" i="12"/>
  <c r="W112" i="12"/>
  <c r="V112" i="12"/>
  <c r="U112" i="12"/>
  <c r="T112" i="12"/>
  <c r="S112" i="12"/>
  <c r="AE111" i="12"/>
  <c r="AD111" i="12"/>
  <c r="AC111" i="12"/>
  <c r="AB111" i="12"/>
  <c r="AA111" i="12"/>
  <c r="Z111" i="12"/>
  <c r="Y111" i="12"/>
  <c r="X111" i="12"/>
  <c r="W111" i="12"/>
  <c r="V111" i="12"/>
  <c r="U111" i="12"/>
  <c r="T111" i="12"/>
  <c r="S111" i="12"/>
  <c r="P104" i="12"/>
  <c r="O104" i="12"/>
  <c r="N104" i="12"/>
  <c r="M104" i="12"/>
  <c r="L104" i="12"/>
  <c r="K104" i="12"/>
  <c r="J104" i="12"/>
  <c r="I104" i="12"/>
  <c r="H104" i="12"/>
  <c r="G104" i="12"/>
  <c r="F104" i="12"/>
  <c r="E104" i="12"/>
  <c r="D104" i="12"/>
  <c r="P103" i="12"/>
  <c r="O103" i="12"/>
  <c r="N103" i="12"/>
  <c r="M103" i="12"/>
  <c r="L103" i="12"/>
  <c r="K103" i="12"/>
  <c r="J103" i="12"/>
  <c r="I103" i="12"/>
  <c r="H103" i="12"/>
  <c r="G103" i="12"/>
  <c r="F103" i="12"/>
  <c r="E103" i="12"/>
  <c r="D103" i="12"/>
  <c r="P96" i="12"/>
  <c r="O96" i="12"/>
  <c r="N96" i="12"/>
  <c r="M96" i="12"/>
  <c r="L96" i="12"/>
  <c r="K96" i="12"/>
  <c r="J96" i="12"/>
  <c r="I96" i="12"/>
  <c r="H96" i="12"/>
  <c r="G96" i="12"/>
  <c r="F96" i="12"/>
  <c r="E96" i="12"/>
  <c r="D96" i="12"/>
  <c r="P95" i="12"/>
  <c r="O95" i="12"/>
  <c r="N95" i="12"/>
  <c r="M95" i="12"/>
  <c r="L95" i="12"/>
  <c r="K95" i="12"/>
  <c r="J95" i="12"/>
  <c r="I95" i="12"/>
  <c r="H95" i="12"/>
  <c r="G95" i="12"/>
  <c r="F95" i="12"/>
  <c r="E95" i="12"/>
  <c r="D95" i="12"/>
  <c r="P64" i="12"/>
  <c r="O64" i="12"/>
  <c r="N64" i="12"/>
  <c r="M64" i="12"/>
  <c r="L64" i="12"/>
  <c r="K64" i="12"/>
  <c r="J64" i="12"/>
  <c r="I64" i="12"/>
  <c r="H64" i="12"/>
  <c r="G64" i="12"/>
  <c r="F64" i="12"/>
  <c r="E64" i="12"/>
  <c r="D64" i="12"/>
  <c r="P63" i="12"/>
  <c r="O63" i="12"/>
  <c r="N63" i="12"/>
  <c r="M63" i="12"/>
  <c r="L63" i="12"/>
  <c r="K63" i="12"/>
  <c r="J63" i="12"/>
  <c r="I63" i="12"/>
  <c r="H63" i="12"/>
  <c r="G63" i="12"/>
  <c r="F63" i="12"/>
  <c r="E63" i="12"/>
  <c r="D63" i="12"/>
  <c r="D40" i="12"/>
  <c r="D39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AU143" i="3" l="1"/>
  <c r="AT143" i="3"/>
  <c r="AS143" i="3"/>
  <c r="AR143" i="3"/>
  <c r="AQ143" i="3"/>
  <c r="AP143" i="3"/>
  <c r="AO143" i="3"/>
  <c r="AN143" i="3"/>
  <c r="AM143" i="3"/>
  <c r="AL143" i="3"/>
  <c r="AK143" i="3"/>
  <c r="AJ143" i="3"/>
  <c r="AI143" i="3"/>
  <c r="AU142" i="3"/>
  <c r="AT142" i="3"/>
  <c r="AS142" i="3"/>
  <c r="AR142" i="3"/>
  <c r="AQ142" i="3"/>
  <c r="AP142" i="3"/>
  <c r="AO142" i="3"/>
  <c r="AN142" i="3"/>
  <c r="AM142" i="3"/>
  <c r="AL142" i="3"/>
  <c r="AK142" i="3"/>
  <c r="AJ142" i="3"/>
  <c r="AI142" i="3"/>
  <c r="AU135" i="3"/>
  <c r="AT135" i="3"/>
  <c r="AS135" i="3"/>
  <c r="AR135" i="3"/>
  <c r="AQ135" i="3"/>
  <c r="AP135" i="3"/>
  <c r="AO135" i="3"/>
  <c r="AN135" i="3"/>
  <c r="AM135" i="3"/>
  <c r="AL135" i="3"/>
  <c r="AK135" i="3"/>
  <c r="AJ135" i="3"/>
  <c r="AI135" i="3"/>
  <c r="AU134" i="3"/>
  <c r="AT134" i="3"/>
  <c r="AS134" i="3"/>
  <c r="AR134" i="3"/>
  <c r="AQ134" i="3"/>
  <c r="AP134" i="3"/>
  <c r="AO134" i="3"/>
  <c r="AN134" i="3"/>
  <c r="AM134" i="3"/>
  <c r="AL134" i="3"/>
  <c r="AK134" i="3"/>
  <c r="AJ134" i="3"/>
  <c r="AI134" i="3"/>
  <c r="AU127" i="3"/>
  <c r="AT127" i="3"/>
  <c r="AS127" i="3"/>
  <c r="AR127" i="3"/>
  <c r="AQ127" i="3"/>
  <c r="AP127" i="3"/>
  <c r="AO127" i="3"/>
  <c r="AN127" i="3"/>
  <c r="AM127" i="3"/>
  <c r="AL127" i="3"/>
  <c r="AK127" i="3"/>
  <c r="AJ127" i="3"/>
  <c r="AI127" i="3"/>
  <c r="AU126" i="3"/>
  <c r="AT126" i="3"/>
  <c r="AS126" i="3"/>
  <c r="AR126" i="3"/>
  <c r="AQ126" i="3"/>
  <c r="AP126" i="3"/>
  <c r="AO126" i="3"/>
  <c r="AN126" i="3"/>
  <c r="AM126" i="3"/>
  <c r="AL126" i="3"/>
  <c r="AK126" i="3"/>
  <c r="AJ126" i="3"/>
  <c r="AI126" i="3"/>
  <c r="AU119" i="3"/>
  <c r="AT119" i="3"/>
  <c r="AS119" i="3"/>
  <c r="AR119" i="3"/>
  <c r="AQ119" i="3"/>
  <c r="AP119" i="3"/>
  <c r="AO119" i="3"/>
  <c r="AN119" i="3"/>
  <c r="AM119" i="3"/>
  <c r="AL119" i="3"/>
  <c r="AK119" i="3"/>
  <c r="AJ119" i="3"/>
  <c r="AI119" i="3"/>
  <c r="AU118" i="3"/>
  <c r="AT118" i="3"/>
  <c r="AS118" i="3"/>
  <c r="AR118" i="3"/>
  <c r="AQ118" i="3"/>
  <c r="AP118" i="3"/>
  <c r="AO118" i="3"/>
  <c r="AN118" i="3"/>
  <c r="AM118" i="3"/>
  <c r="AL118" i="3"/>
  <c r="AK118" i="3"/>
  <c r="AJ118" i="3"/>
  <c r="AI118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U102" i="3"/>
  <c r="AT102" i="3"/>
  <c r="AS102" i="3"/>
  <c r="AR102" i="3"/>
  <c r="AQ102" i="3"/>
  <c r="AP102" i="3"/>
  <c r="AO102" i="3"/>
  <c r="AN102" i="3"/>
  <c r="AM102" i="3"/>
  <c r="AL102" i="3"/>
  <c r="AK102" i="3"/>
  <c r="AJ102" i="3"/>
  <c r="AI102" i="3"/>
  <c r="AU95" i="3"/>
  <c r="AT95" i="3"/>
  <c r="AS95" i="3"/>
  <c r="AR95" i="3"/>
  <c r="AQ95" i="3"/>
  <c r="AP95" i="3"/>
  <c r="AO95" i="3"/>
  <c r="AN95" i="3"/>
  <c r="AM95" i="3"/>
  <c r="AL95" i="3"/>
  <c r="AK95" i="3"/>
  <c r="AJ95" i="3"/>
  <c r="AI95" i="3"/>
  <c r="AU94" i="3"/>
  <c r="AT94" i="3"/>
  <c r="AS94" i="3"/>
  <c r="AR94" i="3"/>
  <c r="AQ94" i="3"/>
  <c r="AP94" i="3"/>
  <c r="AO94" i="3"/>
  <c r="AN94" i="3"/>
  <c r="AM94" i="3"/>
  <c r="AL94" i="3"/>
  <c r="AK94" i="3"/>
  <c r="AJ94" i="3"/>
  <c r="AI94" i="3"/>
  <c r="AU79" i="3"/>
  <c r="AT79" i="3"/>
  <c r="AS79" i="3"/>
  <c r="AR79" i="3"/>
  <c r="AQ79" i="3"/>
  <c r="AP79" i="3"/>
  <c r="AO79" i="3"/>
  <c r="AN79" i="3"/>
  <c r="AM79" i="3"/>
  <c r="AL79" i="3"/>
  <c r="AK79" i="3"/>
  <c r="AJ79" i="3"/>
  <c r="AI79" i="3"/>
  <c r="AU78" i="3"/>
  <c r="AT78" i="3"/>
  <c r="AS78" i="3"/>
  <c r="AR78" i="3"/>
  <c r="AQ78" i="3"/>
  <c r="AP78" i="3"/>
  <c r="AO78" i="3"/>
  <c r="AN78" i="3"/>
  <c r="AM78" i="3"/>
  <c r="AL78" i="3"/>
  <c r="AK78" i="3"/>
  <c r="AJ78" i="3"/>
  <c r="AI78" i="3"/>
  <c r="AU63" i="3"/>
  <c r="AT63" i="3"/>
  <c r="AS63" i="3"/>
  <c r="AR63" i="3"/>
  <c r="AQ63" i="3"/>
  <c r="AP63" i="3"/>
  <c r="AO63" i="3"/>
  <c r="AN63" i="3"/>
  <c r="AM63" i="3"/>
  <c r="AL63" i="3"/>
  <c r="AK63" i="3"/>
  <c r="AJ63" i="3"/>
  <c r="AI63" i="3"/>
  <c r="AU62" i="3"/>
  <c r="AT62" i="3"/>
  <c r="AS62" i="3"/>
  <c r="AR62" i="3"/>
  <c r="AQ62" i="3"/>
  <c r="AP62" i="3"/>
  <c r="AO62" i="3"/>
  <c r="AN62" i="3"/>
  <c r="AM62" i="3"/>
  <c r="AL62" i="3"/>
  <c r="AK62" i="3"/>
  <c r="AJ62" i="3"/>
  <c r="AI62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F175" i="3"/>
  <c r="AE175" i="3"/>
  <c r="AD175" i="3"/>
  <c r="AC175" i="3"/>
  <c r="AB175" i="3"/>
  <c r="AA175" i="3"/>
  <c r="Z175" i="3"/>
  <c r="Y175" i="3"/>
  <c r="X175" i="3"/>
  <c r="W175" i="3"/>
  <c r="V175" i="3"/>
  <c r="U175" i="3"/>
  <c r="T175" i="3"/>
  <c r="AF174" i="3"/>
  <c r="AE174" i="3"/>
  <c r="AD174" i="3"/>
  <c r="AC174" i="3"/>
  <c r="AB174" i="3"/>
  <c r="AA174" i="3"/>
  <c r="Z174" i="3"/>
  <c r="Y174" i="3"/>
  <c r="X174" i="3"/>
  <c r="W174" i="3"/>
  <c r="V174" i="3"/>
  <c r="U174" i="3"/>
  <c r="T174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AF102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T15" i="3"/>
  <c r="T14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AF15" i="3"/>
  <c r="AE15" i="3"/>
  <c r="AD15" i="3"/>
  <c r="AC15" i="3"/>
  <c r="AB15" i="3"/>
  <c r="AA15" i="3"/>
  <c r="Z15" i="3"/>
  <c r="Y15" i="3"/>
  <c r="X15" i="3"/>
  <c r="W15" i="3"/>
  <c r="V15" i="3"/>
  <c r="U15" i="3"/>
  <c r="AF14" i="3"/>
  <c r="AE14" i="3"/>
  <c r="AD14" i="3"/>
  <c r="AC14" i="3"/>
  <c r="AB14" i="3"/>
  <c r="AA14" i="3"/>
  <c r="Z14" i="3"/>
  <c r="Y14" i="3"/>
  <c r="X14" i="3"/>
  <c r="W14" i="3"/>
  <c r="V14" i="3"/>
  <c r="U14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Q191" i="3"/>
  <c r="P191" i="3"/>
  <c r="O191" i="3"/>
  <c r="N191" i="3"/>
  <c r="M191" i="3"/>
  <c r="L191" i="3"/>
  <c r="K191" i="3"/>
  <c r="J191" i="3"/>
  <c r="I191" i="3"/>
  <c r="H191" i="3"/>
  <c r="G191" i="3"/>
  <c r="F191" i="3"/>
  <c r="E191" i="3"/>
  <c r="Q190" i="3"/>
  <c r="P190" i="3"/>
  <c r="O190" i="3"/>
  <c r="N190" i="3"/>
  <c r="M190" i="3"/>
  <c r="L190" i="3"/>
  <c r="K190" i="3"/>
  <c r="J190" i="3"/>
  <c r="I190" i="3"/>
  <c r="H190" i="3"/>
  <c r="G190" i="3"/>
  <c r="F190" i="3"/>
  <c r="E190" i="3"/>
  <c r="Q183" i="3"/>
  <c r="P183" i="3"/>
  <c r="O183" i="3"/>
  <c r="N183" i="3"/>
  <c r="M183" i="3"/>
  <c r="L183" i="3"/>
  <c r="K183" i="3"/>
  <c r="J183" i="3"/>
  <c r="I183" i="3"/>
  <c r="H183" i="3"/>
  <c r="G183" i="3"/>
  <c r="F183" i="3"/>
  <c r="E183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AF134" i="3"/>
  <c r="AE134" i="3"/>
  <c r="AD134" i="3"/>
  <c r="AC134" i="3"/>
  <c r="AB134" i="3"/>
  <c r="AA134" i="3"/>
  <c r="Z134" i="3"/>
  <c r="Y134" i="3"/>
  <c r="X134" i="3"/>
  <c r="W134" i="3"/>
  <c r="V134" i="3"/>
  <c r="U134" i="3"/>
  <c r="T134" i="3"/>
  <c r="Q175" i="3"/>
  <c r="P175" i="3"/>
  <c r="O175" i="3"/>
  <c r="N175" i="3"/>
  <c r="M175" i="3"/>
  <c r="L175" i="3"/>
  <c r="K175" i="3"/>
  <c r="J175" i="3"/>
  <c r="I175" i="3"/>
  <c r="H175" i="3"/>
  <c r="G175" i="3"/>
  <c r="F175" i="3"/>
  <c r="E175" i="3"/>
  <c r="Q174" i="3"/>
  <c r="P174" i="3"/>
  <c r="O174" i="3"/>
  <c r="N174" i="3"/>
  <c r="M174" i="3"/>
  <c r="L174" i="3"/>
  <c r="K174" i="3"/>
  <c r="J174" i="3"/>
  <c r="I174" i="3"/>
  <c r="H174" i="3"/>
  <c r="G174" i="3"/>
  <c r="F174" i="3"/>
  <c r="E174" i="3"/>
  <c r="Q167" i="3"/>
  <c r="P167" i="3"/>
  <c r="O167" i="3"/>
  <c r="N167" i="3"/>
  <c r="M167" i="3"/>
  <c r="L167" i="3"/>
  <c r="K167" i="3"/>
  <c r="J167" i="3"/>
  <c r="I167" i="3"/>
  <c r="H167" i="3"/>
  <c r="G167" i="3"/>
  <c r="F167" i="3"/>
  <c r="E167" i="3"/>
  <c r="Q166" i="3"/>
  <c r="P166" i="3"/>
  <c r="O166" i="3"/>
  <c r="N166" i="3"/>
  <c r="M166" i="3"/>
  <c r="L166" i="3"/>
  <c r="K166" i="3"/>
  <c r="J166" i="3"/>
  <c r="I166" i="3"/>
  <c r="H166" i="3"/>
  <c r="G166" i="3"/>
  <c r="F166" i="3"/>
  <c r="E166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Q158" i="3"/>
  <c r="P158" i="3"/>
  <c r="O158" i="3"/>
  <c r="N158" i="3"/>
  <c r="M158" i="3"/>
  <c r="L158" i="3"/>
  <c r="K158" i="3"/>
  <c r="J158" i="3"/>
  <c r="I158" i="3"/>
  <c r="H158" i="3"/>
  <c r="G158" i="3"/>
  <c r="F158" i="3"/>
  <c r="E158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Q143" i="3"/>
  <c r="P143" i="3"/>
  <c r="O143" i="3"/>
  <c r="N143" i="3"/>
  <c r="M143" i="3"/>
  <c r="L143" i="3"/>
  <c r="K143" i="3"/>
  <c r="J143" i="3"/>
  <c r="I143" i="3"/>
  <c r="H143" i="3"/>
  <c r="G143" i="3"/>
  <c r="F143" i="3"/>
  <c r="E143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Q134" i="3"/>
  <c r="P134" i="3"/>
  <c r="O134" i="3"/>
  <c r="N134" i="3"/>
  <c r="M134" i="3"/>
  <c r="L134" i="3"/>
  <c r="K134" i="3"/>
  <c r="J134" i="3"/>
  <c r="I134" i="3"/>
  <c r="H134" i="3"/>
  <c r="G134" i="3"/>
  <c r="F134" i="3"/>
  <c r="E134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Q126" i="3"/>
  <c r="P126" i="3"/>
  <c r="O126" i="3"/>
  <c r="N126" i="3"/>
  <c r="M126" i="3"/>
  <c r="L126" i="3"/>
  <c r="K126" i="3"/>
  <c r="J126" i="3"/>
  <c r="I126" i="3"/>
  <c r="H126" i="3"/>
  <c r="G126" i="3"/>
  <c r="F126" i="3"/>
  <c r="E126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E23" i="3"/>
  <c r="E22" i="3"/>
  <c r="Q23" i="3"/>
  <c r="P23" i="3"/>
  <c r="O23" i="3"/>
  <c r="N23" i="3"/>
  <c r="M23" i="3"/>
  <c r="L23" i="3"/>
  <c r="K23" i="3"/>
  <c r="J23" i="3"/>
  <c r="I23" i="3"/>
  <c r="H23" i="3"/>
  <c r="G23" i="3"/>
  <c r="F23" i="3"/>
  <c r="Q22" i="3"/>
  <c r="P22" i="3"/>
  <c r="O22" i="3"/>
  <c r="N22" i="3"/>
  <c r="M22" i="3"/>
  <c r="L22" i="3"/>
  <c r="K22" i="3"/>
  <c r="J22" i="3"/>
  <c r="I22" i="3"/>
  <c r="H22" i="3"/>
  <c r="G22" i="3"/>
  <c r="F22" i="3"/>
  <c r="Q15" i="3"/>
  <c r="P15" i="3"/>
  <c r="O15" i="3"/>
  <c r="N15" i="3"/>
  <c r="M15" i="3"/>
  <c r="L15" i="3"/>
  <c r="K15" i="3"/>
  <c r="J15" i="3"/>
  <c r="I15" i="3"/>
  <c r="H15" i="3"/>
  <c r="G15" i="3"/>
  <c r="F15" i="3"/>
  <c r="Q14" i="3"/>
  <c r="P14" i="3"/>
  <c r="O14" i="3"/>
  <c r="N14" i="3"/>
  <c r="M14" i="3"/>
  <c r="L14" i="3"/>
  <c r="K14" i="3"/>
  <c r="J14" i="3"/>
  <c r="I14" i="3"/>
  <c r="H14" i="3"/>
  <c r="G14" i="3"/>
  <c r="F14" i="3"/>
  <c r="K17" i="50" l="1"/>
  <c r="L17" i="50" s="1"/>
  <c r="D18" i="50"/>
  <c r="E18" i="50"/>
  <c r="F18" i="50"/>
  <c r="G18" i="50"/>
  <c r="H18" i="50"/>
  <c r="I18" i="50"/>
  <c r="K8" i="50"/>
  <c r="L8" i="50" s="1"/>
  <c r="K9" i="50"/>
  <c r="L9" i="50" s="1"/>
  <c r="K10" i="50"/>
  <c r="L10" i="50" s="1"/>
  <c r="K11" i="50"/>
  <c r="L11" i="50" s="1"/>
  <c r="K12" i="50"/>
  <c r="L12" i="50" s="1"/>
  <c r="K13" i="50"/>
  <c r="L13" i="50"/>
  <c r="K14" i="50"/>
  <c r="L14" i="50" s="1"/>
  <c r="K15" i="50"/>
  <c r="L15" i="50" s="1"/>
  <c r="K16" i="50"/>
  <c r="L16" i="50" s="1"/>
  <c r="K7" i="50"/>
  <c r="L7" i="50" s="1"/>
  <c r="G37" i="26"/>
  <c r="H37" i="26"/>
  <c r="F37" i="26"/>
  <c r="F8" i="21" l="1"/>
  <c r="E11" i="27" l="1"/>
  <c r="F10" i="27" s="1"/>
  <c r="E10" i="27"/>
  <c r="F8" i="27"/>
  <c r="F6" i="27"/>
  <c r="E7" i="49" l="1"/>
  <c r="E8" i="49" s="1"/>
  <c r="E9" i="49" s="1"/>
  <c r="E10" i="49" s="1"/>
  <c r="E11" i="49" s="1"/>
  <c r="E12" i="49" s="1"/>
  <c r="J18" i="50" l="1"/>
  <c r="L18" i="50" l="1"/>
  <c r="K18" i="50"/>
</calcChain>
</file>

<file path=xl/sharedStrings.xml><?xml version="1.0" encoding="utf-8"?>
<sst xmlns="http://schemas.openxmlformats.org/spreadsheetml/2006/main" count="5062" uniqueCount="473">
  <si>
    <t>Promedio</t>
  </si>
  <si>
    <t>Máximo</t>
  </si>
  <si>
    <t>Período</t>
  </si>
  <si>
    <t>Código  paradero Usuario</t>
  </si>
  <si>
    <t>Nombre Paradero</t>
  </si>
  <si>
    <t>Servicio</t>
  </si>
  <si>
    <t>Tasa de Ocupación llega a Paradero</t>
  </si>
  <si>
    <t>Tasa de Ocupación sale de Paradero</t>
  </si>
  <si>
    <t>Pasajeros suben</t>
  </si>
  <si>
    <t>Pasajeros bajan</t>
  </si>
  <si>
    <t>4A</t>
  </si>
  <si>
    <t>IDA</t>
  </si>
  <si>
    <t xml:space="preserve">Variables del servicio </t>
  </si>
  <si>
    <t>Laboral (DLN)</t>
  </si>
  <si>
    <t>Sábado (SAB)</t>
  </si>
  <si>
    <t>Domingo (DOM)</t>
  </si>
  <si>
    <t>Detalle PMA</t>
  </si>
  <si>
    <t>Detalle FPTA</t>
  </si>
  <si>
    <t>Detalle PTA</t>
  </si>
  <si>
    <t>UNIDAD DE NEGOCIO</t>
  </si>
  <si>
    <t>CODIGO USUARIO</t>
  </si>
  <si>
    <t>CODIGO TS</t>
  </si>
  <si>
    <t>INICIO DEL SERVICIO DE IDA</t>
  </si>
  <si>
    <t>INICIO DEL SERVICIO DE REGRESO</t>
  </si>
  <si>
    <t>TRAZADO IDA</t>
  </si>
  <si>
    <t>TRAZADO REGRESO</t>
  </si>
  <si>
    <t>CALLE</t>
  </si>
  <si>
    <t>COMUNA</t>
  </si>
  <si>
    <t>Escenario</t>
  </si>
  <si>
    <t>Variables del servicio</t>
  </si>
  <si>
    <t>Actual</t>
  </si>
  <si>
    <t>Propuesta</t>
  </si>
  <si>
    <t>Delta %</t>
  </si>
  <si>
    <t>Distancia Máxima Base (Km)</t>
  </si>
  <si>
    <t>Distancia Máxima integrada (Km)</t>
  </si>
  <si>
    <t>Kilómetros Comerciales DLN</t>
  </si>
  <si>
    <t>Kilómetros Comerciales SAB</t>
  </si>
  <si>
    <t>Kilómetros Comerciales DOM</t>
  </si>
  <si>
    <t>Indicador</t>
  </si>
  <si>
    <t>Sentido</t>
  </si>
  <si>
    <t>PMA</t>
  </si>
  <si>
    <t>FPTA</t>
  </si>
  <si>
    <t>PTA</t>
  </si>
  <si>
    <t>PMA SAB</t>
  </si>
  <si>
    <t>MED SAB</t>
  </si>
  <si>
    <t>TARD SAB</t>
  </si>
  <si>
    <t>MAÑ DOM</t>
  </si>
  <si>
    <t>MED DOM</t>
  </si>
  <si>
    <t>TAR DOM</t>
  </si>
  <si>
    <t>ICF</t>
  </si>
  <si>
    <t>ICR</t>
  </si>
  <si>
    <t>Choques</t>
  </si>
  <si>
    <t>REGRESO</t>
  </si>
  <si>
    <t xml:space="preserve">Servicio </t>
  </si>
  <si>
    <t>Ida</t>
  </si>
  <si>
    <t>Retorno</t>
  </si>
  <si>
    <t>Total</t>
  </si>
  <si>
    <t>ID</t>
  </si>
  <si>
    <t>x</t>
  </si>
  <si>
    <t>y</t>
  </si>
  <si>
    <t>Eje</t>
  </si>
  <si>
    <t>Desde</t>
  </si>
  <si>
    <t>Hacia</t>
  </si>
  <si>
    <t>Servicios Nueva Parada</t>
  </si>
  <si>
    <t>NOMBRE DEL SERVICIO</t>
  </si>
  <si>
    <t>5B</t>
  </si>
  <si>
    <t>Servicio Sentido</t>
  </si>
  <si>
    <t>Código  paradero bajada</t>
  </si>
  <si>
    <t>Metro</t>
  </si>
  <si>
    <t>Otros Servicios</t>
  </si>
  <si>
    <t>Total Bus</t>
  </si>
  <si>
    <t>Total Bus-Metro</t>
  </si>
  <si>
    <t>Tipo Día</t>
  </si>
  <si>
    <t>Laboral</t>
  </si>
  <si>
    <t>N°Viajes con Destino en el servicio solo Paradero</t>
  </si>
  <si>
    <t>N°Viajes con Destino en el servicio Área 750m</t>
  </si>
  <si>
    <t>Total N° viajes con destino en el servicio</t>
  </si>
  <si>
    <t>Subidas Actuales</t>
  </si>
  <si>
    <t>Subidas Adicionales</t>
  </si>
  <si>
    <t>Total Subidas Propuesta (Actuales + Adicionales-Afectadas)</t>
  </si>
  <si>
    <t>Subidas Afectadas</t>
  </si>
  <si>
    <t>Variación (%)</t>
  </si>
  <si>
    <t>Parámetro</t>
  </si>
  <si>
    <t>Transacciones Mes tipo</t>
  </si>
  <si>
    <t xml:space="preserve">Transacciones </t>
  </si>
  <si>
    <t>Kilómetros</t>
  </si>
  <si>
    <t>Kilómetros Mes tipo</t>
  </si>
  <si>
    <t>IPK</t>
  </si>
  <si>
    <t>ANEXO N° 2: TRAZADOS</t>
  </si>
  <si>
    <t>Código Parada Zona Paga Mixta</t>
  </si>
  <si>
    <t>ZP</t>
  </si>
  <si>
    <t>Servicios existentes</t>
  </si>
  <si>
    <t>Servicio a Eliminar</t>
  </si>
  <si>
    <t>Frecuencias(bus/h)-Laboral</t>
  </si>
  <si>
    <t>PRENOC1</t>
  </si>
  <si>
    <t>NOC</t>
  </si>
  <si>
    <t>TNOC</t>
  </si>
  <si>
    <t>TPMA</t>
  </si>
  <si>
    <t>FPMA</t>
  </si>
  <si>
    <t>PMD</t>
  </si>
  <si>
    <t>TPTA</t>
  </si>
  <si>
    <t>FPNOC</t>
  </si>
  <si>
    <t>PRENOC2</t>
  </si>
  <si>
    <t>Servicio -Sentido</t>
  </si>
  <si>
    <t>Delta</t>
  </si>
  <si>
    <t>Capacidad  (Plazas/h)-Laboral</t>
  </si>
  <si>
    <t>Velocidad (km/h)-Laboral</t>
  </si>
  <si>
    <t>Flota (buses)-Laboral</t>
  </si>
  <si>
    <t>N° Paradas</t>
  </si>
  <si>
    <t>N° Zonas Pagas</t>
  </si>
  <si>
    <t>TOTAL</t>
  </si>
  <si>
    <t>Parada</t>
  </si>
  <si>
    <t>Servicio TS</t>
  </si>
  <si>
    <t>Servicio Usuario</t>
  </si>
  <si>
    <t>Sentido Servicio</t>
  </si>
  <si>
    <t>Orden</t>
  </si>
  <si>
    <t>Nombre</t>
  </si>
  <si>
    <t>PagaDelantero</t>
  </si>
  <si>
    <t>EvadeDelantero</t>
  </si>
  <si>
    <t>BajaDelantero</t>
  </si>
  <si>
    <t>PagaTrasero</t>
  </si>
  <si>
    <t>EvadeTrasero</t>
  </si>
  <si>
    <t>BajaTrasero</t>
  </si>
  <si>
    <t>X</t>
  </si>
  <si>
    <t>Hora Inicio</t>
  </si>
  <si>
    <t>Hora Fin</t>
  </si>
  <si>
    <t>PPU</t>
  </si>
  <si>
    <t>Variante</t>
  </si>
  <si>
    <t>Fecha</t>
  </si>
  <si>
    <t>Fecha2</t>
  </si>
  <si>
    <t>Tipo dia</t>
  </si>
  <si>
    <t>Periodo</t>
  </si>
  <si>
    <t>Sube</t>
  </si>
  <si>
    <t>Baja</t>
  </si>
  <si>
    <t>Sube Paga</t>
  </si>
  <si>
    <t>Sube No Paga</t>
  </si>
  <si>
    <t>Promedio de Carga</t>
  </si>
  <si>
    <t>Plazas</t>
  </si>
  <si>
    <t>Tasa de Ocupación</t>
  </si>
  <si>
    <t>Columna1</t>
  </si>
  <si>
    <t>X2</t>
  </si>
  <si>
    <t>X3</t>
  </si>
  <si>
    <t/>
  </si>
  <si>
    <t>Tabla 1. Detalle de modificación de calles</t>
  </si>
  <si>
    <t>Tabla 2. Distancia y kilómetros comerciales situación actual</t>
  </si>
  <si>
    <t>Tabla 3. Frecuencias situación actual versus situación propuesta</t>
  </si>
  <si>
    <t>Tabla 4. Capacidad ofrecidas situación actual</t>
  </si>
  <si>
    <t>Tabla 5. Velocidades situación actual</t>
  </si>
  <si>
    <t>Tabla 6. Flota requerida situación actual</t>
  </si>
  <si>
    <t>Tabla 7. Cantidad de paradas y zonas pagas por servicio sentido</t>
  </si>
  <si>
    <t>Tabla 8. ICF e ICR situación actual</t>
  </si>
  <si>
    <t>Tabla 9. Porcentaje de evasión actual a nivel de servicio-sentido-periodo</t>
  </si>
  <si>
    <t>Tabla 10. Patrones visuales para medición de tasas de ocupación</t>
  </si>
  <si>
    <t>Patrones de registro de tasas de ocupación</t>
  </si>
  <si>
    <r>
      <rPr>
        <b/>
        <sz val="11"/>
        <color theme="1"/>
        <rFont val="Calibri"/>
        <family val="2"/>
        <scheme val="minor"/>
      </rPr>
      <t>TIPO DE BUS</t>
    </r>
    <r>
      <rPr>
        <sz val="11"/>
        <color theme="1"/>
        <rFont val="Calibri"/>
        <family val="2"/>
        <scheme val="minor"/>
      </rPr>
      <t>: 1. Articulado 2.De 3 puestras 3. Taxibús 4. Ex Amarillo 5. Bus9-10 Mt. 6.Puerta Ambos Lados</t>
    </r>
  </si>
  <si>
    <t>Bus vacío, sin pasajeros</t>
  </si>
  <si>
    <t>Bus con la mitad o menos de los asientos ocupados</t>
  </si>
  <si>
    <t>Todos los asientos ocupados y algunas personas de pie</t>
  </si>
  <si>
    <t>Todos los asientos ocupados y algunas personas de pie ocupando más de la 1/2 del espacio libre</t>
  </si>
  <si>
    <t>AB</t>
  </si>
  <si>
    <t>AC</t>
  </si>
  <si>
    <t>5A</t>
  </si>
  <si>
    <t>. Zona de puertas sin pasajeros . Bus casi sin espacio en sector trasero .Existe capacidad mayoritariamente en SECTOR TRASERO del Bus</t>
  </si>
  <si>
    <t>. Zona de puertas sin pasajeros . Bus casi sin espacio en sector trasero .Existe capacidad mayoritariamente en SECTOR DELANTERO del Bus</t>
  </si>
  <si>
    <t>. Zona de puertas sin pasajeros . La mayor capacidad disponible está mayoritariamente en sector comprendido ENTRE LAS PUERTAS del Bus</t>
  </si>
  <si>
    <t>.Primera puerta (pouerta delantera) atiborrada de pasajeros, sin capacidad .Zona de puertas traseras e intermedias con muy poco pasajeros</t>
  </si>
  <si>
    <t>Bus repleto, sin espacio en ninguna de sus puertas</t>
  </si>
  <si>
    <t>Datos Perfil de Carga</t>
  </si>
  <si>
    <t>Tabla 11. Formato presentación resumen mediciones</t>
  </si>
  <si>
    <t>Tabla 12. Trasbordo por servicio situación actual</t>
  </si>
  <si>
    <t xml:space="preserve">Tabla 13. Reclamos último trimestre </t>
  </si>
  <si>
    <t>Tabla 14. Requerimientos Municipales y Juntas de Vecinos último trimestre</t>
  </si>
  <si>
    <t>Tabla 15. Transacciones promedio diario por tipo de día</t>
  </si>
  <si>
    <t>Tipo de requerimiento</t>
  </si>
  <si>
    <t>Municipalidad</t>
  </si>
  <si>
    <t>Nombre Junta de Vecino</t>
  </si>
  <si>
    <t>Tipo Documento</t>
  </si>
  <si>
    <t>Tabla 16. Paradas nuevas a crear en el sistema</t>
  </si>
  <si>
    <t>Tabla 17. Cantidad de paradas modificadas</t>
  </si>
  <si>
    <t>Tabla 18. Zonas Pagas Mixtas involucradas por la inclusión/eliminación de nuevos servicios</t>
  </si>
  <si>
    <t>Sábado</t>
  </si>
  <si>
    <t>Domingo</t>
  </si>
  <si>
    <t>Tabla 20. Viajes afectados por tipo de día</t>
  </si>
  <si>
    <t>Tabla 22. Usuarios y demanda actual de paradas donde se elimina servicio</t>
  </si>
  <si>
    <t>Tabla 23. Usuarios Afectados en relación al total de validaciones por servicio sentido</t>
  </si>
  <si>
    <t>Tabla 19. Viajes beneficiados por tipó de día</t>
  </si>
  <si>
    <t>Tabla 21. Viajes totales por tipo de día</t>
  </si>
  <si>
    <t>Usuarios promedio día laboral</t>
  </si>
  <si>
    <t>Total validaciones Servicio Sentido</t>
  </si>
  <si>
    <t>Porcentaje usuarios afectados</t>
  </si>
  <si>
    <t>Tabla 23. Proyección referencial de variación de IPK</t>
  </si>
  <si>
    <t>Tabla 25. Tabla resumen afectación de vías preferentes</t>
  </si>
  <si>
    <t>Unidad preferente</t>
  </si>
  <si>
    <t>Unidad No Preferente</t>
  </si>
  <si>
    <t>Afectación Actual (Plaza- Km)</t>
  </si>
  <si>
    <t>Afectación Propuesta (Plaza- Km)</t>
  </si>
  <si>
    <t>Afectación Total (Plaza- Km)</t>
  </si>
  <si>
    <t>Porcentaje Afectación Propuesta</t>
  </si>
  <si>
    <t>DATOS</t>
  </si>
  <si>
    <t>FOTOS</t>
  </si>
  <si>
    <t>Cantidad de paradas modificadas</t>
  </si>
  <si>
    <t>Total general</t>
  </si>
  <si>
    <t>Comportamiento y Manejo del Conductor</t>
  </si>
  <si>
    <t>Regreso</t>
  </si>
  <si>
    <t>Usuarios Promedio día laboral</t>
  </si>
  <si>
    <t>Subida Promedio día laboral</t>
  </si>
  <si>
    <t>Bajadas Promedio día laboral</t>
  </si>
  <si>
    <t>Horario ZP</t>
  </si>
  <si>
    <t>OTROS</t>
  </si>
  <si>
    <t>B12</t>
  </si>
  <si>
    <t>B14</t>
  </si>
  <si>
    <t>B20</t>
  </si>
  <si>
    <t>B23</t>
  </si>
  <si>
    <t>B26</t>
  </si>
  <si>
    <t>B27</t>
  </si>
  <si>
    <t>B53c</t>
  </si>
  <si>
    <t>B56</t>
  </si>
  <si>
    <t>B61</t>
  </si>
  <si>
    <t>B68</t>
  </si>
  <si>
    <t>B70</t>
  </si>
  <si>
    <t>B72</t>
  </si>
  <si>
    <t>B61I</t>
  </si>
  <si>
    <t>B61R</t>
  </si>
  <si>
    <t>B68I</t>
  </si>
  <si>
    <t>B68R</t>
  </si>
  <si>
    <t>B70I</t>
  </si>
  <si>
    <t>B70R</t>
  </si>
  <si>
    <t>B13</t>
  </si>
  <si>
    <t>B03</t>
  </si>
  <si>
    <t>B03I</t>
  </si>
  <si>
    <t>B03R</t>
  </si>
  <si>
    <t>abril</t>
  </si>
  <si>
    <t>mayo</t>
  </si>
  <si>
    <t>junio</t>
  </si>
  <si>
    <t>B05</t>
  </si>
  <si>
    <t>B09</t>
  </si>
  <si>
    <t>B10</t>
  </si>
  <si>
    <t>B52</t>
  </si>
  <si>
    <t>B55</t>
  </si>
  <si>
    <t>B05I</t>
  </si>
  <si>
    <t>B05R</t>
  </si>
  <si>
    <t>B09I</t>
  </si>
  <si>
    <t>B09R</t>
  </si>
  <si>
    <t>B10I</t>
  </si>
  <si>
    <t>B10R</t>
  </si>
  <si>
    <t>B52I</t>
  </si>
  <si>
    <t>B52R</t>
  </si>
  <si>
    <t>B55I</t>
  </si>
  <si>
    <t>B55R</t>
  </si>
  <si>
    <t>B57</t>
  </si>
  <si>
    <t>B59</t>
  </si>
  <si>
    <t>B60e</t>
  </si>
  <si>
    <t>B65</t>
  </si>
  <si>
    <t>B57I</t>
  </si>
  <si>
    <t>B57R</t>
  </si>
  <si>
    <t>B59I</t>
  </si>
  <si>
    <t>B59R</t>
  </si>
  <si>
    <t>B60eI</t>
  </si>
  <si>
    <t>B60eR</t>
  </si>
  <si>
    <t>B65I</t>
  </si>
  <si>
    <t>B65R</t>
  </si>
  <si>
    <t>B80</t>
  </si>
  <si>
    <t>B85</t>
  </si>
  <si>
    <t>B80I</t>
  </si>
  <si>
    <t>B80R</t>
  </si>
  <si>
    <t>B85I</t>
  </si>
  <si>
    <t>B85R</t>
  </si>
  <si>
    <t>B01</t>
  </si>
  <si>
    <t>B02</t>
  </si>
  <si>
    <t>B04</t>
  </si>
  <si>
    <t>B04v</t>
  </si>
  <si>
    <t>B06</t>
  </si>
  <si>
    <t>B07</t>
  </si>
  <si>
    <t>B01I</t>
  </si>
  <si>
    <t>B01R</t>
  </si>
  <si>
    <t>B02I</t>
  </si>
  <si>
    <t>B02R</t>
  </si>
  <si>
    <t>B02NI</t>
  </si>
  <si>
    <t>B02NR</t>
  </si>
  <si>
    <t>B04I</t>
  </si>
  <si>
    <t>B04R</t>
  </si>
  <si>
    <t>B04vI</t>
  </si>
  <si>
    <t>B04vR</t>
  </si>
  <si>
    <t>B06I</t>
  </si>
  <si>
    <t>B06R</t>
  </si>
  <si>
    <t>B07I</t>
  </si>
  <si>
    <t>B07R</t>
  </si>
  <si>
    <t>B08I</t>
  </si>
  <si>
    <t>B08R</t>
  </si>
  <si>
    <t>B11I</t>
  </si>
  <si>
    <t>B11R</t>
  </si>
  <si>
    <t>B12I</t>
  </si>
  <si>
    <t>B12R</t>
  </si>
  <si>
    <t>B12cI</t>
  </si>
  <si>
    <t>B12cR</t>
  </si>
  <si>
    <t>B13I</t>
  </si>
  <si>
    <t>B13R</t>
  </si>
  <si>
    <t>B14I</t>
  </si>
  <si>
    <t>B14R</t>
  </si>
  <si>
    <t>B15I</t>
  </si>
  <si>
    <t>B15R</t>
  </si>
  <si>
    <t>B16I</t>
  </si>
  <si>
    <t>B16R</t>
  </si>
  <si>
    <t>B17I</t>
  </si>
  <si>
    <t>B17R</t>
  </si>
  <si>
    <t>B18I</t>
  </si>
  <si>
    <t>B18R</t>
  </si>
  <si>
    <t>B18eI</t>
  </si>
  <si>
    <t>B18eR</t>
  </si>
  <si>
    <t>B19I</t>
  </si>
  <si>
    <t>B19R</t>
  </si>
  <si>
    <t>B20I</t>
  </si>
  <si>
    <t>B20R</t>
  </si>
  <si>
    <t>B21I</t>
  </si>
  <si>
    <t>B21R</t>
  </si>
  <si>
    <t>B23I</t>
  </si>
  <si>
    <t>B23R</t>
  </si>
  <si>
    <t>B24I</t>
  </si>
  <si>
    <t>B24R</t>
  </si>
  <si>
    <t>B25I</t>
  </si>
  <si>
    <t>B25R</t>
  </si>
  <si>
    <t>B26I</t>
  </si>
  <si>
    <t>B26R</t>
  </si>
  <si>
    <t>B27I</t>
  </si>
  <si>
    <t>B27R</t>
  </si>
  <si>
    <t>B28I</t>
  </si>
  <si>
    <t>B28R</t>
  </si>
  <si>
    <t>B29I</t>
  </si>
  <si>
    <t>B29R</t>
  </si>
  <si>
    <t>B30NI</t>
  </si>
  <si>
    <t>B30NR</t>
  </si>
  <si>
    <t>B31NI</t>
  </si>
  <si>
    <t>B31NR</t>
  </si>
  <si>
    <t>B51I</t>
  </si>
  <si>
    <t>B51R</t>
  </si>
  <si>
    <t>B51cI</t>
  </si>
  <si>
    <t>B51cR</t>
  </si>
  <si>
    <t>B52cI</t>
  </si>
  <si>
    <t>B52cR</t>
  </si>
  <si>
    <t>B53I</t>
  </si>
  <si>
    <t>B53R</t>
  </si>
  <si>
    <t>B53cI</t>
  </si>
  <si>
    <t>B53cR</t>
  </si>
  <si>
    <t>B54I</t>
  </si>
  <si>
    <t>B54R</t>
  </si>
  <si>
    <t>B56I</t>
  </si>
  <si>
    <t>B56R</t>
  </si>
  <si>
    <t>B58I</t>
  </si>
  <si>
    <t>B58R</t>
  </si>
  <si>
    <t>B62I</t>
  </si>
  <si>
    <t>B62R</t>
  </si>
  <si>
    <t>B63I</t>
  </si>
  <si>
    <t>B63R</t>
  </si>
  <si>
    <t>B64I</t>
  </si>
  <si>
    <t>B64R</t>
  </si>
  <si>
    <t>B66I</t>
  </si>
  <si>
    <t>B66R</t>
  </si>
  <si>
    <t>B67I</t>
  </si>
  <si>
    <t>B67R</t>
  </si>
  <si>
    <t>B69I</t>
  </si>
  <si>
    <t>B69R</t>
  </si>
  <si>
    <t>B71I</t>
  </si>
  <si>
    <t>B71R</t>
  </si>
  <si>
    <t>B72I</t>
  </si>
  <si>
    <t>B72R</t>
  </si>
  <si>
    <t>B80eI</t>
  </si>
  <si>
    <t>B80eR</t>
  </si>
  <si>
    <t>B82I</t>
  </si>
  <si>
    <t>B82R</t>
  </si>
  <si>
    <t>B86I</t>
  </si>
  <si>
    <t>B86R</t>
  </si>
  <si>
    <t>B02N</t>
  </si>
  <si>
    <t>B08</t>
  </si>
  <si>
    <t>B11</t>
  </si>
  <si>
    <t>B12c</t>
  </si>
  <si>
    <t>B15</t>
  </si>
  <si>
    <t>B16</t>
  </si>
  <si>
    <t>B17</t>
  </si>
  <si>
    <t>B18</t>
  </si>
  <si>
    <t>B18e</t>
  </si>
  <si>
    <t>B19</t>
  </si>
  <si>
    <t>B21</t>
  </si>
  <si>
    <t>B24</t>
  </si>
  <si>
    <t>B25</t>
  </si>
  <si>
    <t>B28</t>
  </si>
  <si>
    <t>B29</t>
  </si>
  <si>
    <t>B30N</t>
  </si>
  <si>
    <t>B31N</t>
  </si>
  <si>
    <t>B51</t>
  </si>
  <si>
    <t>B51c</t>
  </si>
  <si>
    <t>B52c</t>
  </si>
  <si>
    <t>B53</t>
  </si>
  <si>
    <t>B54</t>
  </si>
  <si>
    <t>B58</t>
  </si>
  <si>
    <t>B62</t>
  </si>
  <si>
    <t>B63</t>
  </si>
  <si>
    <t>B64</t>
  </si>
  <si>
    <t>B66</t>
  </si>
  <si>
    <t>B67</t>
  </si>
  <si>
    <t>B69</t>
  </si>
  <si>
    <t>B71</t>
  </si>
  <si>
    <t>B80E</t>
  </si>
  <si>
    <t>B82</t>
  </si>
  <si>
    <t>B86</t>
  </si>
  <si>
    <t>Ret</t>
  </si>
  <si>
    <t>B80e</t>
  </si>
  <si>
    <t>Tema</t>
  </si>
  <si>
    <t>Frecuencia del Servicio</t>
  </si>
  <si>
    <t>No se Detiene en Paraderos</t>
  </si>
  <si>
    <t>Total B01</t>
  </si>
  <si>
    <t>Total B02</t>
  </si>
  <si>
    <t>Total B03</t>
  </si>
  <si>
    <t>Total B04</t>
  </si>
  <si>
    <t>Total B04v</t>
  </si>
  <si>
    <t>Total B05</t>
  </si>
  <si>
    <t>Total B06</t>
  </si>
  <si>
    <t>Total B07</t>
  </si>
  <si>
    <t>Total B08</t>
  </si>
  <si>
    <t>Total B09</t>
  </si>
  <si>
    <t>Total B10</t>
  </si>
  <si>
    <t>Total B11</t>
  </si>
  <si>
    <t>Total B12</t>
  </si>
  <si>
    <t>Total B12c</t>
  </si>
  <si>
    <t>Total B13</t>
  </si>
  <si>
    <t>Total B14</t>
  </si>
  <si>
    <t>Total B15</t>
  </si>
  <si>
    <t>Total B16</t>
  </si>
  <si>
    <t>Total B17</t>
  </si>
  <si>
    <t>Total B18</t>
  </si>
  <si>
    <t>Total B18e</t>
  </si>
  <si>
    <t>Total B19</t>
  </si>
  <si>
    <t>Total B20</t>
  </si>
  <si>
    <t>Total B21</t>
  </si>
  <si>
    <t>Total B23</t>
  </si>
  <si>
    <t>Total B24</t>
  </si>
  <si>
    <t>Total B25</t>
  </si>
  <si>
    <t>Total B26</t>
  </si>
  <si>
    <t>Total B27</t>
  </si>
  <si>
    <t>Total B28</t>
  </si>
  <si>
    <t>Total B29</t>
  </si>
  <si>
    <t>Total B30N</t>
  </si>
  <si>
    <t>Total B31N</t>
  </si>
  <si>
    <t>Total B51</t>
  </si>
  <si>
    <t>Total B51c</t>
  </si>
  <si>
    <t>Total B52</t>
  </si>
  <si>
    <t>Total B52c</t>
  </si>
  <si>
    <t>Total B53</t>
  </si>
  <si>
    <t>Total B53c</t>
  </si>
  <si>
    <t>Total B54</t>
  </si>
  <si>
    <t>Total B55</t>
  </si>
  <si>
    <t>Total B56</t>
  </si>
  <si>
    <t>Total B57</t>
  </si>
  <si>
    <t>Total B58</t>
  </si>
  <si>
    <t>Total B59</t>
  </si>
  <si>
    <t>Total B60e</t>
  </si>
  <si>
    <t>Total B62</t>
  </si>
  <si>
    <t>Total B63</t>
  </si>
  <si>
    <t>Total B64</t>
  </si>
  <si>
    <t>Total B65</t>
  </si>
  <si>
    <t>Total B66</t>
  </si>
  <si>
    <t>Total B67</t>
  </si>
  <si>
    <t>Total B68</t>
  </si>
  <si>
    <t>Total B69</t>
  </si>
  <si>
    <t>Total B70</t>
  </si>
  <si>
    <t>Total B71</t>
  </si>
  <si>
    <t>Total B72</t>
  </si>
  <si>
    <t>Total B80</t>
  </si>
  <si>
    <t>Total B80e</t>
  </si>
  <si>
    <t>Total B82</t>
  </si>
  <si>
    <t>Total B85</t>
  </si>
  <si>
    <t>Total B86</t>
  </si>
  <si>
    <t>Tipo de Reclamo Servicio B61</t>
  </si>
  <si>
    <t>Total B61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</si>
</sst>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43" formatCode="_ * #,##0.00_ ;_ * \-#,##0.00_ ;_ * &quot;-&quot;??_ ;_ @_ "/>
    <numFmt numFmtId="164" formatCode="0.0"/>
    <numFmt numFmtId="165" formatCode="#,##0.000"/>
    <numFmt numFmtId="166" formatCode="_-* #,##0.0_-;\-* #,##0.0_-;_-* &quot;-&quot;??_-;_-@_-"/>
    <numFmt numFmtId="167" formatCode="0.0%"/>
    <numFmt numFmtId="168" formatCode="[$-F400]h:mm:ss\ AM/PM"/>
    <numFmt numFmtId="169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6"/>
      <name val="Times New Roman"/>
      <family val="1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2"/>
      <name val="Times New Roman"/>
      <family val="1"/>
    </font>
    <font>
      <sz val="12"/>
      <name val="Arial"/>
      <family val="2"/>
    </font>
    <font>
      <b/>
      <sz val="9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2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000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3">
    <xf numFmtId="0" fontId="0" fillId="0" borderId="0" xfId="0"/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1" fontId="0" fillId="0" borderId="1" xfId="19" applyFont="1" applyBorder="1"/>
    <xf numFmtId="0" fontId="3" fillId="2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3" fillId="2" borderId="1" xfId="0" applyFont="1" applyFill="1" applyBorder="1"/>
    <xf numFmtId="0" fontId="4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9" fontId="0" fillId="0" borderId="1" xfId="11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3" fontId="0" fillId="0" borderId="1" xfId="0" applyNumberFormat="1" applyBorder="1"/>
    <xf numFmtId="0" fontId="12" fillId="0" borderId="0" xfId="17" applyFont="1"/>
    <xf numFmtId="0" fontId="8" fillId="0" borderId="0" xfId="17" applyFont="1" applyAlignment="1">
      <alignment horizontal="center"/>
    </xf>
    <xf numFmtId="0" fontId="6" fillId="0" borderId="0" xfId="17" applyFont="1"/>
    <xf numFmtId="0" fontId="6" fillId="0" borderId="4" xfId="17" applyFont="1" applyBorder="1" applyAlignment="1">
      <alignment horizontal="left"/>
    </xf>
    <xf numFmtId="0" fontId="6" fillId="0" borderId="5" xfId="17" applyFont="1" applyBorder="1" applyAlignment="1">
      <alignment horizontal="center"/>
    </xf>
    <xf numFmtId="0" fontId="6" fillId="0" borderId="11" xfId="17" applyFont="1" applyBorder="1" applyAlignment="1">
      <alignment horizontal="left"/>
    </xf>
    <xf numFmtId="0" fontId="6" fillId="0" borderId="0" xfId="17" applyFont="1" applyAlignment="1">
      <alignment horizontal="left"/>
    </xf>
    <xf numFmtId="0" fontId="6" fillId="0" borderId="12" xfId="17" applyFont="1" applyBorder="1" applyAlignment="1">
      <alignment horizontal="left"/>
    </xf>
    <xf numFmtId="0" fontId="13" fillId="0" borderId="0" xfId="17" applyFont="1"/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7" applyFo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1" fontId="10" fillId="3" borderId="1" xfId="0" applyNumberFormat="1" applyFont="1" applyFill="1" applyBorder="1" applyAlignment="1">
      <alignment horizontal="center" wrapText="1"/>
    </xf>
    <xf numFmtId="0" fontId="7" fillId="6" borderId="24" xfId="17" applyFont="1" applyFill="1" applyBorder="1" applyAlignment="1">
      <alignment horizontal="left" vertical="center"/>
    </xf>
    <xf numFmtId="0" fontId="6" fillId="0" borderId="25" xfId="7" applyFont="1" applyBorder="1" applyAlignment="1">
      <alignment horizontal="left" vertical="center" wrapText="1"/>
    </xf>
    <xf numFmtId="0" fontId="6" fillId="0" borderId="26" xfId="7" applyFont="1" applyBorder="1" applyAlignment="1">
      <alignment vertical="center"/>
    </xf>
    <xf numFmtId="0" fontId="6" fillId="0" borderId="27" xfId="7" applyFont="1" applyBorder="1" applyAlignment="1">
      <alignment horizontal="left" vertical="center" wrapText="1"/>
    </xf>
    <xf numFmtId="0" fontId="6" fillId="0" borderId="7" xfId="17" applyFont="1" applyBorder="1" applyAlignment="1">
      <alignment horizontal="left" vertical="center" wrapText="1"/>
    </xf>
    <xf numFmtId="0" fontId="2" fillId="0" borderId="8" xfId="17" applyBorder="1" applyAlignment="1">
      <alignment horizontal="left" vertical="center" wrapText="1"/>
    </xf>
    <xf numFmtId="0" fontId="6" fillId="0" borderId="26" xfId="7" applyFont="1" applyBorder="1" applyAlignment="1">
      <alignment vertical="center" wrapText="1"/>
    </xf>
    <xf numFmtId="0" fontId="6" fillId="0" borderId="28" xfId="7" applyFont="1" applyBorder="1" applyAlignment="1">
      <alignment vertical="center" wrapText="1"/>
    </xf>
    <xf numFmtId="0" fontId="7" fillId="6" borderId="24" xfId="17" applyFont="1" applyFill="1" applyBorder="1" applyAlignment="1">
      <alignment horizontal="left" vertical="center" wrapText="1"/>
    </xf>
    <xf numFmtId="0" fontId="6" fillId="0" borderId="25" xfId="8" applyFont="1" applyBorder="1" applyAlignment="1">
      <alignment horizontal="left" vertical="center" wrapText="1"/>
    </xf>
    <xf numFmtId="0" fontId="6" fillId="0" borderId="26" xfId="8" applyFont="1" applyBorder="1" applyAlignment="1">
      <alignment vertical="center"/>
    </xf>
    <xf numFmtId="0" fontId="6" fillId="0" borderId="27" xfId="8" applyFont="1" applyBorder="1" applyAlignment="1">
      <alignment horizontal="left" vertical="center" wrapText="1"/>
    </xf>
    <xf numFmtId="0" fontId="6" fillId="0" borderId="12" xfId="8" applyFont="1" applyBorder="1" applyAlignment="1">
      <alignment vertical="center" wrapText="1"/>
    </xf>
    <xf numFmtId="0" fontId="6" fillId="5" borderId="16" xfId="17" applyFont="1" applyFill="1" applyBorder="1" applyAlignment="1">
      <alignment horizontal="center"/>
    </xf>
    <xf numFmtId="0" fontId="6" fillId="5" borderId="17" xfId="17" applyFont="1" applyFill="1" applyBorder="1" applyAlignment="1">
      <alignment horizontal="center"/>
    </xf>
    <xf numFmtId="0" fontId="6" fillId="5" borderId="18" xfId="17" applyFont="1" applyFill="1" applyBorder="1" applyAlignment="1">
      <alignment horizontal="center"/>
    </xf>
    <xf numFmtId="0" fontId="6" fillId="0" borderId="8" xfId="8" applyFont="1" applyBorder="1" applyAlignment="1">
      <alignment horizontal="left" vertical="center" wrapText="1"/>
    </xf>
    <xf numFmtId="0" fontId="6" fillId="0" borderId="10" xfId="8" applyFont="1" applyBorder="1" applyAlignment="1">
      <alignment vertical="center" wrapText="1"/>
    </xf>
    <xf numFmtId="165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8" fillId="8" borderId="1" xfId="0" applyFont="1" applyFill="1" applyBorder="1" applyAlignment="1">
      <alignment horizontal="center" textRotation="90"/>
    </xf>
    <xf numFmtId="20" fontId="19" fillId="9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wrapText="1"/>
    </xf>
    <xf numFmtId="166" fontId="20" fillId="0" borderId="1" xfId="20" applyNumberFormat="1" applyFont="1" applyBorder="1" applyAlignment="1">
      <alignment horizontal="center"/>
    </xf>
    <xf numFmtId="164" fontId="0" fillId="0" borderId="1" xfId="0" applyNumberFormat="1" applyBorder="1"/>
    <xf numFmtId="0" fontId="9" fillId="2" borderId="1" xfId="0" applyFont="1" applyFill="1" applyBorder="1" applyAlignment="1">
      <alignment horizontal="center"/>
    </xf>
    <xf numFmtId="1" fontId="0" fillId="0" borderId="1" xfId="0" applyNumberFormat="1" applyBorder="1"/>
    <xf numFmtId="1" fontId="20" fillId="0" borderId="1" xfId="2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20" fillId="0" borderId="1" xfId="11" applyNumberFormat="1" applyFont="1" applyBorder="1" applyAlignment="1">
      <alignment horizontal="center" vertical="center"/>
    </xf>
    <xf numFmtId="0" fontId="4" fillId="6" borderId="1" xfId="0" applyFont="1" applyFill="1" applyBorder="1"/>
    <xf numFmtId="167" fontId="0" fillId="0" borderId="1" xfId="0" applyNumberFormat="1" applyBorder="1"/>
    <xf numFmtId="0" fontId="4" fillId="0" borderId="36" xfId="0" applyFont="1" applyBorder="1"/>
    <xf numFmtId="2" fontId="0" fillId="0" borderId="37" xfId="0" applyNumberFormat="1" applyBorder="1"/>
    <xf numFmtId="168" fontId="0" fillId="0" borderId="0" xfId="0" applyNumberFormat="1"/>
    <xf numFmtId="9" fontId="0" fillId="0" borderId="0" xfId="11" applyFont="1"/>
    <xf numFmtId="0" fontId="4" fillId="0" borderId="0" xfId="0" applyFont="1" applyAlignment="1">
      <alignment horizontal="center" vertical="center"/>
    </xf>
    <xf numFmtId="0" fontId="3" fillId="11" borderId="33" xfId="0" applyFont="1" applyFill="1" applyBorder="1" applyAlignment="1">
      <alignment horizontal="center" vertical="center" wrapText="1"/>
    </xf>
    <xf numFmtId="0" fontId="3" fillId="11" borderId="34" xfId="0" applyFont="1" applyFill="1" applyBorder="1" applyAlignment="1">
      <alignment horizontal="center" vertical="center" wrapText="1"/>
    </xf>
    <xf numFmtId="0" fontId="3" fillId="11" borderId="47" xfId="0" applyFont="1" applyFill="1" applyBorder="1" applyAlignment="1">
      <alignment horizontal="center" vertical="center" wrapText="1"/>
    </xf>
    <xf numFmtId="0" fontId="3" fillId="11" borderId="35" xfId="0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0" fontId="0" fillId="0" borderId="30" xfId="0" applyBorder="1"/>
    <xf numFmtId="0" fontId="0" fillId="0" borderId="38" xfId="0" applyBorder="1"/>
    <xf numFmtId="2" fontId="0" fillId="0" borderId="31" xfId="0" applyNumberFormat="1" applyBorder="1"/>
    <xf numFmtId="1" fontId="0" fillId="0" borderId="48" xfId="0" applyNumberFormat="1" applyBorder="1"/>
    <xf numFmtId="1" fontId="0" fillId="0" borderId="49" xfId="0" applyNumberFormat="1" applyBorder="1"/>
    <xf numFmtId="164" fontId="10" fillId="0" borderId="1" xfId="0" applyNumberFormat="1" applyFont="1" applyBorder="1" applyAlignment="1">
      <alignment horizontal="center" wrapText="1"/>
    </xf>
    <xf numFmtId="0" fontId="4" fillId="13" borderId="1" xfId="0" applyFont="1" applyFill="1" applyBorder="1"/>
    <xf numFmtId="0" fontId="6" fillId="0" borderId="19" xfId="1" applyFont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6" fillId="0" borderId="50" xfId="1" applyFont="1" applyBorder="1" applyAlignment="1">
      <alignment horizontal="left" vertical="center" wrapText="1"/>
    </xf>
    <xf numFmtId="0" fontId="6" fillId="0" borderId="51" xfId="1" applyFont="1" applyBorder="1" applyAlignment="1">
      <alignment vertical="center" wrapText="1"/>
    </xf>
    <xf numFmtId="0" fontId="6" fillId="0" borderId="21" xfId="1" applyFont="1" applyBorder="1" applyAlignment="1">
      <alignment vertical="center" wrapText="1"/>
    </xf>
    <xf numFmtId="0" fontId="6" fillId="0" borderId="29" xfId="1" applyFont="1" applyBorder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6" fillId="0" borderId="19" xfId="1" applyFont="1" applyBorder="1" applyAlignment="1">
      <alignment horizontal="left" vertical="center" wrapText="1"/>
    </xf>
    <xf numFmtId="0" fontId="6" fillId="0" borderId="22" xfId="1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6" fillId="0" borderId="22" xfId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17" fillId="0" borderId="3" xfId="0" applyFont="1" applyFill="1" applyBorder="1" applyAlignment="1">
      <alignment wrapText="1"/>
    </xf>
    <xf numFmtId="0" fontId="17" fillId="0" borderId="32" xfId="0" applyFont="1" applyFill="1" applyBorder="1" applyAlignment="1">
      <alignment wrapText="1"/>
    </xf>
    <xf numFmtId="20" fontId="19" fillId="0" borderId="32" xfId="0" applyNumberFormat="1" applyFont="1" applyFill="1" applyBorder="1" applyAlignment="1">
      <alignment horizontal="center"/>
    </xf>
    <xf numFmtId="20" fontId="19" fillId="0" borderId="2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2" fillId="2" borderId="1" xfId="0" applyFont="1" applyFill="1" applyBorder="1" applyAlignment="1">
      <alignment horizontal="left" vertical="center"/>
    </xf>
    <xf numFmtId="0" fontId="0" fillId="0" borderId="1" xfId="0" applyBorder="1"/>
    <xf numFmtId="0" fontId="22" fillId="2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20" fillId="0" borderId="1" xfId="20" applyNumberFormat="1" applyFont="1" applyBorder="1" applyAlignment="1">
      <alignment horizontal="center" vertical="center"/>
    </xf>
    <xf numFmtId="169" fontId="0" fillId="0" borderId="0" xfId="0" applyNumberFormat="1" applyAlignment="1">
      <alignment vertical="center"/>
    </xf>
    <xf numFmtId="169" fontId="0" fillId="0" borderId="1" xfId="0" applyNumberFormat="1" applyBorder="1" applyAlignment="1">
      <alignment vertical="center"/>
    </xf>
    <xf numFmtId="169" fontId="20" fillId="0" borderId="1" xfId="20" applyNumberFormat="1" applyFont="1" applyBorder="1" applyAlignment="1">
      <alignment vertical="center"/>
    </xf>
    <xf numFmtId="0" fontId="22" fillId="2" borderId="1" xfId="0" applyFont="1" applyFill="1" applyBorder="1"/>
    <xf numFmtId="0" fontId="4" fillId="6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9" fontId="4" fillId="0" borderId="3" xfId="11" applyFont="1" applyBorder="1"/>
    <xf numFmtId="9" fontId="4" fillId="0" borderId="1" xfId="11" applyFont="1" applyBorder="1"/>
    <xf numFmtId="0" fontId="4" fillId="0" borderId="0" xfId="0" applyFont="1" applyBorder="1"/>
    <xf numFmtId="9" fontId="4" fillId="0" borderId="0" xfId="11" applyFont="1" applyBorder="1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0" fontId="21" fillId="2" borderId="1" xfId="17" applyFont="1" applyFill="1" applyBorder="1" applyAlignment="1">
      <alignment horizontal="center" vertical="center"/>
    </xf>
    <xf numFmtId="0" fontId="6" fillId="0" borderId="13" xfId="17" applyFont="1" applyBorder="1" applyAlignment="1">
      <alignment horizontal="center"/>
    </xf>
    <xf numFmtId="0" fontId="6" fillId="0" borderId="14" xfId="17" applyFont="1" applyBorder="1" applyAlignment="1">
      <alignment horizontal="center"/>
    </xf>
    <xf numFmtId="0" fontId="6" fillId="0" borderId="15" xfId="17" applyFont="1" applyBorder="1" applyAlignment="1">
      <alignment horizontal="center"/>
    </xf>
    <xf numFmtId="0" fontId="7" fillId="4" borderId="16" xfId="17" applyFont="1" applyFill="1" applyBorder="1" applyAlignment="1">
      <alignment horizontal="center"/>
    </xf>
    <xf numFmtId="0" fontId="7" fillId="4" borderId="17" xfId="17" applyFont="1" applyFill="1" applyBorder="1" applyAlignment="1">
      <alignment horizontal="center"/>
    </xf>
    <xf numFmtId="0" fontId="7" fillId="4" borderId="18" xfId="17" applyFont="1" applyFill="1" applyBorder="1" applyAlignment="1">
      <alignment horizontal="center"/>
    </xf>
    <xf numFmtId="0" fontId="6" fillId="0" borderId="4" xfId="17" applyFont="1" applyBorder="1" applyAlignment="1">
      <alignment horizontal="center"/>
    </xf>
    <xf numFmtId="0" fontId="6" fillId="0" borderId="6" xfId="17" applyFont="1" applyBorder="1" applyAlignment="1">
      <alignment horizontal="center"/>
    </xf>
    <xf numFmtId="0" fontId="6" fillId="0" borderId="7" xfId="17" applyFont="1" applyBorder="1" applyAlignment="1">
      <alignment horizontal="center"/>
    </xf>
    <xf numFmtId="0" fontId="6" fillId="0" borderId="8" xfId="17" applyFont="1" applyBorder="1" applyAlignment="1">
      <alignment horizontal="center"/>
    </xf>
    <xf numFmtId="0" fontId="6" fillId="0" borderId="7" xfId="17" applyFont="1" applyBorder="1" applyAlignment="1">
      <alignment horizontal="center" vertical="center" wrapText="1"/>
    </xf>
    <xf numFmtId="0" fontId="6" fillId="0" borderId="8" xfId="17" applyFont="1" applyBorder="1" applyAlignment="1">
      <alignment horizontal="center" vertical="center" wrapText="1"/>
    </xf>
    <xf numFmtId="0" fontId="6" fillId="0" borderId="9" xfId="17" applyFont="1" applyBorder="1" applyAlignment="1">
      <alignment horizontal="left"/>
    </xf>
    <xf numFmtId="0" fontId="6" fillId="0" borderId="10" xfId="17" applyFont="1" applyBorder="1" applyAlignment="1">
      <alignment horizontal="left"/>
    </xf>
    <xf numFmtId="0" fontId="6" fillId="12" borderId="9" xfId="17" applyFont="1" applyFill="1" applyBorder="1" applyAlignment="1">
      <alignment horizontal="center"/>
    </xf>
    <xf numFmtId="0" fontId="6" fillId="12" borderId="10" xfId="17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4" fillId="0" borderId="3" xfId="11" applyFont="1" applyBorder="1" applyAlignment="1">
      <alignment horizontal="center"/>
    </xf>
    <xf numFmtId="9" fontId="4" fillId="0" borderId="2" xfId="11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40" xfId="0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22" fillId="2" borderId="42" xfId="0" applyFont="1" applyFill="1" applyBorder="1" applyAlignment="1">
      <alignment horizontal="center" vertical="center"/>
    </xf>
    <xf numFmtId="0" fontId="22" fillId="2" borderId="43" xfId="0" applyFont="1" applyFill="1" applyBorder="1" applyAlignment="1">
      <alignment horizontal="center" vertical="center"/>
    </xf>
    <xf numFmtId="0" fontId="22" fillId="2" borderId="44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7" fillId="7" borderId="3" xfId="0" applyFont="1" applyFill="1" applyBorder="1" applyAlignment="1">
      <alignment horizontal="center"/>
    </xf>
    <xf numFmtId="0" fontId="17" fillId="7" borderId="32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22" fillId="2" borderId="0" xfId="0" applyFont="1" applyFill="1" applyAlignment="1">
      <alignment horizontal="center" vertical="center"/>
    </xf>
    <xf numFmtId="0" fontId="4" fillId="6" borderId="3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22" fillId="2" borderId="0" xfId="0" applyFont="1" applyFill="1" applyAlignment="1">
      <alignment horizontal="center" vertical="center" wrapText="1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22" fillId="2" borderId="1" xfId="0" applyFont="1" applyFill="1" applyBorder="1" applyAlignment="1">
      <alignment horizontal="left" vertical="center"/>
    </xf>
  </cellXfs>
  <cellStyles count="21">
    <cellStyle name="Millares" xfId="20" builtinId="3"/>
    <cellStyle name="Millares [0]" xfId="19" builtinId="6"/>
    <cellStyle name="Normal" xfId="0" builtinId="0"/>
    <cellStyle name="Normal 10 2 3" xfId="17" xr:uid="{1ED3374C-2C53-462C-9685-C9AFF3B94479}"/>
    <cellStyle name="Normal 10 7" xfId="18" xr:uid="{215FD574-2606-483F-90CD-F69B90CAAAB4}"/>
    <cellStyle name="Normal 163 5 2" xfId="12" xr:uid="{5E7FB285-0C88-4633-A396-01ADE5B5DE1B}"/>
    <cellStyle name="Normal 164 5 2" xfId="13" xr:uid="{501F6EFF-7CD6-4AD5-812B-D102D8D8458A}"/>
    <cellStyle name="Normal 168" xfId="2" xr:uid="{1977CBD7-7307-48AC-82D2-806D55105654}"/>
    <cellStyle name="Normal 169" xfId="3" xr:uid="{76A200B3-3051-4D8F-A7C7-429513D762D4}"/>
    <cellStyle name="Normal 17" xfId="1" xr:uid="{7732B879-CF2C-41A8-852E-9DDCFAD809B2}"/>
    <cellStyle name="Normal 174" xfId="5" xr:uid="{B411DCAA-1810-422D-8521-87A8C43A074C}"/>
    <cellStyle name="Normal 175" xfId="6" xr:uid="{0FA37908-E278-4B59-B2A9-8154A370CC01}"/>
    <cellStyle name="Normal 175 5 2" xfId="14" xr:uid="{A6427C61-7032-4161-9D41-D9A54684CE92}"/>
    <cellStyle name="Normal 181 5" xfId="7" xr:uid="{90F75B7F-57F2-4A29-B031-AA58A25A8A3A}"/>
    <cellStyle name="Normal 182 5" xfId="8" xr:uid="{7763B389-4564-4F6C-9D39-9387A12993C4}"/>
    <cellStyle name="Normal 189" xfId="9" xr:uid="{20FD6B25-7394-4E0A-8048-B3EA07FADCDA}"/>
    <cellStyle name="Normal 190" xfId="10" xr:uid="{003C7878-73BD-4F1C-93FE-E3614674F650}"/>
    <cellStyle name="Normal 191 6" xfId="15" xr:uid="{6055DFA4-2849-4196-BF89-0320DF42E3EA}"/>
    <cellStyle name="Normal 192 6" xfId="16" xr:uid="{81C6FD4B-64F2-41E8-B2D4-965FA80CBC2D}"/>
    <cellStyle name="Normal 3" xfId="4" xr:uid="{BF263285-70A4-400E-8350-6D2A7ACAEB11}"/>
    <cellStyle name="Porcentaje" xfId="1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2.128.12\Alvaro%20Gonzalez%20Montero\COF%20Reportes\Reporte%20Operatividad\Reporte%20Operatividad%20U6%20(Actualizado%2026032014)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2.128.12\23.%20REPORTERIA\3.%20Reporte%20de%20Operatividad\Reporte%20Operatividad%20U6%20ACTUALIZADO%200101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2.128.12\Users\Administrador\AppData\Local\Microsoft\Windows\Temporary%20Internet%20Files\Content.Outlook\OH1QLA7Y\PTA\OPERATIVIDAD_LABORAL_PTA_1501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2.128.12\Users\Administrador\AppData\Local\Microsoft\Windows\Temporary%20Internet%20Files\Content.Outlook\OH1QLA7Y\PTA\OPERATIVIDAD_LABORAL_PTA%2016-01-201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2.128.12\23.%20REPORTERIA\3.%20Reporte%20de%20Operatividad\2014\1.-%20Enero\PMA\Laboral\Reporte%20Operatividad%20Laboral_PMA%2021-11-2013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l"/>
      <sheetName val="Sábado"/>
      <sheetName val="Domingo"/>
      <sheetName val="PO GOAL"/>
      <sheetName val="PO TS"/>
    </sheetNames>
    <sheetDataSet>
      <sheetData sheetId="0" refreshError="1"/>
      <sheetData sheetId="1" refreshError="1"/>
      <sheetData sheetId="2" refreshError="1"/>
      <sheetData sheetId="3" refreshError="1">
        <row r="5">
          <cell r="G5">
            <v>11</v>
          </cell>
        </row>
        <row r="6">
          <cell r="G6">
            <v>6</v>
          </cell>
        </row>
        <row r="7">
          <cell r="G7">
            <v>8</v>
          </cell>
        </row>
        <row r="8">
          <cell r="G8">
            <v>10</v>
          </cell>
        </row>
        <row r="9">
          <cell r="G9">
            <v>8</v>
          </cell>
        </row>
        <row r="10">
          <cell r="G10">
            <v>10</v>
          </cell>
        </row>
        <row r="11">
          <cell r="G11">
            <v>12</v>
          </cell>
        </row>
        <row r="12">
          <cell r="G12">
            <v>8</v>
          </cell>
        </row>
        <row r="13">
          <cell r="G13">
            <v>9</v>
          </cell>
        </row>
        <row r="14">
          <cell r="G14">
            <v>8</v>
          </cell>
        </row>
        <row r="15">
          <cell r="G15">
            <v>7</v>
          </cell>
        </row>
        <row r="16">
          <cell r="G16">
            <v>0</v>
          </cell>
        </row>
        <row r="17">
          <cell r="G17">
            <v>6</v>
          </cell>
        </row>
        <row r="18">
          <cell r="G18">
            <v>4</v>
          </cell>
        </row>
        <row r="19">
          <cell r="G19">
            <v>5</v>
          </cell>
        </row>
        <row r="20">
          <cell r="G20">
            <v>6</v>
          </cell>
        </row>
        <row r="21">
          <cell r="G21">
            <v>4</v>
          </cell>
        </row>
        <row r="22">
          <cell r="G22">
            <v>5</v>
          </cell>
        </row>
        <row r="23">
          <cell r="G23">
            <v>5</v>
          </cell>
        </row>
        <row r="24">
          <cell r="G24">
            <v>8</v>
          </cell>
        </row>
        <row r="25">
          <cell r="G25">
            <v>6</v>
          </cell>
        </row>
        <row r="26">
          <cell r="G26">
            <v>4</v>
          </cell>
        </row>
        <row r="27">
          <cell r="G27">
            <v>5</v>
          </cell>
        </row>
        <row r="28">
          <cell r="G28">
            <v>4</v>
          </cell>
        </row>
        <row r="29">
          <cell r="G29">
            <v>4</v>
          </cell>
        </row>
        <row r="30">
          <cell r="G30">
            <v>4</v>
          </cell>
        </row>
        <row r="31">
          <cell r="G31">
            <v>4</v>
          </cell>
        </row>
        <row r="32">
          <cell r="G32">
            <v>6</v>
          </cell>
        </row>
        <row r="33">
          <cell r="G33">
            <v>14</v>
          </cell>
        </row>
        <row r="34">
          <cell r="G34">
            <v>2</v>
          </cell>
        </row>
        <row r="35">
          <cell r="G35">
            <v>8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8</v>
          </cell>
        </row>
        <row r="39">
          <cell r="G39">
            <v>10</v>
          </cell>
        </row>
        <row r="40">
          <cell r="G40">
            <v>4</v>
          </cell>
        </row>
        <row r="41">
          <cell r="G41">
            <v>2</v>
          </cell>
        </row>
        <row r="42">
          <cell r="G42">
            <v>2</v>
          </cell>
        </row>
        <row r="43">
          <cell r="G43">
            <v>0</v>
          </cell>
        </row>
        <row r="44">
          <cell r="G44">
            <v>4</v>
          </cell>
        </row>
        <row r="45">
          <cell r="G45">
            <v>0</v>
          </cell>
        </row>
        <row r="46">
          <cell r="G46">
            <v>6</v>
          </cell>
        </row>
        <row r="47">
          <cell r="G47">
            <v>5</v>
          </cell>
        </row>
        <row r="48">
          <cell r="G48">
            <v>6</v>
          </cell>
        </row>
        <row r="49">
          <cell r="G49">
            <v>4</v>
          </cell>
        </row>
        <row r="50">
          <cell r="G50">
            <v>6</v>
          </cell>
        </row>
        <row r="51">
          <cell r="G51">
            <v>6</v>
          </cell>
        </row>
        <row r="52">
          <cell r="G52">
            <v>5</v>
          </cell>
        </row>
        <row r="53">
          <cell r="G53">
            <v>0</v>
          </cell>
        </row>
        <row r="54">
          <cell r="G54">
            <v>6</v>
          </cell>
        </row>
        <row r="55">
          <cell r="G55">
            <v>6</v>
          </cell>
        </row>
        <row r="56">
          <cell r="G56">
            <v>4</v>
          </cell>
        </row>
        <row r="57">
          <cell r="G57">
            <v>4</v>
          </cell>
        </row>
        <row r="58">
          <cell r="G58">
            <v>4</v>
          </cell>
        </row>
        <row r="59">
          <cell r="G59">
            <v>6</v>
          </cell>
        </row>
        <row r="60">
          <cell r="G60">
            <v>6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l"/>
      <sheetName val="Sábado"/>
      <sheetName val="Domingo"/>
      <sheetName val="PO GOAL"/>
      <sheetName val="PO TS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20</v>
          </cell>
          <cell r="D5">
            <v>19</v>
          </cell>
          <cell r="H5">
            <v>12</v>
          </cell>
        </row>
        <row r="6">
          <cell r="C6">
            <v>9</v>
          </cell>
          <cell r="D6">
            <v>11</v>
          </cell>
          <cell r="H6">
            <v>7</v>
          </cell>
        </row>
        <row r="7">
          <cell r="C7">
            <v>13</v>
          </cell>
          <cell r="D7">
            <v>12</v>
          </cell>
          <cell r="H7">
            <v>7</v>
          </cell>
        </row>
        <row r="8">
          <cell r="C8">
            <v>13</v>
          </cell>
          <cell r="D8">
            <v>18</v>
          </cell>
          <cell r="H8">
            <v>11</v>
          </cell>
        </row>
        <row r="9">
          <cell r="C9">
            <v>16</v>
          </cell>
          <cell r="D9">
            <v>10</v>
          </cell>
          <cell r="H9">
            <v>8</v>
          </cell>
        </row>
        <row r="10">
          <cell r="C10">
            <v>11</v>
          </cell>
          <cell r="D10">
            <v>11</v>
          </cell>
          <cell r="H10">
            <v>10</v>
          </cell>
        </row>
        <row r="11">
          <cell r="C11">
            <v>25</v>
          </cell>
          <cell r="D11">
            <v>26</v>
          </cell>
          <cell r="H11">
            <v>12</v>
          </cell>
        </row>
        <row r="12">
          <cell r="C12">
            <v>10</v>
          </cell>
          <cell r="D12">
            <v>10</v>
          </cell>
          <cell r="H12">
            <v>9</v>
          </cell>
        </row>
        <row r="13">
          <cell r="C13">
            <v>12</v>
          </cell>
          <cell r="D13">
            <v>13</v>
          </cell>
          <cell r="H13">
            <v>9</v>
          </cell>
        </row>
        <row r="14">
          <cell r="C14">
            <v>12</v>
          </cell>
          <cell r="D14">
            <v>12</v>
          </cell>
          <cell r="H14">
            <v>8</v>
          </cell>
        </row>
        <row r="15">
          <cell r="C15">
            <v>10</v>
          </cell>
          <cell r="D15">
            <v>11</v>
          </cell>
          <cell r="H15">
            <v>7</v>
          </cell>
        </row>
        <row r="16">
          <cell r="C16">
            <v>1</v>
          </cell>
          <cell r="D16">
            <v>0</v>
          </cell>
          <cell r="H16">
            <v>0</v>
          </cell>
        </row>
        <row r="17">
          <cell r="C17">
            <v>10</v>
          </cell>
          <cell r="D17">
            <v>9</v>
          </cell>
          <cell r="H17">
            <v>6</v>
          </cell>
        </row>
        <row r="18">
          <cell r="C18">
            <v>6</v>
          </cell>
          <cell r="D18">
            <v>5</v>
          </cell>
          <cell r="H18">
            <v>4</v>
          </cell>
        </row>
        <row r="19">
          <cell r="C19">
            <v>10</v>
          </cell>
          <cell r="D19">
            <v>11</v>
          </cell>
          <cell r="H19">
            <v>5</v>
          </cell>
        </row>
        <row r="20">
          <cell r="C20">
            <v>11</v>
          </cell>
          <cell r="D20">
            <v>10</v>
          </cell>
          <cell r="H20">
            <v>6</v>
          </cell>
        </row>
        <row r="21">
          <cell r="C21">
            <v>9</v>
          </cell>
          <cell r="D21">
            <v>7</v>
          </cell>
          <cell r="H21">
            <v>5</v>
          </cell>
        </row>
        <row r="22">
          <cell r="C22">
            <v>6</v>
          </cell>
          <cell r="D22">
            <v>6</v>
          </cell>
          <cell r="H22">
            <v>6</v>
          </cell>
        </row>
        <row r="23">
          <cell r="C23">
            <v>9</v>
          </cell>
          <cell r="D23">
            <v>8</v>
          </cell>
          <cell r="H23">
            <v>5</v>
          </cell>
        </row>
        <row r="24">
          <cell r="C24">
            <v>12</v>
          </cell>
          <cell r="D24">
            <v>11</v>
          </cell>
          <cell r="H24">
            <v>8</v>
          </cell>
        </row>
        <row r="25">
          <cell r="C25">
            <v>10</v>
          </cell>
          <cell r="D25">
            <v>8</v>
          </cell>
          <cell r="H25">
            <v>7</v>
          </cell>
        </row>
        <row r="26">
          <cell r="C26">
            <v>4</v>
          </cell>
          <cell r="D26">
            <v>5</v>
          </cell>
          <cell r="H26">
            <v>4</v>
          </cell>
        </row>
        <row r="27">
          <cell r="C27">
            <v>9</v>
          </cell>
          <cell r="D27">
            <v>9</v>
          </cell>
          <cell r="H27">
            <v>6</v>
          </cell>
        </row>
        <row r="28">
          <cell r="C28">
            <v>5</v>
          </cell>
          <cell r="D28">
            <v>4</v>
          </cell>
          <cell r="H28">
            <v>4</v>
          </cell>
        </row>
        <row r="29">
          <cell r="C29">
            <v>9</v>
          </cell>
          <cell r="D29">
            <v>9</v>
          </cell>
          <cell r="H29">
            <v>5</v>
          </cell>
        </row>
        <row r="30">
          <cell r="C30">
            <v>5</v>
          </cell>
          <cell r="D30">
            <v>5</v>
          </cell>
          <cell r="H30">
            <v>4</v>
          </cell>
        </row>
        <row r="31">
          <cell r="C31">
            <v>14</v>
          </cell>
          <cell r="D31">
            <v>8</v>
          </cell>
          <cell r="H31">
            <v>6</v>
          </cell>
        </row>
        <row r="32">
          <cell r="C32">
            <v>9</v>
          </cell>
          <cell r="D32">
            <v>10</v>
          </cell>
          <cell r="H32">
            <v>7</v>
          </cell>
        </row>
        <row r="33">
          <cell r="C33">
            <v>30</v>
          </cell>
          <cell r="D33">
            <v>26</v>
          </cell>
          <cell r="H33">
            <v>16</v>
          </cell>
        </row>
        <row r="34">
          <cell r="C34">
            <v>2</v>
          </cell>
          <cell r="D34">
            <v>2</v>
          </cell>
          <cell r="H34">
            <v>2</v>
          </cell>
        </row>
        <row r="35">
          <cell r="C35">
            <v>15</v>
          </cell>
          <cell r="D35">
            <v>15</v>
          </cell>
          <cell r="H35">
            <v>9</v>
          </cell>
        </row>
        <row r="36">
          <cell r="C36">
            <v>17</v>
          </cell>
          <cell r="D36">
            <v>12</v>
          </cell>
          <cell r="H36">
            <v>0</v>
          </cell>
        </row>
        <row r="37">
          <cell r="C37">
            <v>1</v>
          </cell>
          <cell r="D37">
            <v>1</v>
          </cell>
          <cell r="H37">
            <v>0</v>
          </cell>
        </row>
        <row r="38">
          <cell r="C38">
            <v>15</v>
          </cell>
          <cell r="D38">
            <v>15</v>
          </cell>
          <cell r="H38">
            <v>10</v>
          </cell>
        </row>
        <row r="39">
          <cell r="C39">
            <v>19</v>
          </cell>
          <cell r="D39">
            <v>18</v>
          </cell>
          <cell r="H39">
            <v>12</v>
          </cell>
        </row>
        <row r="40">
          <cell r="C40">
            <v>4</v>
          </cell>
          <cell r="D40">
            <v>4</v>
          </cell>
          <cell r="H40">
            <v>4</v>
          </cell>
        </row>
        <row r="41">
          <cell r="C41">
            <v>2</v>
          </cell>
          <cell r="D41">
            <v>3</v>
          </cell>
          <cell r="H41">
            <v>2</v>
          </cell>
        </row>
        <row r="42">
          <cell r="C42">
            <v>2</v>
          </cell>
          <cell r="D42">
            <v>3</v>
          </cell>
          <cell r="H42">
            <v>2</v>
          </cell>
        </row>
        <row r="43">
          <cell r="C43">
            <v>19</v>
          </cell>
          <cell r="D43">
            <v>18</v>
          </cell>
          <cell r="H43">
            <v>0</v>
          </cell>
        </row>
        <row r="44">
          <cell r="C44">
            <v>4</v>
          </cell>
          <cell r="D44">
            <v>4</v>
          </cell>
          <cell r="H44">
            <v>4</v>
          </cell>
        </row>
        <row r="45">
          <cell r="C45">
            <v>0</v>
          </cell>
          <cell r="D45">
            <v>0</v>
          </cell>
          <cell r="H45">
            <v>0</v>
          </cell>
        </row>
        <row r="46">
          <cell r="C46">
            <v>9</v>
          </cell>
          <cell r="D46">
            <v>8</v>
          </cell>
          <cell r="H46">
            <v>6</v>
          </cell>
        </row>
        <row r="47">
          <cell r="C47">
            <v>8</v>
          </cell>
          <cell r="D47">
            <v>8</v>
          </cell>
          <cell r="H47">
            <v>5</v>
          </cell>
        </row>
        <row r="48">
          <cell r="C48">
            <v>16</v>
          </cell>
          <cell r="D48">
            <v>16</v>
          </cell>
          <cell r="H48">
            <v>10</v>
          </cell>
        </row>
        <row r="49">
          <cell r="C49">
            <v>7</v>
          </cell>
          <cell r="D49">
            <v>8</v>
          </cell>
          <cell r="H49">
            <v>5</v>
          </cell>
        </row>
        <row r="50">
          <cell r="C50">
            <v>15</v>
          </cell>
          <cell r="D50">
            <v>14</v>
          </cell>
          <cell r="H50">
            <v>6</v>
          </cell>
        </row>
        <row r="51">
          <cell r="C51">
            <v>15</v>
          </cell>
          <cell r="D51">
            <v>16</v>
          </cell>
          <cell r="H51">
            <v>6</v>
          </cell>
        </row>
        <row r="52">
          <cell r="C52">
            <v>9</v>
          </cell>
          <cell r="D52">
            <v>12</v>
          </cell>
          <cell r="H52">
            <v>5</v>
          </cell>
        </row>
        <row r="53">
          <cell r="C53">
            <v>4</v>
          </cell>
          <cell r="D53">
            <v>4</v>
          </cell>
          <cell r="H53">
            <v>0</v>
          </cell>
        </row>
        <row r="54">
          <cell r="C54">
            <v>18</v>
          </cell>
          <cell r="D54">
            <v>18</v>
          </cell>
          <cell r="H54">
            <v>9</v>
          </cell>
        </row>
        <row r="55">
          <cell r="C55">
            <v>10</v>
          </cell>
          <cell r="D55">
            <v>9</v>
          </cell>
          <cell r="H55">
            <v>6</v>
          </cell>
        </row>
        <row r="56">
          <cell r="C56">
            <v>9</v>
          </cell>
          <cell r="D56">
            <v>9</v>
          </cell>
          <cell r="H56">
            <v>4</v>
          </cell>
        </row>
        <row r="57">
          <cell r="C57">
            <v>6</v>
          </cell>
          <cell r="D57">
            <v>7</v>
          </cell>
          <cell r="H57">
            <v>4</v>
          </cell>
        </row>
        <row r="58">
          <cell r="C58">
            <v>8</v>
          </cell>
          <cell r="D58">
            <v>7</v>
          </cell>
          <cell r="H58">
            <v>4</v>
          </cell>
        </row>
        <row r="59">
          <cell r="C59">
            <v>10</v>
          </cell>
          <cell r="D59">
            <v>11</v>
          </cell>
          <cell r="H59">
            <v>7</v>
          </cell>
        </row>
        <row r="60">
          <cell r="C60">
            <v>12</v>
          </cell>
          <cell r="D60">
            <v>10</v>
          </cell>
          <cell r="H60">
            <v>6</v>
          </cell>
        </row>
      </sheetData>
      <sheetData sheetId="4" refreshError="1">
        <row r="2">
          <cell r="A2" t="str">
            <v>SANTA MARTA</v>
          </cell>
          <cell r="C2">
            <v>11</v>
          </cell>
          <cell r="D2">
            <v>11</v>
          </cell>
        </row>
        <row r="3">
          <cell r="A3" t="str">
            <v>SANTA MARTA</v>
          </cell>
          <cell r="C3">
            <v>12</v>
          </cell>
          <cell r="D3">
            <v>12</v>
          </cell>
        </row>
        <row r="4">
          <cell r="A4" t="str">
            <v>COLO COLO</v>
          </cell>
          <cell r="C4">
            <v>19</v>
          </cell>
          <cell r="D4">
            <v>19</v>
          </cell>
        </row>
        <row r="5">
          <cell r="A5" t="str">
            <v>SANTA MARTA</v>
          </cell>
          <cell r="C5">
            <v>10</v>
          </cell>
          <cell r="D5">
            <v>10</v>
          </cell>
        </row>
        <row r="6">
          <cell r="A6" t="str">
            <v>SANTA MARTA</v>
          </cell>
          <cell r="C6">
            <v>5</v>
          </cell>
          <cell r="D6">
            <v>5</v>
          </cell>
        </row>
        <row r="7">
          <cell r="A7" t="str">
            <v>COLO COLO</v>
          </cell>
          <cell r="C7">
            <v>12</v>
          </cell>
          <cell r="D7">
            <v>12</v>
          </cell>
        </row>
        <row r="8">
          <cell r="A8" t="str">
            <v>COLO COLO</v>
          </cell>
          <cell r="C8">
            <v>17</v>
          </cell>
          <cell r="D8">
            <v>17</v>
          </cell>
        </row>
        <row r="9">
          <cell r="A9" t="str">
            <v>COLO COLO</v>
          </cell>
          <cell r="C9">
            <v>12</v>
          </cell>
          <cell r="D9">
            <v>12</v>
          </cell>
        </row>
        <row r="10">
          <cell r="A10" t="str">
            <v>COLO COLO</v>
          </cell>
          <cell r="C10">
            <v>0</v>
          </cell>
          <cell r="D10">
            <v>0</v>
          </cell>
        </row>
        <row r="11">
          <cell r="A11" t="str">
            <v>COLO COLO</v>
          </cell>
          <cell r="C11">
            <v>12</v>
          </cell>
          <cell r="D11">
            <v>12</v>
          </cell>
        </row>
        <row r="12">
          <cell r="A12" t="str">
            <v>COLO COLO</v>
          </cell>
          <cell r="C12">
            <v>10</v>
          </cell>
          <cell r="D12">
            <v>10</v>
          </cell>
        </row>
        <row r="13">
          <cell r="A13" t="str">
            <v>SANTA MARTA</v>
          </cell>
          <cell r="C13">
            <v>8</v>
          </cell>
          <cell r="D13">
            <v>8</v>
          </cell>
        </row>
        <row r="14">
          <cell r="A14" t="str">
            <v>COLO COLO</v>
          </cell>
          <cell r="C14">
            <v>11</v>
          </cell>
          <cell r="D14">
            <v>11</v>
          </cell>
        </row>
        <row r="15">
          <cell r="A15" t="str">
            <v>COLO COLO</v>
          </cell>
          <cell r="C15">
            <v>25</v>
          </cell>
          <cell r="D15">
            <v>25</v>
          </cell>
        </row>
        <row r="16">
          <cell r="A16" t="str">
            <v>COLO COLO</v>
          </cell>
          <cell r="C16">
            <v>12</v>
          </cell>
          <cell r="D16">
            <v>12</v>
          </cell>
        </row>
        <row r="17">
          <cell r="A17" t="str">
            <v>EL SALTO</v>
          </cell>
          <cell r="C17">
            <v>10</v>
          </cell>
          <cell r="D17">
            <v>10</v>
          </cell>
        </row>
        <row r="18">
          <cell r="A18" t="str">
            <v>SANTA MARTA</v>
          </cell>
          <cell r="C18">
            <v>5</v>
          </cell>
          <cell r="D18">
            <v>5</v>
          </cell>
        </row>
        <row r="19">
          <cell r="A19" t="str">
            <v>SANTA MARTA</v>
          </cell>
          <cell r="C19">
            <v>14</v>
          </cell>
          <cell r="D19">
            <v>14</v>
          </cell>
        </row>
        <row r="20">
          <cell r="A20" t="str">
            <v>SANTA MARTA</v>
          </cell>
          <cell r="C20">
            <v>8</v>
          </cell>
          <cell r="D20">
            <v>8</v>
          </cell>
        </row>
        <row r="21">
          <cell r="A21" t="str">
            <v>SANTA MARTA</v>
          </cell>
          <cell r="C21">
            <v>9</v>
          </cell>
          <cell r="D21">
            <v>9</v>
          </cell>
        </row>
        <row r="22">
          <cell r="A22" t="str">
            <v>SANTA MARTA</v>
          </cell>
          <cell r="C22">
            <v>10</v>
          </cell>
          <cell r="D22">
            <v>10</v>
          </cell>
        </row>
        <row r="23">
          <cell r="A23" t="str">
            <v>COLO COLO</v>
          </cell>
          <cell r="C23">
            <v>14</v>
          </cell>
          <cell r="D23">
            <v>14</v>
          </cell>
        </row>
        <row r="24">
          <cell r="A24" t="str">
            <v>COLO COLO</v>
          </cell>
          <cell r="C24">
            <v>13</v>
          </cell>
          <cell r="D24">
            <v>13</v>
          </cell>
        </row>
        <row r="25">
          <cell r="A25" t="str">
            <v>EL SALTO</v>
          </cell>
          <cell r="C25">
            <v>11</v>
          </cell>
          <cell r="D25">
            <v>11</v>
          </cell>
        </row>
        <row r="26">
          <cell r="A26" t="str">
            <v>SANTA MARTA</v>
          </cell>
          <cell r="C26">
            <v>5</v>
          </cell>
          <cell r="D26">
            <v>5</v>
          </cell>
        </row>
        <row r="27">
          <cell r="A27" t="str">
            <v>SANTA MARTA</v>
          </cell>
          <cell r="C27">
            <v>8</v>
          </cell>
          <cell r="D27">
            <v>8</v>
          </cell>
        </row>
        <row r="28">
          <cell r="A28" t="str">
            <v>SANTA MARTA</v>
          </cell>
          <cell r="C28">
            <v>5</v>
          </cell>
          <cell r="D28">
            <v>5</v>
          </cell>
        </row>
        <row r="29">
          <cell r="A29" t="str">
            <v>SANTA MARTA</v>
          </cell>
          <cell r="C29">
            <v>10</v>
          </cell>
          <cell r="D29">
            <v>10</v>
          </cell>
        </row>
        <row r="30">
          <cell r="A30" t="str">
            <v>SANTA MARTA</v>
          </cell>
          <cell r="C30">
            <v>9</v>
          </cell>
          <cell r="D30">
            <v>9</v>
          </cell>
        </row>
        <row r="31">
          <cell r="A31" t="str">
            <v>SANTA MARTA</v>
          </cell>
          <cell r="C31">
            <v>11</v>
          </cell>
          <cell r="D31">
            <v>11</v>
          </cell>
        </row>
        <row r="32">
          <cell r="A32" t="str">
            <v>EL SALTO</v>
          </cell>
          <cell r="C32">
            <v>30</v>
          </cell>
          <cell r="D32">
            <v>26</v>
          </cell>
        </row>
        <row r="33">
          <cell r="A33" t="str">
            <v>EL SALTO</v>
          </cell>
          <cell r="C33">
            <v>17</v>
          </cell>
          <cell r="D33">
            <v>12</v>
          </cell>
        </row>
        <row r="34">
          <cell r="A34" t="str">
            <v>EL SALTO</v>
          </cell>
          <cell r="C34">
            <v>11</v>
          </cell>
          <cell r="D34">
            <v>8</v>
          </cell>
        </row>
        <row r="35">
          <cell r="A35" t="str">
            <v>EL SALTO</v>
          </cell>
          <cell r="C35">
            <v>11</v>
          </cell>
          <cell r="D35">
            <v>8</v>
          </cell>
        </row>
        <row r="36">
          <cell r="A36" t="str">
            <v>EL SALTO</v>
          </cell>
          <cell r="C36">
            <v>16</v>
          </cell>
          <cell r="D36">
            <v>16</v>
          </cell>
        </row>
        <row r="37">
          <cell r="A37" t="str">
            <v>EL SALTO</v>
          </cell>
          <cell r="C37">
            <v>7</v>
          </cell>
          <cell r="D37">
            <v>8</v>
          </cell>
        </row>
        <row r="38">
          <cell r="A38" t="str">
            <v>EL SALTO</v>
          </cell>
          <cell r="C38">
            <v>15</v>
          </cell>
          <cell r="D38">
            <v>15</v>
          </cell>
        </row>
        <row r="39">
          <cell r="A39" t="str">
            <v>EL SALTO</v>
          </cell>
          <cell r="C39">
            <v>15</v>
          </cell>
          <cell r="D39">
            <v>14</v>
          </cell>
        </row>
        <row r="40">
          <cell r="A40" t="str">
            <v>EL SALTO</v>
          </cell>
          <cell r="C40">
            <v>15</v>
          </cell>
          <cell r="D40">
            <v>16</v>
          </cell>
        </row>
        <row r="41">
          <cell r="A41" t="str">
            <v>EL SALTO</v>
          </cell>
          <cell r="C41">
            <v>4</v>
          </cell>
          <cell r="D41">
            <v>4</v>
          </cell>
        </row>
        <row r="42">
          <cell r="A42" t="str">
            <v>EL SALTO</v>
          </cell>
          <cell r="C42">
            <v>15</v>
          </cell>
          <cell r="D42">
            <v>15</v>
          </cell>
        </row>
        <row r="43">
          <cell r="A43" t="str">
            <v>EL SALTO</v>
          </cell>
          <cell r="C43">
            <v>19</v>
          </cell>
          <cell r="D43">
            <v>18</v>
          </cell>
        </row>
        <row r="44">
          <cell r="A44" t="str">
            <v>EL SALTO</v>
          </cell>
          <cell r="C44">
            <v>9</v>
          </cell>
          <cell r="D44">
            <v>12</v>
          </cell>
        </row>
        <row r="45">
          <cell r="A45" t="str">
            <v>EL SALTO</v>
          </cell>
          <cell r="C45">
            <v>4</v>
          </cell>
          <cell r="D45">
            <v>4</v>
          </cell>
        </row>
        <row r="46">
          <cell r="A46" t="str">
            <v>EL SALTO</v>
          </cell>
          <cell r="C46">
            <v>4</v>
          </cell>
          <cell r="D46">
            <v>4</v>
          </cell>
        </row>
        <row r="47">
          <cell r="A47" t="str">
            <v>EL SALTO</v>
          </cell>
          <cell r="C47">
            <v>2</v>
          </cell>
          <cell r="D47">
            <v>3</v>
          </cell>
        </row>
        <row r="48">
          <cell r="A48" t="str">
            <v>EL SALTO</v>
          </cell>
          <cell r="C48">
            <v>18</v>
          </cell>
          <cell r="D48">
            <v>18</v>
          </cell>
        </row>
        <row r="49">
          <cell r="A49" t="str">
            <v>EL SALTO</v>
          </cell>
          <cell r="C49">
            <v>10</v>
          </cell>
          <cell r="D49">
            <v>9</v>
          </cell>
        </row>
        <row r="50">
          <cell r="A50" t="str">
            <v>EL SALTO</v>
          </cell>
          <cell r="C50">
            <v>19</v>
          </cell>
          <cell r="D50">
            <v>18</v>
          </cell>
        </row>
        <row r="51">
          <cell r="A51" t="str">
            <v>EL SALTO</v>
          </cell>
          <cell r="C51">
            <v>2</v>
          </cell>
          <cell r="D51">
            <v>2</v>
          </cell>
        </row>
        <row r="52">
          <cell r="A52" t="str">
            <v>EL SALTO</v>
          </cell>
          <cell r="C52">
            <v>11</v>
          </cell>
          <cell r="D52">
            <v>9</v>
          </cell>
        </row>
        <row r="53">
          <cell r="A53" t="str">
            <v>EL SALTO</v>
          </cell>
          <cell r="C53">
            <v>2</v>
          </cell>
          <cell r="D53">
            <v>3</v>
          </cell>
        </row>
        <row r="54">
          <cell r="A54" t="str">
            <v>EL SALTO</v>
          </cell>
          <cell r="C54">
            <v>6</v>
          </cell>
          <cell r="D54">
            <v>7</v>
          </cell>
        </row>
        <row r="55">
          <cell r="A55" t="str">
            <v>EL SALTO</v>
          </cell>
          <cell r="C55">
            <v>0</v>
          </cell>
          <cell r="D55">
            <v>0</v>
          </cell>
        </row>
        <row r="56">
          <cell r="A56" t="str">
            <v>EL SALTO</v>
          </cell>
          <cell r="C56">
            <v>8</v>
          </cell>
          <cell r="D56">
            <v>7</v>
          </cell>
        </row>
        <row r="57">
          <cell r="A57" t="str">
            <v>EL SALTO</v>
          </cell>
          <cell r="C57">
            <v>1</v>
          </cell>
          <cell r="D57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alto"/>
      <sheetName val="Santa Marta"/>
      <sheetName val="Colo-Colo"/>
      <sheetName val="San Ignacio"/>
      <sheetName val="Resumen"/>
      <sheetName val="Cómo completar"/>
      <sheetName val="PO"/>
      <sheetName val="LISTADO SERVIC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B01</v>
          </cell>
        </row>
        <row r="5">
          <cell r="A5" t="str">
            <v>B04</v>
          </cell>
        </row>
        <row r="6">
          <cell r="A6" t="str">
            <v>B04V</v>
          </cell>
        </row>
        <row r="7">
          <cell r="A7" t="str">
            <v>B05</v>
          </cell>
        </row>
        <row r="8">
          <cell r="A8" t="str">
            <v>B07</v>
          </cell>
        </row>
        <row r="9">
          <cell r="A9" t="str">
            <v>B07C</v>
          </cell>
        </row>
        <row r="10">
          <cell r="A10" t="str">
            <v>B10</v>
          </cell>
        </row>
        <row r="11">
          <cell r="A11" t="str">
            <v>B17</v>
          </cell>
        </row>
        <row r="12">
          <cell r="A12" t="str">
            <v>B24</v>
          </cell>
        </row>
        <row r="13">
          <cell r="A13" t="str">
            <v>B26</v>
          </cell>
        </row>
        <row r="14">
          <cell r="A14" t="str">
            <v>B28</v>
          </cell>
        </row>
        <row r="15">
          <cell r="A15" t="str">
            <v>Operativo Libre</v>
          </cell>
        </row>
        <row r="16">
          <cell r="A16" t="str">
            <v>Apoyo Sta Marta</v>
          </cell>
        </row>
        <row r="17">
          <cell r="A17" t="str">
            <v>Apoyo Colocolo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alto"/>
      <sheetName val="Santa Marta"/>
      <sheetName val="Colo-Colo"/>
      <sheetName val="San Ignacio"/>
      <sheetName val="Resumen"/>
      <sheetName val="Cómo completar"/>
      <sheetName val="PO"/>
      <sheetName val="LISTADO SERVICIOS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B02</v>
          </cell>
        </row>
        <row r="5">
          <cell r="B5" t="str">
            <v>B08</v>
          </cell>
        </row>
        <row r="6">
          <cell r="B6" t="str">
            <v>B14</v>
          </cell>
        </row>
        <row r="7">
          <cell r="B7" t="str">
            <v>B15</v>
          </cell>
        </row>
        <row r="8">
          <cell r="B8" t="str">
            <v>B16</v>
          </cell>
        </row>
        <row r="9">
          <cell r="B9" t="str">
            <v>B18</v>
          </cell>
        </row>
        <row r="10">
          <cell r="B10" t="str">
            <v>B19</v>
          </cell>
        </row>
        <row r="11">
          <cell r="B11" t="str">
            <v>B22</v>
          </cell>
        </row>
        <row r="12">
          <cell r="B12" t="str">
            <v>B23</v>
          </cell>
        </row>
        <row r="13">
          <cell r="B13" t="str">
            <v>B25</v>
          </cell>
        </row>
        <row r="14">
          <cell r="B14" t="str">
            <v>B27</v>
          </cell>
        </row>
        <row r="15">
          <cell r="B15" t="str">
            <v>Operativo Libre</v>
          </cell>
        </row>
        <row r="16">
          <cell r="B16" t="str">
            <v>Apoyo San Ignacio</v>
          </cell>
        </row>
        <row r="17">
          <cell r="B17" t="str">
            <v>Apoyo Colocolo</v>
          </cell>
        </row>
      </sheetData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ta Marta"/>
      <sheetName val="Colo-Colo"/>
      <sheetName val="El Salto"/>
      <sheetName val="Resumen"/>
      <sheetName val="Cómo completar"/>
      <sheetName val="LISTADO SERVICIOS"/>
      <sheetName val="Datos Buses PO27072013"/>
    </sheetNames>
    <sheetDataSet>
      <sheetData sheetId="0"/>
      <sheetData sheetId="1"/>
      <sheetData sheetId="2"/>
      <sheetData sheetId="3"/>
      <sheetData sheetId="4"/>
      <sheetData sheetId="5">
        <row r="4">
          <cell r="D4" t="str">
            <v>Santa Marta</v>
          </cell>
        </row>
        <row r="5">
          <cell r="D5" t="str">
            <v>Colocolo</v>
          </cell>
        </row>
      </sheetData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27C4E-4745-4024-9672-6BF75AFF13D8}">
  <sheetPr codeName="Hoja1">
    <pageSetUpPr fitToPage="1"/>
  </sheetPr>
  <dimension ref="B2:F41"/>
  <sheetViews>
    <sheetView showGridLines="0" zoomScale="80" zoomScaleNormal="80" zoomScaleSheetLayoutView="80" workbookViewId="0">
      <selection activeCell="G29" sqref="G29"/>
    </sheetView>
  </sheetViews>
  <sheetFormatPr baseColWidth="10" defaultRowHeight="15" x14ac:dyDescent="0.2"/>
  <cols>
    <col min="1" max="1" width="11.42578125" style="31"/>
    <col min="2" max="2" width="29.5703125" style="31" customWidth="1"/>
    <col min="3" max="3" width="25.85546875" style="31" customWidth="1"/>
    <col min="4" max="4" width="32.28515625" style="31" customWidth="1"/>
    <col min="5" max="5" width="24.7109375" style="31" customWidth="1"/>
    <col min="6" max="6" width="39.140625" style="31" customWidth="1"/>
    <col min="7" max="7" width="11.42578125" style="31"/>
    <col min="8" max="9" width="22.42578125" style="31" customWidth="1"/>
    <col min="10" max="16384" width="11.42578125" style="31"/>
  </cols>
  <sheetData>
    <row r="2" spans="2:6" ht="25.5" customHeight="1" x14ac:dyDescent="0.2">
      <c r="B2" s="140" t="s">
        <v>143</v>
      </c>
      <c r="C2" s="140"/>
      <c r="D2" s="140"/>
      <c r="E2" s="140"/>
      <c r="F2" s="140"/>
    </row>
    <row r="3" spans="2:6" ht="15.75" thickBot="1" x14ac:dyDescent="0.25"/>
    <row r="4" spans="2:6" s="23" customFormat="1" ht="26.25" thickBot="1" x14ac:dyDescent="0.4">
      <c r="B4" s="37" t="s">
        <v>88</v>
      </c>
      <c r="C4" s="38"/>
      <c r="D4" s="38"/>
      <c r="E4" s="38"/>
      <c r="F4" s="45"/>
    </row>
    <row r="5" spans="2:6" s="23" customFormat="1" ht="20.25" x14ac:dyDescent="0.3">
      <c r="B5" s="24"/>
      <c r="C5" s="24"/>
      <c r="D5" s="24"/>
      <c r="E5" s="24"/>
      <c r="F5" s="46"/>
    </row>
    <row r="6" spans="2:6" s="25" customFormat="1" ht="13.5" thickBot="1" x14ac:dyDescent="0.25">
      <c r="F6" s="47"/>
    </row>
    <row r="7" spans="2:6" s="25" customFormat="1" ht="12.75" x14ac:dyDescent="0.2">
      <c r="B7" s="26" t="s">
        <v>19</v>
      </c>
      <c r="C7" s="27"/>
      <c r="D7" s="147"/>
      <c r="E7" s="148"/>
      <c r="F7" s="48"/>
    </row>
    <row r="8" spans="2:6" s="25" customFormat="1" ht="12.75" x14ac:dyDescent="0.2">
      <c r="B8" s="49" t="s">
        <v>20</v>
      </c>
      <c r="C8" s="50"/>
      <c r="D8" s="149"/>
      <c r="E8" s="150"/>
      <c r="F8" s="51"/>
    </row>
    <row r="9" spans="2:6" s="25" customFormat="1" ht="12.75" x14ac:dyDescent="0.2">
      <c r="B9" s="49" t="s">
        <v>21</v>
      </c>
      <c r="C9" s="50"/>
      <c r="D9" s="149"/>
      <c r="E9" s="150"/>
      <c r="F9" s="48"/>
    </row>
    <row r="10" spans="2:6" s="25" customFormat="1" ht="13.5" thickBot="1" x14ac:dyDescent="0.25">
      <c r="B10" s="49" t="s">
        <v>64</v>
      </c>
      <c r="C10" s="50"/>
      <c r="D10" s="149"/>
      <c r="E10" s="150"/>
      <c r="F10" s="52"/>
    </row>
    <row r="11" spans="2:6" s="25" customFormat="1" ht="13.5" thickBot="1" x14ac:dyDescent="0.25">
      <c r="B11" s="49" t="s">
        <v>22</v>
      </c>
      <c r="C11" s="50"/>
      <c r="D11" s="151"/>
      <c r="E11" s="152"/>
      <c r="F11" s="53"/>
    </row>
    <row r="12" spans="2:6" s="25" customFormat="1" ht="13.5" thickBot="1" x14ac:dyDescent="0.25">
      <c r="B12" s="153" t="s">
        <v>23</v>
      </c>
      <c r="C12" s="154"/>
      <c r="D12" s="155"/>
      <c r="E12" s="156"/>
      <c r="F12" s="54"/>
    </row>
    <row r="13" spans="2:6" s="25" customFormat="1" ht="12.75" x14ac:dyDescent="0.2">
      <c r="B13" s="28"/>
      <c r="C13" s="29"/>
      <c r="D13" s="29"/>
      <c r="E13" s="30"/>
      <c r="F13" s="55"/>
    </row>
    <row r="14" spans="2:6" s="25" customFormat="1" ht="13.5" thickBot="1" x14ac:dyDescent="0.25">
      <c r="B14" s="141"/>
      <c r="C14" s="142"/>
      <c r="D14" s="142"/>
      <c r="E14" s="143"/>
      <c r="F14" s="56"/>
    </row>
    <row r="15" spans="2:6" s="25" customFormat="1" ht="13.5" thickBot="1" x14ac:dyDescent="0.25">
      <c r="B15" s="144" t="s">
        <v>24</v>
      </c>
      <c r="C15" s="145"/>
      <c r="D15" s="144" t="s">
        <v>25</v>
      </c>
      <c r="E15" s="146"/>
      <c r="F15" s="57"/>
    </row>
    <row r="16" spans="2:6" s="25" customFormat="1" ht="13.5" thickBot="1" x14ac:dyDescent="0.25">
      <c r="B16" s="58" t="s">
        <v>26</v>
      </c>
      <c r="C16" s="59" t="s">
        <v>27</v>
      </c>
      <c r="D16" s="58" t="s">
        <v>26</v>
      </c>
      <c r="E16" s="60" t="s">
        <v>27</v>
      </c>
      <c r="F16" s="61"/>
    </row>
    <row r="17" spans="2:6" s="25" customFormat="1" ht="13.5" thickBot="1" x14ac:dyDescent="0.25">
      <c r="B17" s="107"/>
      <c r="C17" s="99"/>
      <c r="D17" s="98"/>
      <c r="E17" s="99"/>
      <c r="F17" s="62"/>
    </row>
    <row r="18" spans="2:6" s="25" customFormat="1" ht="12.75" x14ac:dyDescent="0.2">
      <c r="B18" s="96"/>
      <c r="C18" s="97"/>
      <c r="D18" s="96"/>
      <c r="E18" s="100"/>
    </row>
    <row r="19" spans="2:6" s="25" customFormat="1" ht="12.75" x14ac:dyDescent="0.2">
      <c r="B19" s="96"/>
      <c r="C19" s="97"/>
      <c r="D19" s="96"/>
      <c r="E19" s="100"/>
    </row>
    <row r="20" spans="2:6" s="25" customFormat="1" ht="12.75" x14ac:dyDescent="0.2">
      <c r="B20" s="96"/>
      <c r="C20" s="97"/>
      <c r="D20" s="101"/>
      <c r="E20" s="97"/>
    </row>
    <row r="21" spans="2:6" s="25" customFormat="1" ht="12.75" x14ac:dyDescent="0.2">
      <c r="B21" s="96"/>
      <c r="C21" s="97"/>
      <c r="D21" s="96"/>
      <c r="E21" s="97"/>
    </row>
    <row r="22" spans="2:6" s="25" customFormat="1" ht="12.75" x14ac:dyDescent="0.2">
      <c r="B22" s="96"/>
      <c r="C22" s="97"/>
      <c r="D22" s="96"/>
      <c r="E22" s="97"/>
    </row>
    <row r="23" spans="2:6" s="25" customFormat="1" ht="12.75" x14ac:dyDescent="0.2">
      <c r="B23" s="96"/>
      <c r="C23" s="97"/>
      <c r="D23" s="96"/>
      <c r="E23" s="97"/>
    </row>
    <row r="24" spans="2:6" s="25" customFormat="1" ht="12.75" x14ac:dyDescent="0.2">
      <c r="B24" s="96"/>
      <c r="C24" s="97"/>
      <c r="D24" s="96"/>
      <c r="E24" s="97"/>
    </row>
    <row r="25" spans="2:6" s="25" customFormat="1" ht="12.75" x14ac:dyDescent="0.2">
      <c r="B25" s="96"/>
      <c r="C25" s="97"/>
      <c r="D25" s="96"/>
      <c r="E25" s="97"/>
    </row>
    <row r="26" spans="2:6" s="25" customFormat="1" ht="12.75" x14ac:dyDescent="0.2">
      <c r="B26" s="96"/>
      <c r="C26" s="97"/>
      <c r="D26" s="102"/>
      <c r="E26" s="97"/>
    </row>
    <row r="27" spans="2:6" s="25" customFormat="1" ht="12.75" x14ac:dyDescent="0.2">
      <c r="B27" s="96"/>
      <c r="C27" s="97"/>
      <c r="D27" s="102"/>
      <c r="E27" s="97"/>
    </row>
    <row r="28" spans="2:6" s="25" customFormat="1" ht="12.75" x14ac:dyDescent="0.2">
      <c r="B28" s="96"/>
      <c r="C28" s="97"/>
      <c r="D28" s="102"/>
      <c r="E28" s="97"/>
    </row>
    <row r="29" spans="2:6" s="25" customFormat="1" ht="12.75" x14ac:dyDescent="0.2">
      <c r="B29" s="96"/>
      <c r="C29" s="97"/>
      <c r="D29" s="103"/>
      <c r="E29" s="97"/>
    </row>
    <row r="30" spans="2:6" s="25" customFormat="1" ht="12.75" x14ac:dyDescent="0.2">
      <c r="B30" s="96"/>
      <c r="C30" s="97"/>
      <c r="D30" s="96"/>
      <c r="E30" s="97"/>
    </row>
    <row r="31" spans="2:6" s="25" customFormat="1" ht="12.75" x14ac:dyDescent="0.2">
      <c r="B31" s="96"/>
      <c r="C31" s="97"/>
      <c r="D31" s="96"/>
      <c r="E31" s="97"/>
    </row>
    <row r="32" spans="2:6" s="25" customFormat="1" ht="12.75" x14ac:dyDescent="0.2">
      <c r="B32" s="96"/>
      <c r="C32" s="97"/>
      <c r="D32" s="101"/>
      <c r="E32" s="97"/>
    </row>
    <row r="33" spans="2:5" s="25" customFormat="1" ht="12.75" x14ac:dyDescent="0.2">
      <c r="B33" s="96"/>
      <c r="C33" s="97"/>
      <c r="D33" s="101"/>
      <c r="E33" s="97"/>
    </row>
    <row r="34" spans="2:5" x14ac:dyDescent="0.2">
      <c r="B34" s="96"/>
      <c r="C34" s="97"/>
      <c r="D34" s="101"/>
      <c r="E34" s="97"/>
    </row>
    <row r="35" spans="2:5" x14ac:dyDescent="0.2">
      <c r="B35" s="96"/>
      <c r="C35" s="97"/>
      <c r="D35" s="101"/>
      <c r="E35" s="97"/>
    </row>
    <row r="36" spans="2:5" x14ac:dyDescent="0.2">
      <c r="B36" s="96"/>
      <c r="C36" s="97"/>
      <c r="D36" s="101"/>
      <c r="E36" s="97"/>
    </row>
    <row r="37" spans="2:5" x14ac:dyDescent="0.2">
      <c r="B37" s="96"/>
      <c r="C37" s="97"/>
      <c r="D37" s="101"/>
      <c r="E37" s="97"/>
    </row>
    <row r="38" spans="2:5" x14ac:dyDescent="0.2">
      <c r="B38" s="96"/>
      <c r="C38" s="97"/>
      <c r="D38" s="101"/>
      <c r="E38" s="97"/>
    </row>
    <row r="39" spans="2:5" x14ac:dyDescent="0.2">
      <c r="B39" s="96"/>
      <c r="C39" s="97"/>
      <c r="D39" s="101"/>
      <c r="E39" s="97"/>
    </row>
    <row r="40" spans="2:5" x14ac:dyDescent="0.2">
      <c r="B40" s="96"/>
      <c r="C40" s="97"/>
      <c r="D40" s="101"/>
      <c r="E40" s="97"/>
    </row>
    <row r="41" spans="2:5" ht="15.75" thickBot="1" x14ac:dyDescent="0.25">
      <c r="B41" s="104"/>
      <c r="C41" s="105"/>
      <c r="D41" s="106"/>
      <c r="E41" s="105"/>
    </row>
  </sheetData>
  <mergeCells count="11">
    <mergeCell ref="B2:F2"/>
    <mergeCell ref="B14:E14"/>
    <mergeCell ref="B15:C15"/>
    <mergeCell ref="D15:E15"/>
    <mergeCell ref="D7:E7"/>
    <mergeCell ref="D8:E8"/>
    <mergeCell ref="D9:E9"/>
    <mergeCell ref="D10:E10"/>
    <mergeCell ref="D11:E11"/>
    <mergeCell ref="B12:C12"/>
    <mergeCell ref="D12:E12"/>
  </mergeCells>
  <printOptions horizontalCentered="1"/>
  <pageMargins left="0.78740157480314965" right="0.78740157480314965" top="0.98425196850393704" bottom="0.98425196850393704" header="0" footer="0"/>
  <pageSetup scale="72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C2411-B350-476D-BE2F-1C76B60ECEFA}">
  <sheetPr codeName="Hoja10"/>
  <dimension ref="C2:J15"/>
  <sheetViews>
    <sheetView showGridLines="0" zoomScale="80" zoomScaleNormal="80" workbookViewId="0">
      <selection activeCell="E21" sqref="E21"/>
    </sheetView>
  </sheetViews>
  <sheetFormatPr baseColWidth="10" defaultRowHeight="15" x14ac:dyDescent="0.25"/>
  <cols>
    <col min="3" max="3" width="7" customWidth="1"/>
    <col min="10" max="10" width="20.140625" customWidth="1"/>
  </cols>
  <sheetData>
    <row r="2" spans="3:10" x14ac:dyDescent="0.25">
      <c r="C2" s="175" t="s">
        <v>152</v>
      </c>
      <c r="D2" s="175"/>
      <c r="E2" s="175"/>
      <c r="F2" s="175"/>
      <c r="G2" s="175"/>
      <c r="H2" s="175"/>
      <c r="I2" s="175"/>
      <c r="J2" s="175"/>
    </row>
    <row r="3" spans="3:10" x14ac:dyDescent="0.25">
      <c r="C3" s="175"/>
      <c r="D3" s="175"/>
      <c r="E3" s="175"/>
      <c r="F3" s="175"/>
      <c r="G3" s="175"/>
      <c r="H3" s="175"/>
      <c r="I3" s="175"/>
      <c r="J3" s="175"/>
    </row>
    <row r="5" spans="3:10" x14ac:dyDescent="0.25">
      <c r="C5" s="181" t="s">
        <v>153</v>
      </c>
      <c r="D5" s="182"/>
      <c r="E5" s="182"/>
      <c r="F5" s="182"/>
      <c r="G5" s="182"/>
      <c r="H5" s="182"/>
      <c r="I5" s="182"/>
      <c r="J5" s="183"/>
    </row>
    <row r="6" spans="3:10" x14ac:dyDescent="0.25">
      <c r="C6" s="181" t="s">
        <v>154</v>
      </c>
      <c r="D6" s="182"/>
      <c r="E6" s="182"/>
      <c r="F6" s="182"/>
      <c r="G6" s="182"/>
      <c r="H6" s="182"/>
      <c r="I6" s="182"/>
      <c r="J6" s="183"/>
    </row>
    <row r="7" spans="3:10" x14ac:dyDescent="0.25">
      <c r="C7" s="64">
        <v>0</v>
      </c>
      <c r="D7" s="184" t="s">
        <v>155</v>
      </c>
      <c r="E7" s="184"/>
      <c r="F7" s="184"/>
      <c r="G7" s="184"/>
      <c r="H7" s="184"/>
      <c r="I7" s="184"/>
      <c r="J7" s="184"/>
    </row>
    <row r="8" spans="3:10" x14ac:dyDescent="0.25">
      <c r="C8" s="64">
        <v>1</v>
      </c>
      <c r="D8" s="184" t="s">
        <v>156</v>
      </c>
      <c r="E8" s="184"/>
      <c r="F8" s="184"/>
      <c r="G8" s="184"/>
      <c r="H8" s="184"/>
      <c r="I8" s="184"/>
      <c r="J8" s="184"/>
    </row>
    <row r="9" spans="3:10" x14ac:dyDescent="0.25">
      <c r="C9" s="64">
        <v>2</v>
      </c>
      <c r="D9" s="184" t="s">
        <v>157</v>
      </c>
      <c r="E9" s="184"/>
      <c r="F9" s="184"/>
      <c r="G9" s="184"/>
      <c r="H9" s="184"/>
      <c r="I9" s="184"/>
      <c r="J9" s="184"/>
    </row>
    <row r="10" spans="3:10" x14ac:dyDescent="0.25">
      <c r="C10" s="64">
        <v>3</v>
      </c>
      <c r="D10" s="184" t="s">
        <v>158</v>
      </c>
      <c r="E10" s="184"/>
      <c r="F10" s="184"/>
      <c r="G10" s="184"/>
      <c r="H10" s="184"/>
      <c r="I10" s="184"/>
      <c r="J10" s="184"/>
    </row>
    <row r="11" spans="3:10" ht="33.75" customHeight="1" x14ac:dyDescent="0.25">
      <c r="C11" s="64" t="s">
        <v>10</v>
      </c>
      <c r="D11" s="185" t="s">
        <v>163</v>
      </c>
      <c r="E11" s="185"/>
      <c r="F11" s="185"/>
      <c r="G11" s="185"/>
      <c r="H11" s="185"/>
      <c r="I11" s="185"/>
      <c r="J11" s="185"/>
    </row>
    <row r="12" spans="3:10" ht="28.5" customHeight="1" x14ac:dyDescent="0.25">
      <c r="C12" s="64" t="s">
        <v>159</v>
      </c>
      <c r="D12" s="185" t="s">
        <v>162</v>
      </c>
      <c r="E12" s="185"/>
      <c r="F12" s="185"/>
      <c r="G12" s="185"/>
      <c r="H12" s="185"/>
      <c r="I12" s="185"/>
      <c r="J12" s="185"/>
    </row>
    <row r="13" spans="3:10" ht="30.75" customHeight="1" x14ac:dyDescent="0.25">
      <c r="C13" s="64" t="s">
        <v>160</v>
      </c>
      <c r="D13" s="185" t="s">
        <v>164</v>
      </c>
      <c r="E13" s="185"/>
      <c r="F13" s="185"/>
      <c r="G13" s="185"/>
      <c r="H13" s="185"/>
      <c r="I13" s="185"/>
      <c r="J13" s="185"/>
    </row>
    <row r="14" spans="3:10" x14ac:dyDescent="0.25">
      <c r="C14" s="64" t="s">
        <v>161</v>
      </c>
      <c r="D14" s="180" t="s">
        <v>165</v>
      </c>
      <c r="E14" s="180"/>
      <c r="F14" s="180"/>
      <c r="G14" s="180"/>
      <c r="H14" s="180"/>
      <c r="I14" s="180"/>
      <c r="J14" s="180"/>
    </row>
    <row r="15" spans="3:10" x14ac:dyDescent="0.25">
      <c r="C15" s="64" t="s">
        <v>65</v>
      </c>
      <c r="D15" s="180" t="s">
        <v>166</v>
      </c>
      <c r="E15" s="180"/>
      <c r="F15" s="180"/>
      <c r="G15" s="180"/>
      <c r="H15" s="180"/>
      <c r="I15" s="180"/>
      <c r="J15" s="180"/>
    </row>
  </sheetData>
  <mergeCells count="12">
    <mergeCell ref="D15:J15"/>
    <mergeCell ref="C2:J3"/>
    <mergeCell ref="C5:J5"/>
    <mergeCell ref="C6:J6"/>
    <mergeCell ref="D7:J7"/>
    <mergeCell ref="D8:J8"/>
    <mergeCell ref="D9:J9"/>
    <mergeCell ref="D10:J10"/>
    <mergeCell ref="D11:J11"/>
    <mergeCell ref="D12:J12"/>
    <mergeCell ref="D13:J13"/>
    <mergeCell ref="D14:J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3EAF0-CAC0-4C05-B689-588208743B41}">
  <sheetPr codeName="Hoja11"/>
  <dimension ref="B2:M12"/>
  <sheetViews>
    <sheetView showGridLines="0" zoomScale="80" zoomScaleNormal="80" workbookViewId="0">
      <selection activeCell="E13" sqref="E13"/>
    </sheetView>
  </sheetViews>
  <sheetFormatPr baseColWidth="10" defaultRowHeight="15" x14ac:dyDescent="0.25"/>
  <cols>
    <col min="2" max="2" width="7.7109375" customWidth="1"/>
    <col min="3" max="3" width="10.7109375" customWidth="1"/>
    <col min="4" max="4" width="32.7109375" bestFit="1" customWidth="1"/>
    <col min="5" max="5" width="8.42578125" customWidth="1"/>
    <col min="6" max="6" width="14.5703125" bestFit="1" customWidth="1"/>
    <col min="7" max="7" width="14.28515625" bestFit="1" customWidth="1"/>
    <col min="8" max="9" width="8.5703125" bestFit="1" customWidth="1"/>
    <col min="10" max="10" width="14.5703125" bestFit="1" customWidth="1"/>
    <col min="11" max="11" width="14.28515625" bestFit="1" customWidth="1"/>
    <col min="12" max="12" width="9.7109375" customWidth="1"/>
    <col min="13" max="13" width="8.5703125" bestFit="1" customWidth="1"/>
  </cols>
  <sheetData>
    <row r="2" spans="2:13" x14ac:dyDescent="0.25">
      <c r="B2" s="175" t="s">
        <v>168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2:13" x14ac:dyDescent="0.25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5" spans="2:13" x14ac:dyDescent="0.25">
      <c r="B5" s="15"/>
      <c r="C5" s="15"/>
      <c r="D5" s="15"/>
      <c r="E5" s="15"/>
      <c r="F5" s="186" t="s">
        <v>0</v>
      </c>
      <c r="G5" s="186"/>
      <c r="H5" s="186"/>
      <c r="I5" s="186"/>
      <c r="J5" s="186" t="s">
        <v>1</v>
      </c>
      <c r="K5" s="186"/>
      <c r="L5" s="186"/>
      <c r="M5" s="186"/>
    </row>
    <row r="6" spans="2:13" ht="36" x14ac:dyDescent="0.25"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6</v>
      </c>
      <c r="K6" s="14" t="s">
        <v>7</v>
      </c>
      <c r="L6" s="14" t="s">
        <v>8</v>
      </c>
      <c r="M6" s="14" t="s">
        <v>9</v>
      </c>
    </row>
    <row r="7" spans="2:13" x14ac:dyDescent="0.25">
      <c r="B7" s="13"/>
      <c r="C7" s="13"/>
      <c r="D7" s="33"/>
      <c r="E7" s="11">
        <f>'T1'!D9</f>
        <v>0</v>
      </c>
      <c r="F7" s="12"/>
      <c r="G7" s="12"/>
      <c r="H7" s="12"/>
      <c r="I7" s="12"/>
      <c r="J7" s="11"/>
      <c r="K7" s="11"/>
      <c r="L7" s="11"/>
      <c r="M7" s="11"/>
    </row>
    <row r="8" spans="2:13" x14ac:dyDescent="0.25">
      <c r="B8" s="13"/>
      <c r="C8" s="13"/>
      <c r="D8" s="33"/>
      <c r="E8" s="11">
        <f>E7</f>
        <v>0</v>
      </c>
      <c r="F8" s="12"/>
      <c r="G8" s="12"/>
      <c r="H8" s="12"/>
      <c r="I8" s="12"/>
      <c r="J8" s="11"/>
      <c r="K8" s="11"/>
      <c r="L8" s="11"/>
      <c r="M8" s="11"/>
    </row>
    <row r="9" spans="2:13" x14ac:dyDescent="0.25">
      <c r="B9" s="11"/>
      <c r="C9" s="11"/>
      <c r="D9" s="32"/>
      <c r="E9" s="11">
        <f>E8</f>
        <v>0</v>
      </c>
      <c r="F9" s="12"/>
      <c r="G9" s="12"/>
      <c r="H9" s="12"/>
      <c r="I9" s="12"/>
      <c r="J9" s="11"/>
      <c r="K9" s="11"/>
      <c r="L9" s="11"/>
      <c r="M9" s="11"/>
    </row>
    <row r="10" spans="2:13" x14ac:dyDescent="0.25">
      <c r="B10" s="11"/>
      <c r="C10" s="11"/>
      <c r="D10" s="32"/>
      <c r="E10" s="11">
        <f>E9</f>
        <v>0</v>
      </c>
      <c r="F10" s="12"/>
      <c r="G10" s="12"/>
      <c r="H10" s="12"/>
      <c r="I10" s="12"/>
      <c r="J10" s="11"/>
      <c r="K10" s="11"/>
      <c r="L10" s="11"/>
      <c r="M10" s="11"/>
    </row>
    <row r="11" spans="2:13" x14ac:dyDescent="0.25">
      <c r="B11" s="11"/>
      <c r="C11" s="11"/>
      <c r="D11" s="32"/>
      <c r="E11" s="11">
        <f>E10</f>
        <v>0</v>
      </c>
      <c r="F11" s="12"/>
      <c r="G11" s="12"/>
      <c r="H11" s="12"/>
      <c r="I11" s="12"/>
      <c r="J11" s="11"/>
      <c r="K11" s="11"/>
      <c r="L11" s="11"/>
      <c r="M11" s="11"/>
    </row>
    <row r="12" spans="2:13" x14ac:dyDescent="0.25">
      <c r="B12" s="11"/>
      <c r="C12" s="11"/>
      <c r="D12" s="32"/>
      <c r="E12" s="11">
        <f>E11</f>
        <v>0</v>
      </c>
      <c r="F12" s="12"/>
      <c r="G12" s="12"/>
      <c r="H12" s="12"/>
      <c r="I12" s="12"/>
      <c r="J12" s="11"/>
      <c r="K12" s="11"/>
      <c r="L12" s="11"/>
      <c r="M12" s="11"/>
    </row>
  </sheetData>
  <mergeCells count="3">
    <mergeCell ref="F5:I5"/>
    <mergeCell ref="J5:M5"/>
    <mergeCell ref="B2:M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677F1-470F-420D-B19F-1AA85F9766AD}">
  <sheetPr codeName="Hoja12"/>
  <dimension ref="B2:R19"/>
  <sheetViews>
    <sheetView showGridLines="0" zoomScale="80" zoomScaleNormal="80" workbookViewId="0">
      <selection activeCell="K21" sqref="K21"/>
    </sheetView>
  </sheetViews>
  <sheetFormatPr baseColWidth="10" defaultRowHeight="15" x14ac:dyDescent="0.25"/>
  <cols>
    <col min="2" max="2" width="9.5703125" bestFit="1" customWidth="1"/>
    <col min="3" max="3" width="18" bestFit="1" customWidth="1"/>
    <col min="4" max="4" width="10" bestFit="1" customWidth="1"/>
    <col min="5" max="5" width="5.28515625" bestFit="1" customWidth="1"/>
    <col min="6" max="6" width="5" bestFit="1" customWidth="1"/>
    <col min="7" max="7" width="5.28515625" bestFit="1" customWidth="1"/>
    <col min="8" max="8" width="5.140625" bestFit="1" customWidth="1"/>
    <col min="9" max="9" width="5.5703125" bestFit="1" customWidth="1"/>
    <col min="10" max="10" width="10.7109375" customWidth="1"/>
    <col min="11" max="11" width="7.5703125" bestFit="1" customWidth="1"/>
    <col min="12" max="12" width="10.85546875" bestFit="1" customWidth="1"/>
  </cols>
  <sheetData>
    <row r="2" spans="2:18" ht="15" customHeight="1" x14ac:dyDescent="0.25">
      <c r="B2" s="175" t="s">
        <v>169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2:18" ht="15" customHeight="1" x14ac:dyDescent="0.25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6" spans="2:18" ht="24" x14ac:dyDescent="0.25">
      <c r="B6" s="34" t="s">
        <v>66</v>
      </c>
      <c r="C6" s="34" t="s">
        <v>67</v>
      </c>
      <c r="D6" s="34" t="s">
        <v>68</v>
      </c>
      <c r="E6" s="34"/>
      <c r="F6" s="34"/>
      <c r="G6" s="34"/>
      <c r="H6" s="34"/>
      <c r="I6" s="34"/>
      <c r="J6" s="34" t="s">
        <v>69</v>
      </c>
      <c r="K6" s="34" t="s">
        <v>70</v>
      </c>
      <c r="L6" s="34" t="s">
        <v>71</v>
      </c>
    </row>
    <row r="7" spans="2:18" x14ac:dyDescent="0.25">
      <c r="B7" s="40"/>
      <c r="C7" s="40"/>
      <c r="D7" s="42"/>
      <c r="E7" s="42"/>
      <c r="F7" s="42"/>
      <c r="G7" s="42"/>
      <c r="H7" s="42"/>
      <c r="I7" s="42"/>
      <c r="J7" s="42"/>
      <c r="K7" s="42">
        <f>SUM(E7:J7)</f>
        <v>0</v>
      </c>
      <c r="L7" s="42">
        <f>K7+D7</f>
        <v>0</v>
      </c>
    </row>
    <row r="8" spans="2:18" x14ac:dyDescent="0.25">
      <c r="B8" s="40"/>
      <c r="C8" s="40"/>
      <c r="D8" s="42"/>
      <c r="E8" s="42"/>
      <c r="F8" s="42"/>
      <c r="G8" s="42"/>
      <c r="H8" s="42"/>
      <c r="I8" s="42"/>
      <c r="J8" s="42"/>
      <c r="K8" s="42">
        <f t="shared" ref="K8:K17" si="0">SUM(E8:J8)</f>
        <v>0</v>
      </c>
      <c r="L8" s="42">
        <f t="shared" ref="L8:L17" si="1">K8+D8</f>
        <v>0</v>
      </c>
    </row>
    <row r="9" spans="2:18" x14ac:dyDescent="0.25">
      <c r="B9" s="40"/>
      <c r="C9" s="40"/>
      <c r="D9" s="42"/>
      <c r="E9" s="42"/>
      <c r="F9" s="42"/>
      <c r="G9" s="42"/>
      <c r="H9" s="42"/>
      <c r="I9" s="42"/>
      <c r="J9" s="42"/>
      <c r="K9" s="42">
        <f t="shared" si="0"/>
        <v>0</v>
      </c>
      <c r="L9" s="42">
        <f t="shared" si="1"/>
        <v>0</v>
      </c>
    </row>
    <row r="10" spans="2:18" x14ac:dyDescent="0.25">
      <c r="B10" s="40"/>
      <c r="C10" s="40"/>
      <c r="D10" s="42"/>
      <c r="E10" s="42"/>
      <c r="F10" s="42"/>
      <c r="G10" s="42"/>
      <c r="H10" s="42"/>
      <c r="I10" s="42"/>
      <c r="J10" s="42"/>
      <c r="K10" s="42">
        <f t="shared" si="0"/>
        <v>0</v>
      </c>
      <c r="L10" s="42">
        <f t="shared" si="1"/>
        <v>0</v>
      </c>
      <c r="P10" s="1" t="s">
        <v>110</v>
      </c>
      <c r="Q10" s="95"/>
      <c r="R10" s="1"/>
    </row>
    <row r="11" spans="2:18" x14ac:dyDescent="0.25">
      <c r="B11" s="40"/>
      <c r="C11" s="40"/>
      <c r="D11" s="42"/>
      <c r="E11" s="42"/>
      <c r="F11" s="42"/>
      <c r="G11" s="42"/>
      <c r="H11" s="42"/>
      <c r="I11" s="42"/>
      <c r="J11" s="42"/>
      <c r="K11" s="42">
        <f t="shared" si="0"/>
        <v>0</v>
      </c>
      <c r="L11" s="42">
        <f t="shared" si="1"/>
        <v>0</v>
      </c>
      <c r="P11" s="1" t="s">
        <v>68</v>
      </c>
      <c r="Q11" s="95"/>
      <c r="R11" s="1"/>
    </row>
    <row r="12" spans="2:18" x14ac:dyDescent="0.25">
      <c r="B12" s="40"/>
      <c r="C12" s="40"/>
      <c r="D12" s="42"/>
      <c r="E12" s="42"/>
      <c r="F12" s="42"/>
      <c r="G12" s="42"/>
      <c r="H12" s="42"/>
      <c r="I12" s="42"/>
      <c r="J12" s="42"/>
      <c r="K12" s="42">
        <f t="shared" si="0"/>
        <v>0</v>
      </c>
      <c r="L12" s="42">
        <f t="shared" si="1"/>
        <v>0</v>
      </c>
    </row>
    <row r="13" spans="2:18" x14ac:dyDescent="0.25">
      <c r="B13" s="40"/>
      <c r="C13" s="40"/>
      <c r="D13" s="42"/>
      <c r="E13" s="42"/>
      <c r="F13" s="42"/>
      <c r="G13" s="42"/>
      <c r="H13" s="42"/>
      <c r="I13" s="42"/>
      <c r="J13" s="42"/>
      <c r="K13" s="42">
        <f t="shared" si="0"/>
        <v>0</v>
      </c>
      <c r="L13" s="42">
        <f t="shared" si="1"/>
        <v>0</v>
      </c>
    </row>
    <row r="14" spans="2:18" x14ac:dyDescent="0.25">
      <c r="B14" s="40"/>
      <c r="C14" s="40"/>
      <c r="D14" s="42"/>
      <c r="E14" s="42"/>
      <c r="F14" s="42"/>
      <c r="G14" s="42"/>
      <c r="H14" s="42"/>
      <c r="I14" s="42"/>
      <c r="J14" s="42"/>
      <c r="K14" s="42">
        <f t="shared" si="0"/>
        <v>0</v>
      </c>
      <c r="L14" s="42">
        <f t="shared" si="1"/>
        <v>0</v>
      </c>
    </row>
    <row r="15" spans="2:18" x14ac:dyDescent="0.25">
      <c r="B15" s="40"/>
      <c r="C15" s="40"/>
      <c r="D15" s="42"/>
      <c r="E15" s="42"/>
      <c r="F15" s="42"/>
      <c r="G15" s="42"/>
      <c r="H15" s="42"/>
      <c r="I15" s="42"/>
      <c r="J15" s="42"/>
      <c r="K15" s="42">
        <f t="shared" si="0"/>
        <v>0</v>
      </c>
      <c r="L15" s="42">
        <f t="shared" si="1"/>
        <v>0</v>
      </c>
    </row>
    <row r="16" spans="2:18" x14ac:dyDescent="0.25">
      <c r="B16" s="40"/>
      <c r="C16" s="40"/>
      <c r="D16" s="42"/>
      <c r="E16" s="42"/>
      <c r="F16" s="42"/>
      <c r="G16" s="42"/>
      <c r="H16" s="42"/>
      <c r="I16" s="42"/>
      <c r="J16" s="42"/>
      <c r="K16" s="42">
        <f t="shared" si="0"/>
        <v>0</v>
      </c>
      <c r="L16" s="42">
        <f t="shared" si="1"/>
        <v>0</v>
      </c>
    </row>
    <row r="17" spans="2:12" x14ac:dyDescent="0.25">
      <c r="B17" s="40"/>
      <c r="C17" s="40" t="s">
        <v>208</v>
      </c>
      <c r="D17" s="94"/>
      <c r="E17" s="41"/>
      <c r="F17" s="42"/>
      <c r="G17" s="42"/>
      <c r="H17" s="42"/>
      <c r="I17" s="42"/>
      <c r="J17" s="41"/>
      <c r="K17" s="42">
        <f t="shared" si="0"/>
        <v>0</v>
      </c>
      <c r="L17" s="42">
        <f t="shared" si="1"/>
        <v>0</v>
      </c>
    </row>
    <row r="18" spans="2:12" x14ac:dyDescent="0.25">
      <c r="B18" s="187" t="s">
        <v>110</v>
      </c>
      <c r="C18" s="188"/>
      <c r="D18" s="43">
        <f t="shared" ref="D18:I18" si="2">SUM(D7:D17)</f>
        <v>0</v>
      </c>
      <c r="E18" s="44">
        <f t="shared" si="2"/>
        <v>0</v>
      </c>
      <c r="F18" s="44">
        <f t="shared" si="2"/>
        <v>0</v>
      </c>
      <c r="G18" s="44">
        <f t="shared" si="2"/>
        <v>0</v>
      </c>
      <c r="H18" s="44">
        <f t="shared" si="2"/>
        <v>0</v>
      </c>
      <c r="I18" s="44">
        <f t="shared" si="2"/>
        <v>0</v>
      </c>
      <c r="J18" s="44">
        <f>SUM(J7:J17)</f>
        <v>0</v>
      </c>
      <c r="K18" s="44">
        <f>SUM(K7:K17)</f>
        <v>0</v>
      </c>
      <c r="L18" s="44">
        <f>SUM(L7:L17)</f>
        <v>0</v>
      </c>
    </row>
    <row r="19" spans="2:12" x14ac:dyDescent="0.25">
      <c r="B19" s="17"/>
      <c r="C19" s="17"/>
      <c r="D19" s="18"/>
      <c r="E19" s="19"/>
      <c r="F19" s="20"/>
      <c r="G19" s="20"/>
      <c r="H19" s="20"/>
      <c r="I19" s="20"/>
      <c r="J19" s="19"/>
    </row>
  </sheetData>
  <mergeCells count="2">
    <mergeCell ref="B18:C18"/>
    <mergeCell ref="B2:L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6B597-0CA3-4674-BD22-894126D9E93D}">
  <sheetPr codeName="Hoja13">
    <tabColor rgb="FFFF0000"/>
  </sheetPr>
  <dimension ref="B2:G445"/>
  <sheetViews>
    <sheetView showGridLines="0" topLeftCell="A325" zoomScale="70" zoomScaleNormal="70" workbookViewId="0">
      <selection activeCell="K337" sqref="K337"/>
    </sheetView>
  </sheetViews>
  <sheetFormatPr baseColWidth="10" defaultRowHeight="15" x14ac:dyDescent="0.25"/>
  <cols>
    <col min="3" max="3" width="41.5703125" bestFit="1" customWidth="1"/>
    <col min="7" max="7" width="13.140625" bestFit="1" customWidth="1"/>
  </cols>
  <sheetData>
    <row r="2" spans="2:7" ht="15" customHeight="1" x14ac:dyDescent="0.25">
      <c r="B2" s="175" t="s">
        <v>170</v>
      </c>
      <c r="C2" s="175"/>
      <c r="D2" s="175"/>
      <c r="E2" s="175"/>
      <c r="F2" s="175"/>
      <c r="G2" s="175"/>
    </row>
    <row r="3" spans="2:7" ht="15" customHeight="1" x14ac:dyDescent="0.25">
      <c r="B3" s="175"/>
      <c r="C3" s="175"/>
      <c r="D3" s="175"/>
      <c r="E3" s="175"/>
      <c r="F3" s="175"/>
      <c r="G3" s="175"/>
    </row>
    <row r="5" spans="2:7" x14ac:dyDescent="0.25">
      <c r="B5" s="7" t="s">
        <v>5</v>
      </c>
      <c r="C5" s="7" t="s">
        <v>406</v>
      </c>
      <c r="D5" s="7" t="s">
        <v>231</v>
      </c>
      <c r="E5" s="7" t="s">
        <v>232</v>
      </c>
      <c r="F5" s="7" t="s">
        <v>233</v>
      </c>
      <c r="G5" s="7" t="s">
        <v>201</v>
      </c>
    </row>
    <row r="6" spans="2:7" x14ac:dyDescent="0.25">
      <c r="B6" s="116" t="s">
        <v>267</v>
      </c>
      <c r="C6" s="116" t="s">
        <v>51</v>
      </c>
      <c r="D6" s="116">
        <v>1</v>
      </c>
      <c r="E6" s="116"/>
      <c r="F6" s="116"/>
      <c r="G6" s="116">
        <v>1</v>
      </c>
    </row>
    <row r="7" spans="2:7" x14ac:dyDescent="0.25">
      <c r="B7" s="116" t="s">
        <v>267</v>
      </c>
      <c r="C7" s="116" t="s">
        <v>202</v>
      </c>
      <c r="D7" s="116">
        <v>3</v>
      </c>
      <c r="E7" s="116">
        <v>2</v>
      </c>
      <c r="F7" s="116">
        <v>7</v>
      </c>
      <c r="G7" s="116">
        <v>12</v>
      </c>
    </row>
    <row r="8" spans="2:7" x14ac:dyDescent="0.25">
      <c r="B8" s="116" t="s">
        <v>267</v>
      </c>
      <c r="C8" s="116" t="s">
        <v>407</v>
      </c>
      <c r="D8" s="116">
        <v>5</v>
      </c>
      <c r="E8" s="116">
        <v>7</v>
      </c>
      <c r="F8" s="116">
        <v>6</v>
      </c>
      <c r="G8" s="116">
        <v>18</v>
      </c>
    </row>
    <row r="9" spans="2:7" x14ac:dyDescent="0.25">
      <c r="B9" s="116" t="s">
        <v>267</v>
      </c>
      <c r="C9" s="116" t="s">
        <v>408</v>
      </c>
      <c r="D9" s="116">
        <v>8</v>
      </c>
      <c r="E9" s="116">
        <v>4</v>
      </c>
      <c r="F9" s="116">
        <v>6</v>
      </c>
      <c r="G9" s="116">
        <v>18</v>
      </c>
    </row>
    <row r="10" spans="2:7" x14ac:dyDescent="0.25">
      <c r="B10" s="116" t="s">
        <v>409</v>
      </c>
      <c r="C10" s="116"/>
      <c r="D10" s="116">
        <v>17</v>
      </c>
      <c r="E10" s="116">
        <v>13</v>
      </c>
      <c r="F10" s="116">
        <v>19</v>
      </c>
      <c r="G10" s="116">
        <v>49</v>
      </c>
    </row>
    <row r="12" spans="2:7" x14ac:dyDescent="0.25">
      <c r="B12" s="7" t="s">
        <v>5</v>
      </c>
      <c r="C12" s="7" t="s">
        <v>406</v>
      </c>
      <c r="D12" s="7" t="s">
        <v>231</v>
      </c>
      <c r="E12" s="7" t="s">
        <v>232</v>
      </c>
      <c r="F12" s="7" t="s">
        <v>233</v>
      </c>
      <c r="G12" s="7" t="s">
        <v>201</v>
      </c>
    </row>
    <row r="13" spans="2:7" x14ac:dyDescent="0.25">
      <c r="B13" s="116" t="s">
        <v>268</v>
      </c>
      <c r="C13" s="116" t="s">
        <v>51</v>
      </c>
      <c r="D13" s="116">
        <v>1</v>
      </c>
      <c r="E13" s="116">
        <v>1</v>
      </c>
      <c r="F13" s="116"/>
      <c r="G13" s="116">
        <v>2</v>
      </c>
    </row>
    <row r="14" spans="2:7" x14ac:dyDescent="0.25">
      <c r="B14" s="116" t="s">
        <v>268</v>
      </c>
      <c r="C14" s="116" t="s">
        <v>202</v>
      </c>
      <c r="D14" s="116">
        <v>5</v>
      </c>
      <c r="E14" s="116">
        <v>5</v>
      </c>
      <c r="F14" s="116">
        <v>1</v>
      </c>
      <c r="G14" s="116">
        <v>11</v>
      </c>
    </row>
    <row r="15" spans="2:7" x14ac:dyDescent="0.25">
      <c r="B15" s="116" t="s">
        <v>268</v>
      </c>
      <c r="C15" s="116" t="s">
        <v>407</v>
      </c>
      <c r="D15" s="116">
        <v>5</v>
      </c>
      <c r="E15" s="116">
        <v>3</v>
      </c>
      <c r="F15" s="116">
        <v>3</v>
      </c>
      <c r="G15" s="116">
        <v>11</v>
      </c>
    </row>
    <row r="16" spans="2:7" x14ac:dyDescent="0.25">
      <c r="B16" s="116" t="s">
        <v>268</v>
      </c>
      <c r="C16" s="116" t="s">
        <v>408</v>
      </c>
      <c r="D16" s="116">
        <v>5</v>
      </c>
      <c r="E16" s="116">
        <v>1</v>
      </c>
      <c r="F16" s="116">
        <v>4</v>
      </c>
      <c r="G16" s="116">
        <v>10</v>
      </c>
    </row>
    <row r="17" spans="2:7" x14ac:dyDescent="0.25">
      <c r="B17" s="116" t="s">
        <v>410</v>
      </c>
      <c r="C17" s="116"/>
      <c r="D17" s="116">
        <v>16</v>
      </c>
      <c r="E17" s="116">
        <v>10</v>
      </c>
      <c r="F17" s="116">
        <v>8</v>
      </c>
      <c r="G17" s="116">
        <v>34</v>
      </c>
    </row>
    <row r="19" spans="2:7" x14ac:dyDescent="0.25">
      <c r="B19" s="7" t="s">
        <v>5</v>
      </c>
      <c r="C19" s="7" t="s">
        <v>406</v>
      </c>
      <c r="D19" s="7" t="s">
        <v>231</v>
      </c>
      <c r="E19" s="7" t="s">
        <v>232</v>
      </c>
      <c r="F19" s="7" t="s">
        <v>233</v>
      </c>
      <c r="G19" s="7" t="s">
        <v>201</v>
      </c>
    </row>
    <row r="20" spans="2:7" x14ac:dyDescent="0.25">
      <c r="B20" s="116" t="s">
        <v>228</v>
      </c>
      <c r="C20" s="116" t="s">
        <v>51</v>
      </c>
      <c r="D20" s="116">
        <v>1</v>
      </c>
      <c r="E20" s="116">
        <v>1</v>
      </c>
      <c r="F20" s="116">
        <v>1</v>
      </c>
      <c r="G20" s="116">
        <v>3</v>
      </c>
    </row>
    <row r="21" spans="2:7" x14ac:dyDescent="0.25">
      <c r="B21" s="116" t="s">
        <v>228</v>
      </c>
      <c r="C21" s="116" t="s">
        <v>202</v>
      </c>
      <c r="D21" s="116">
        <v>4</v>
      </c>
      <c r="E21" s="116">
        <v>5</v>
      </c>
      <c r="F21" s="116">
        <v>6</v>
      </c>
      <c r="G21" s="116">
        <v>15</v>
      </c>
    </row>
    <row r="22" spans="2:7" x14ac:dyDescent="0.25">
      <c r="B22" s="116" t="s">
        <v>228</v>
      </c>
      <c r="C22" s="116" t="s">
        <v>407</v>
      </c>
      <c r="D22" s="116"/>
      <c r="E22" s="116">
        <v>1</v>
      </c>
      <c r="F22" s="116">
        <v>4</v>
      </c>
      <c r="G22" s="116">
        <v>5</v>
      </c>
    </row>
    <row r="23" spans="2:7" x14ac:dyDescent="0.25">
      <c r="B23" s="116" t="s">
        <v>228</v>
      </c>
      <c r="C23" s="116" t="s">
        <v>408</v>
      </c>
      <c r="D23" s="116">
        <v>10</v>
      </c>
      <c r="E23" s="116">
        <v>13</v>
      </c>
      <c r="F23" s="116">
        <v>18</v>
      </c>
      <c r="G23" s="116">
        <v>41</v>
      </c>
    </row>
    <row r="24" spans="2:7" x14ac:dyDescent="0.25">
      <c r="B24" s="116" t="s">
        <v>411</v>
      </c>
      <c r="C24" s="116"/>
      <c r="D24" s="116">
        <v>15</v>
      </c>
      <c r="E24" s="116">
        <v>20</v>
      </c>
      <c r="F24" s="116">
        <v>29</v>
      </c>
      <c r="G24" s="116">
        <v>64</v>
      </c>
    </row>
    <row r="26" spans="2:7" x14ac:dyDescent="0.25">
      <c r="B26" s="7" t="s">
        <v>5</v>
      </c>
      <c r="C26" s="7" t="s">
        <v>406</v>
      </c>
      <c r="D26" s="7" t="s">
        <v>231</v>
      </c>
      <c r="E26" s="7" t="s">
        <v>232</v>
      </c>
      <c r="F26" s="7" t="s">
        <v>233</v>
      </c>
      <c r="G26" s="7" t="s">
        <v>201</v>
      </c>
    </row>
    <row r="27" spans="2:7" x14ac:dyDescent="0.25">
      <c r="B27" s="116" t="s">
        <v>269</v>
      </c>
      <c r="C27" s="116" t="s">
        <v>51</v>
      </c>
      <c r="D27" s="116"/>
      <c r="E27" s="116">
        <v>2</v>
      </c>
      <c r="F27" s="116">
        <v>1</v>
      </c>
      <c r="G27" s="116">
        <v>3</v>
      </c>
    </row>
    <row r="28" spans="2:7" x14ac:dyDescent="0.25">
      <c r="B28" s="116" t="s">
        <v>269</v>
      </c>
      <c r="C28" s="116" t="s">
        <v>202</v>
      </c>
      <c r="D28" s="116">
        <v>3</v>
      </c>
      <c r="E28" s="116">
        <v>2</v>
      </c>
      <c r="F28" s="116"/>
      <c r="G28" s="116">
        <v>5</v>
      </c>
    </row>
    <row r="29" spans="2:7" x14ac:dyDescent="0.25">
      <c r="B29" s="116" t="s">
        <v>269</v>
      </c>
      <c r="C29" s="116" t="s">
        <v>407</v>
      </c>
      <c r="D29" s="116">
        <v>4</v>
      </c>
      <c r="E29" s="116">
        <v>4</v>
      </c>
      <c r="F29" s="116">
        <v>2</v>
      </c>
      <c r="G29" s="116">
        <v>10</v>
      </c>
    </row>
    <row r="30" spans="2:7" x14ac:dyDescent="0.25">
      <c r="B30" s="116" t="s">
        <v>269</v>
      </c>
      <c r="C30" s="116" t="s">
        <v>408</v>
      </c>
      <c r="D30" s="116"/>
      <c r="E30" s="116"/>
      <c r="F30" s="116">
        <v>3</v>
      </c>
      <c r="G30" s="116">
        <v>3</v>
      </c>
    </row>
    <row r="31" spans="2:7" x14ac:dyDescent="0.25">
      <c r="B31" s="116" t="s">
        <v>412</v>
      </c>
      <c r="C31" s="116"/>
      <c r="D31" s="116">
        <v>7</v>
      </c>
      <c r="E31" s="116">
        <v>8</v>
      </c>
      <c r="F31" s="116">
        <v>6</v>
      </c>
      <c r="G31" s="116">
        <v>21</v>
      </c>
    </row>
    <row r="33" spans="2:7" x14ac:dyDescent="0.25">
      <c r="B33" s="7" t="s">
        <v>5</v>
      </c>
      <c r="C33" s="7" t="s">
        <v>406</v>
      </c>
      <c r="D33" s="7" t="s">
        <v>231</v>
      </c>
      <c r="E33" s="7" t="s">
        <v>232</v>
      </c>
      <c r="F33" s="7" t="s">
        <v>233</v>
      </c>
      <c r="G33" s="7" t="s">
        <v>201</v>
      </c>
    </row>
    <row r="34" spans="2:7" x14ac:dyDescent="0.25">
      <c r="B34" s="116" t="s">
        <v>270</v>
      </c>
      <c r="C34" s="116" t="s">
        <v>51</v>
      </c>
      <c r="D34" s="116">
        <v>2</v>
      </c>
      <c r="E34" s="116"/>
      <c r="F34" s="116"/>
      <c r="G34" s="116">
        <v>2</v>
      </c>
    </row>
    <row r="35" spans="2:7" x14ac:dyDescent="0.25">
      <c r="B35" s="116" t="s">
        <v>270</v>
      </c>
      <c r="C35" s="116" t="s">
        <v>202</v>
      </c>
      <c r="D35" s="116"/>
      <c r="E35" s="116"/>
      <c r="F35" s="116"/>
      <c r="G35" s="116"/>
    </row>
    <row r="36" spans="2:7" x14ac:dyDescent="0.25">
      <c r="B36" s="116" t="s">
        <v>270</v>
      </c>
      <c r="C36" s="116" t="s">
        <v>407</v>
      </c>
      <c r="D36" s="116"/>
      <c r="E36" s="116"/>
      <c r="F36" s="116"/>
      <c r="G36" s="116"/>
    </row>
    <row r="37" spans="2:7" x14ac:dyDescent="0.25">
      <c r="B37" s="116" t="s">
        <v>270</v>
      </c>
      <c r="C37" s="116" t="s">
        <v>408</v>
      </c>
      <c r="D37" s="116"/>
      <c r="E37" s="116">
        <v>2</v>
      </c>
      <c r="F37" s="116"/>
      <c r="G37" s="116">
        <v>2</v>
      </c>
    </row>
    <row r="38" spans="2:7" x14ac:dyDescent="0.25">
      <c r="B38" s="116" t="s">
        <v>413</v>
      </c>
      <c r="C38" s="116"/>
      <c r="D38" s="116">
        <v>2</v>
      </c>
      <c r="E38" s="116">
        <v>2</v>
      </c>
      <c r="F38" s="116"/>
      <c r="G38" s="116">
        <v>4</v>
      </c>
    </row>
    <row r="40" spans="2:7" x14ac:dyDescent="0.25">
      <c r="B40" s="7" t="s">
        <v>5</v>
      </c>
      <c r="C40" s="7" t="s">
        <v>406</v>
      </c>
      <c r="D40" s="7" t="s">
        <v>231</v>
      </c>
      <c r="E40" s="7" t="s">
        <v>232</v>
      </c>
      <c r="F40" s="7" t="s">
        <v>233</v>
      </c>
      <c r="G40" s="7" t="s">
        <v>201</v>
      </c>
    </row>
    <row r="41" spans="2:7" x14ac:dyDescent="0.25">
      <c r="B41" s="116" t="s">
        <v>234</v>
      </c>
      <c r="C41" s="116" t="s">
        <v>51</v>
      </c>
      <c r="D41" s="116">
        <v>3</v>
      </c>
      <c r="E41" s="116">
        <v>2</v>
      </c>
      <c r="F41" s="116"/>
      <c r="G41" s="116">
        <v>5</v>
      </c>
    </row>
    <row r="42" spans="2:7" x14ac:dyDescent="0.25">
      <c r="B42" s="116" t="s">
        <v>234</v>
      </c>
      <c r="C42" s="116" t="s">
        <v>202</v>
      </c>
      <c r="D42" s="116">
        <v>2</v>
      </c>
      <c r="E42" s="116">
        <v>2</v>
      </c>
      <c r="F42" s="116">
        <v>3</v>
      </c>
      <c r="G42" s="116">
        <v>7</v>
      </c>
    </row>
    <row r="43" spans="2:7" x14ac:dyDescent="0.25">
      <c r="B43" s="116" t="s">
        <v>234</v>
      </c>
      <c r="C43" s="116" t="s">
        <v>407</v>
      </c>
      <c r="D43" s="116">
        <v>7</v>
      </c>
      <c r="E43" s="116"/>
      <c r="F43" s="116">
        <v>4</v>
      </c>
      <c r="G43" s="116">
        <v>11</v>
      </c>
    </row>
    <row r="44" spans="2:7" x14ac:dyDescent="0.25">
      <c r="B44" s="116" t="s">
        <v>234</v>
      </c>
      <c r="C44" s="116" t="s">
        <v>408</v>
      </c>
      <c r="D44" s="116">
        <v>6</v>
      </c>
      <c r="E44" s="116"/>
      <c r="F44" s="116">
        <v>1</v>
      </c>
      <c r="G44" s="116">
        <v>7</v>
      </c>
    </row>
    <row r="45" spans="2:7" x14ac:dyDescent="0.25">
      <c r="B45" s="116" t="s">
        <v>414</v>
      </c>
      <c r="C45" s="116"/>
      <c r="D45" s="116">
        <v>18</v>
      </c>
      <c r="E45" s="116">
        <v>4</v>
      </c>
      <c r="F45" s="116">
        <v>8</v>
      </c>
      <c r="G45" s="116">
        <v>30</v>
      </c>
    </row>
    <row r="47" spans="2:7" x14ac:dyDescent="0.25">
      <c r="B47" s="7" t="s">
        <v>5</v>
      </c>
      <c r="C47" s="7" t="s">
        <v>406</v>
      </c>
      <c r="D47" s="7" t="s">
        <v>231</v>
      </c>
      <c r="E47" s="7" t="s">
        <v>232</v>
      </c>
      <c r="F47" s="7" t="s">
        <v>233</v>
      </c>
      <c r="G47" s="7" t="s">
        <v>201</v>
      </c>
    </row>
    <row r="48" spans="2:7" x14ac:dyDescent="0.25">
      <c r="B48" s="116" t="s">
        <v>271</v>
      </c>
      <c r="C48" s="116" t="s">
        <v>51</v>
      </c>
      <c r="D48" s="116">
        <v>2</v>
      </c>
      <c r="E48" s="116">
        <v>2</v>
      </c>
      <c r="F48" s="116"/>
      <c r="G48" s="116">
        <v>4</v>
      </c>
    </row>
    <row r="49" spans="2:7" x14ac:dyDescent="0.25">
      <c r="B49" s="116" t="s">
        <v>271</v>
      </c>
      <c r="C49" s="116" t="s">
        <v>202</v>
      </c>
      <c r="D49" s="116">
        <v>3</v>
      </c>
      <c r="E49" s="116">
        <v>6</v>
      </c>
      <c r="F49" s="116">
        <v>4</v>
      </c>
      <c r="G49" s="116">
        <v>13</v>
      </c>
    </row>
    <row r="50" spans="2:7" x14ac:dyDescent="0.25">
      <c r="B50" s="116" t="s">
        <v>271</v>
      </c>
      <c r="C50" s="116" t="s">
        <v>407</v>
      </c>
      <c r="D50" s="116">
        <v>3</v>
      </c>
      <c r="E50" s="116"/>
      <c r="F50" s="116">
        <v>2</v>
      </c>
      <c r="G50" s="116">
        <v>5</v>
      </c>
    </row>
    <row r="51" spans="2:7" x14ac:dyDescent="0.25">
      <c r="B51" s="116" t="s">
        <v>271</v>
      </c>
      <c r="C51" s="116" t="s">
        <v>408</v>
      </c>
      <c r="D51" s="116">
        <v>5</v>
      </c>
      <c r="E51" s="116">
        <v>1</v>
      </c>
      <c r="F51" s="116">
        <v>2</v>
      </c>
      <c r="G51" s="116">
        <v>8</v>
      </c>
    </row>
    <row r="52" spans="2:7" x14ac:dyDescent="0.25">
      <c r="B52" s="116" t="s">
        <v>415</v>
      </c>
      <c r="C52" s="116"/>
      <c r="D52" s="116">
        <v>13</v>
      </c>
      <c r="E52" s="116">
        <v>9</v>
      </c>
      <c r="F52" s="116">
        <v>8</v>
      </c>
      <c r="G52" s="116">
        <v>30</v>
      </c>
    </row>
    <row r="54" spans="2:7" x14ac:dyDescent="0.25">
      <c r="B54" s="7" t="s">
        <v>5</v>
      </c>
      <c r="C54" s="7" t="s">
        <v>406</v>
      </c>
      <c r="D54" s="7" t="s">
        <v>231</v>
      </c>
      <c r="E54" s="7" t="s">
        <v>232</v>
      </c>
      <c r="F54" s="7" t="s">
        <v>233</v>
      </c>
      <c r="G54" s="7" t="s">
        <v>201</v>
      </c>
    </row>
    <row r="55" spans="2:7" x14ac:dyDescent="0.25">
      <c r="B55" s="116" t="s">
        <v>272</v>
      </c>
      <c r="C55" s="116" t="s">
        <v>51</v>
      </c>
      <c r="D55" s="116"/>
      <c r="E55" s="116">
        <v>1</v>
      </c>
      <c r="F55" s="116"/>
      <c r="G55" s="116">
        <v>1</v>
      </c>
    </row>
    <row r="56" spans="2:7" x14ac:dyDescent="0.25">
      <c r="B56" s="116" t="s">
        <v>272</v>
      </c>
      <c r="C56" s="116" t="s">
        <v>202</v>
      </c>
      <c r="D56" s="116">
        <v>1</v>
      </c>
      <c r="E56" s="116"/>
      <c r="F56" s="116">
        <v>3</v>
      </c>
      <c r="G56" s="116">
        <v>4</v>
      </c>
    </row>
    <row r="57" spans="2:7" x14ac:dyDescent="0.25">
      <c r="B57" s="116" t="s">
        <v>272</v>
      </c>
      <c r="C57" s="116" t="s">
        <v>407</v>
      </c>
      <c r="D57" s="116">
        <v>2</v>
      </c>
      <c r="E57" s="116">
        <v>2</v>
      </c>
      <c r="F57" s="116">
        <v>7</v>
      </c>
      <c r="G57" s="116">
        <v>11</v>
      </c>
    </row>
    <row r="58" spans="2:7" x14ac:dyDescent="0.25">
      <c r="B58" s="116" t="s">
        <v>272</v>
      </c>
      <c r="C58" s="116" t="s">
        <v>408</v>
      </c>
      <c r="D58" s="116">
        <v>1</v>
      </c>
      <c r="E58" s="116">
        <v>1</v>
      </c>
      <c r="F58" s="116"/>
      <c r="G58" s="116">
        <v>2</v>
      </c>
    </row>
    <row r="59" spans="2:7" x14ac:dyDescent="0.25">
      <c r="B59" s="116" t="s">
        <v>416</v>
      </c>
      <c r="C59" s="116"/>
      <c r="D59" s="116">
        <v>4</v>
      </c>
      <c r="E59" s="116">
        <v>4</v>
      </c>
      <c r="F59" s="116">
        <v>10</v>
      </c>
      <c r="G59" s="116">
        <v>18</v>
      </c>
    </row>
    <row r="61" spans="2:7" x14ac:dyDescent="0.25">
      <c r="B61" s="7" t="s">
        <v>5</v>
      </c>
      <c r="C61" s="7" t="s">
        <v>406</v>
      </c>
      <c r="D61" s="7" t="s">
        <v>231</v>
      </c>
      <c r="E61" s="7" t="s">
        <v>232</v>
      </c>
      <c r="F61" s="7" t="s">
        <v>233</v>
      </c>
      <c r="G61" s="7" t="s">
        <v>201</v>
      </c>
    </row>
    <row r="62" spans="2:7" x14ac:dyDescent="0.25">
      <c r="B62" s="116" t="s">
        <v>372</v>
      </c>
      <c r="C62" s="116" t="s">
        <v>51</v>
      </c>
      <c r="D62" s="116"/>
      <c r="E62" s="116">
        <v>1</v>
      </c>
      <c r="F62" s="116">
        <v>1</v>
      </c>
      <c r="G62" s="116">
        <v>2</v>
      </c>
    </row>
    <row r="63" spans="2:7" x14ac:dyDescent="0.25">
      <c r="B63" s="116" t="s">
        <v>372</v>
      </c>
      <c r="C63" s="116" t="s">
        <v>202</v>
      </c>
      <c r="D63" s="116">
        <v>7</v>
      </c>
      <c r="E63" s="116"/>
      <c r="F63" s="116">
        <v>5</v>
      </c>
      <c r="G63" s="116">
        <v>12</v>
      </c>
    </row>
    <row r="64" spans="2:7" x14ac:dyDescent="0.25">
      <c r="B64" s="116" t="s">
        <v>372</v>
      </c>
      <c r="C64" s="116" t="s">
        <v>407</v>
      </c>
      <c r="D64" s="116">
        <v>5</v>
      </c>
      <c r="E64" s="116">
        <v>11</v>
      </c>
      <c r="F64" s="116">
        <v>4</v>
      </c>
      <c r="G64" s="116">
        <v>20</v>
      </c>
    </row>
    <row r="65" spans="2:7" x14ac:dyDescent="0.25">
      <c r="B65" s="116" t="s">
        <v>372</v>
      </c>
      <c r="C65" s="116" t="s">
        <v>408</v>
      </c>
      <c r="D65" s="116">
        <v>1</v>
      </c>
      <c r="E65" s="116">
        <v>3</v>
      </c>
      <c r="F65" s="116">
        <v>3</v>
      </c>
      <c r="G65" s="116">
        <v>7</v>
      </c>
    </row>
    <row r="66" spans="2:7" x14ac:dyDescent="0.25">
      <c r="B66" s="116" t="s">
        <v>417</v>
      </c>
      <c r="C66" s="116"/>
      <c r="D66" s="116">
        <v>13</v>
      </c>
      <c r="E66" s="116">
        <v>15</v>
      </c>
      <c r="F66" s="116">
        <v>13</v>
      </c>
      <c r="G66" s="116">
        <v>41</v>
      </c>
    </row>
    <row r="68" spans="2:7" x14ac:dyDescent="0.25">
      <c r="B68" s="7" t="s">
        <v>5</v>
      </c>
      <c r="C68" s="7" t="s">
        <v>406</v>
      </c>
      <c r="D68" s="7" t="s">
        <v>231</v>
      </c>
      <c r="E68" s="7" t="s">
        <v>232</v>
      </c>
      <c r="F68" s="7" t="s">
        <v>233</v>
      </c>
      <c r="G68" s="7" t="s">
        <v>201</v>
      </c>
    </row>
    <row r="69" spans="2:7" x14ac:dyDescent="0.25">
      <c r="B69" s="116" t="s">
        <v>235</v>
      </c>
      <c r="C69" s="116" t="s">
        <v>51</v>
      </c>
      <c r="D69" s="116">
        <v>4</v>
      </c>
      <c r="E69" s="116"/>
      <c r="F69" s="116"/>
      <c r="G69" s="116">
        <v>4</v>
      </c>
    </row>
    <row r="70" spans="2:7" x14ac:dyDescent="0.25">
      <c r="B70" s="116" t="s">
        <v>235</v>
      </c>
      <c r="C70" s="116" t="s">
        <v>202</v>
      </c>
      <c r="D70" s="116">
        <v>6</v>
      </c>
      <c r="E70" s="116">
        <v>3</v>
      </c>
      <c r="F70" s="116"/>
      <c r="G70" s="116">
        <v>9</v>
      </c>
    </row>
    <row r="71" spans="2:7" x14ac:dyDescent="0.25">
      <c r="B71" s="116" t="s">
        <v>235</v>
      </c>
      <c r="C71" s="116" t="s">
        <v>407</v>
      </c>
      <c r="D71" s="116">
        <v>5</v>
      </c>
      <c r="E71" s="116">
        <v>1</v>
      </c>
      <c r="F71" s="116"/>
      <c r="G71" s="116">
        <v>6</v>
      </c>
    </row>
    <row r="72" spans="2:7" x14ac:dyDescent="0.25">
      <c r="B72" s="116" t="s">
        <v>235</v>
      </c>
      <c r="C72" s="116" t="s">
        <v>408</v>
      </c>
      <c r="D72" s="116">
        <v>4</v>
      </c>
      <c r="E72" s="116">
        <v>1</v>
      </c>
      <c r="F72" s="116">
        <v>3</v>
      </c>
      <c r="G72" s="116">
        <v>8</v>
      </c>
    </row>
    <row r="73" spans="2:7" x14ac:dyDescent="0.25">
      <c r="B73" s="116" t="s">
        <v>418</v>
      </c>
      <c r="C73" s="116"/>
      <c r="D73" s="116">
        <v>19</v>
      </c>
      <c r="E73" s="116">
        <v>5</v>
      </c>
      <c r="F73" s="116">
        <v>3</v>
      </c>
      <c r="G73" s="116">
        <v>27</v>
      </c>
    </row>
    <row r="75" spans="2:7" x14ac:dyDescent="0.25">
      <c r="B75" s="7" t="s">
        <v>5</v>
      </c>
      <c r="C75" s="7" t="s">
        <v>406</v>
      </c>
      <c r="D75" s="7" t="s">
        <v>231</v>
      </c>
      <c r="E75" s="7" t="s">
        <v>232</v>
      </c>
      <c r="F75" s="7" t="s">
        <v>233</v>
      </c>
      <c r="G75" s="7" t="s">
        <v>201</v>
      </c>
    </row>
    <row r="76" spans="2:7" x14ac:dyDescent="0.25">
      <c r="B76" s="116" t="s">
        <v>236</v>
      </c>
      <c r="C76" s="116" t="s">
        <v>51</v>
      </c>
      <c r="D76" s="116"/>
      <c r="E76" s="116">
        <v>1</v>
      </c>
      <c r="F76" s="116"/>
      <c r="G76" s="116">
        <v>1</v>
      </c>
    </row>
    <row r="77" spans="2:7" x14ac:dyDescent="0.25">
      <c r="B77" s="116" t="s">
        <v>236</v>
      </c>
      <c r="C77" s="116" t="s">
        <v>202</v>
      </c>
      <c r="D77" s="116">
        <v>2</v>
      </c>
      <c r="E77" s="116">
        <v>1</v>
      </c>
      <c r="F77" s="116">
        <v>1</v>
      </c>
      <c r="G77" s="116">
        <v>4</v>
      </c>
    </row>
    <row r="78" spans="2:7" x14ac:dyDescent="0.25">
      <c r="B78" s="116" t="s">
        <v>236</v>
      </c>
      <c r="C78" s="116" t="s">
        <v>407</v>
      </c>
      <c r="D78" s="116">
        <v>2</v>
      </c>
      <c r="E78" s="116"/>
      <c r="F78" s="116">
        <v>2</v>
      </c>
      <c r="G78" s="116">
        <v>4</v>
      </c>
    </row>
    <row r="79" spans="2:7" x14ac:dyDescent="0.25">
      <c r="B79" s="116" t="s">
        <v>236</v>
      </c>
      <c r="C79" s="116" t="s">
        <v>408</v>
      </c>
      <c r="D79" s="116">
        <v>8</v>
      </c>
      <c r="E79" s="116"/>
      <c r="F79" s="116"/>
      <c r="G79" s="116">
        <v>8</v>
      </c>
    </row>
    <row r="80" spans="2:7" x14ac:dyDescent="0.25">
      <c r="B80" s="116" t="s">
        <v>419</v>
      </c>
      <c r="C80" s="116"/>
      <c r="D80" s="116">
        <v>12</v>
      </c>
      <c r="E80" s="116">
        <v>2</v>
      </c>
      <c r="F80" s="116">
        <v>3</v>
      </c>
      <c r="G80" s="116">
        <v>17</v>
      </c>
    </row>
    <row r="82" spans="2:7" x14ac:dyDescent="0.25">
      <c r="B82" s="7" t="s">
        <v>5</v>
      </c>
      <c r="C82" s="7" t="s">
        <v>406</v>
      </c>
      <c r="D82" s="7" t="s">
        <v>231</v>
      </c>
      <c r="E82" s="7" t="s">
        <v>232</v>
      </c>
      <c r="F82" s="7" t="s">
        <v>233</v>
      </c>
      <c r="G82" s="7" t="s">
        <v>201</v>
      </c>
    </row>
    <row r="83" spans="2:7" x14ac:dyDescent="0.25">
      <c r="B83" s="116" t="s">
        <v>373</v>
      </c>
      <c r="C83" s="116" t="s">
        <v>51</v>
      </c>
      <c r="D83" s="116">
        <v>3</v>
      </c>
      <c r="E83" s="116">
        <v>1</v>
      </c>
      <c r="F83" s="116"/>
      <c r="G83" s="116">
        <v>4</v>
      </c>
    </row>
    <row r="84" spans="2:7" x14ac:dyDescent="0.25">
      <c r="B84" s="116" t="s">
        <v>373</v>
      </c>
      <c r="C84" s="116" t="s">
        <v>202</v>
      </c>
      <c r="D84" s="116">
        <v>4</v>
      </c>
      <c r="E84" s="116">
        <v>1</v>
      </c>
      <c r="F84" s="116"/>
      <c r="G84" s="116">
        <v>5</v>
      </c>
    </row>
    <row r="85" spans="2:7" x14ac:dyDescent="0.25">
      <c r="B85" s="116" t="s">
        <v>373</v>
      </c>
      <c r="C85" s="116" t="s">
        <v>407</v>
      </c>
      <c r="D85" s="116">
        <v>2</v>
      </c>
      <c r="E85" s="116">
        <v>1</v>
      </c>
      <c r="F85" s="116">
        <v>1</v>
      </c>
      <c r="G85" s="116">
        <v>4</v>
      </c>
    </row>
    <row r="86" spans="2:7" x14ac:dyDescent="0.25">
      <c r="B86" s="116" t="s">
        <v>373</v>
      </c>
      <c r="C86" s="116" t="s">
        <v>408</v>
      </c>
      <c r="D86" s="116">
        <v>7</v>
      </c>
      <c r="E86" s="116">
        <v>5</v>
      </c>
      <c r="F86" s="116"/>
      <c r="G86" s="116">
        <v>12</v>
      </c>
    </row>
    <row r="87" spans="2:7" x14ac:dyDescent="0.25">
      <c r="B87" s="116" t="s">
        <v>420</v>
      </c>
      <c r="C87" s="116"/>
      <c r="D87" s="116">
        <v>16</v>
      </c>
      <c r="E87" s="116">
        <v>8</v>
      </c>
      <c r="F87" s="116">
        <v>1</v>
      </c>
      <c r="G87" s="116">
        <v>25</v>
      </c>
    </row>
    <row r="89" spans="2:7" x14ac:dyDescent="0.25">
      <c r="B89" s="7" t="s">
        <v>5</v>
      </c>
      <c r="C89" s="7" t="s">
        <v>406</v>
      </c>
      <c r="D89" s="7" t="s">
        <v>231</v>
      </c>
      <c r="E89" s="7" t="s">
        <v>232</v>
      </c>
      <c r="F89" s="7" t="s">
        <v>233</v>
      </c>
      <c r="G89" s="7" t="s">
        <v>201</v>
      </c>
    </row>
    <row r="90" spans="2:7" x14ac:dyDescent="0.25">
      <c r="B90" s="116" t="s">
        <v>209</v>
      </c>
      <c r="C90" s="116" t="s">
        <v>51</v>
      </c>
      <c r="D90" s="116"/>
      <c r="E90" s="116">
        <v>2</v>
      </c>
      <c r="F90" s="116"/>
      <c r="G90" s="116">
        <v>2</v>
      </c>
    </row>
    <row r="91" spans="2:7" x14ac:dyDescent="0.25">
      <c r="B91" s="116" t="s">
        <v>209</v>
      </c>
      <c r="C91" s="116" t="s">
        <v>202</v>
      </c>
      <c r="D91" s="116">
        <v>1</v>
      </c>
      <c r="E91" s="116">
        <v>1</v>
      </c>
      <c r="F91" s="116">
        <v>2</v>
      </c>
      <c r="G91" s="116">
        <v>4</v>
      </c>
    </row>
    <row r="92" spans="2:7" x14ac:dyDescent="0.25">
      <c r="B92" s="116" t="s">
        <v>209</v>
      </c>
      <c r="C92" s="116" t="s">
        <v>407</v>
      </c>
      <c r="D92" s="116">
        <v>6</v>
      </c>
      <c r="E92" s="116">
        <v>7</v>
      </c>
      <c r="F92" s="116">
        <v>5</v>
      </c>
      <c r="G92" s="116">
        <v>18</v>
      </c>
    </row>
    <row r="93" spans="2:7" x14ac:dyDescent="0.25">
      <c r="B93" s="116" t="s">
        <v>209</v>
      </c>
      <c r="C93" s="116" t="s">
        <v>408</v>
      </c>
      <c r="D93" s="116">
        <v>2</v>
      </c>
      <c r="E93" s="116">
        <v>9</v>
      </c>
      <c r="F93" s="116">
        <v>2</v>
      </c>
      <c r="G93" s="116">
        <v>13</v>
      </c>
    </row>
    <row r="94" spans="2:7" x14ac:dyDescent="0.25">
      <c r="B94" s="116" t="s">
        <v>421</v>
      </c>
      <c r="C94" s="116"/>
      <c r="D94" s="116">
        <v>9</v>
      </c>
      <c r="E94" s="116">
        <v>19</v>
      </c>
      <c r="F94" s="116">
        <v>9</v>
      </c>
      <c r="G94" s="116">
        <v>37</v>
      </c>
    </row>
    <row r="96" spans="2:7" x14ac:dyDescent="0.25">
      <c r="B96" s="7" t="s">
        <v>5</v>
      </c>
      <c r="C96" s="7" t="s">
        <v>406</v>
      </c>
      <c r="D96" s="7" t="s">
        <v>231</v>
      </c>
      <c r="E96" s="7" t="s">
        <v>232</v>
      </c>
      <c r="F96" s="7" t="s">
        <v>233</v>
      </c>
      <c r="G96" s="7" t="s">
        <v>201</v>
      </c>
    </row>
    <row r="97" spans="2:7" x14ac:dyDescent="0.25">
      <c r="B97" s="116" t="s">
        <v>374</v>
      </c>
      <c r="C97" s="116" t="s">
        <v>51</v>
      </c>
      <c r="D97" s="116"/>
      <c r="E97" s="116"/>
      <c r="F97" s="116"/>
      <c r="G97" s="116"/>
    </row>
    <row r="98" spans="2:7" x14ac:dyDescent="0.25">
      <c r="B98" s="116" t="s">
        <v>374</v>
      </c>
      <c r="C98" s="116" t="s">
        <v>202</v>
      </c>
      <c r="D98" s="116">
        <v>1</v>
      </c>
      <c r="E98" s="116">
        <v>1</v>
      </c>
      <c r="F98" s="116"/>
      <c r="G98" s="116">
        <v>2</v>
      </c>
    </row>
    <row r="99" spans="2:7" x14ac:dyDescent="0.25">
      <c r="B99" s="116" t="s">
        <v>374</v>
      </c>
      <c r="C99" s="116" t="s">
        <v>407</v>
      </c>
      <c r="D99" s="116">
        <v>5</v>
      </c>
      <c r="E99" s="116">
        <v>2</v>
      </c>
      <c r="F99" s="116">
        <v>2</v>
      </c>
      <c r="G99" s="116">
        <v>9</v>
      </c>
    </row>
    <row r="100" spans="2:7" x14ac:dyDescent="0.25">
      <c r="B100" s="116" t="s">
        <v>374</v>
      </c>
      <c r="C100" s="116" t="s">
        <v>408</v>
      </c>
      <c r="D100" s="116">
        <v>1</v>
      </c>
      <c r="E100" s="116">
        <v>2</v>
      </c>
      <c r="F100" s="116">
        <v>2</v>
      </c>
      <c r="G100" s="116">
        <v>5</v>
      </c>
    </row>
    <row r="101" spans="2:7" x14ac:dyDescent="0.25">
      <c r="B101" s="116" t="s">
        <v>422</v>
      </c>
      <c r="C101" s="116"/>
      <c r="D101" s="116">
        <v>7</v>
      </c>
      <c r="E101" s="116">
        <v>5</v>
      </c>
      <c r="F101" s="116">
        <v>4</v>
      </c>
      <c r="G101" s="116">
        <v>16</v>
      </c>
    </row>
    <row r="103" spans="2:7" x14ac:dyDescent="0.25">
      <c r="B103" s="7" t="s">
        <v>5</v>
      </c>
      <c r="C103" s="7" t="s">
        <v>406</v>
      </c>
      <c r="D103" s="7" t="s">
        <v>231</v>
      </c>
      <c r="E103" s="7" t="s">
        <v>232</v>
      </c>
      <c r="F103" s="7" t="s">
        <v>233</v>
      </c>
      <c r="G103" s="7" t="s">
        <v>201</v>
      </c>
    </row>
    <row r="104" spans="2:7" x14ac:dyDescent="0.25">
      <c r="B104" s="116" t="s">
        <v>227</v>
      </c>
      <c r="C104" s="116" t="s">
        <v>51</v>
      </c>
      <c r="D104" s="116">
        <v>5</v>
      </c>
      <c r="E104" s="116">
        <v>2</v>
      </c>
      <c r="F104" s="116">
        <v>2</v>
      </c>
      <c r="G104" s="116">
        <v>9</v>
      </c>
    </row>
    <row r="105" spans="2:7" x14ac:dyDescent="0.25">
      <c r="B105" s="116" t="s">
        <v>227</v>
      </c>
      <c r="C105" s="116" t="s">
        <v>202</v>
      </c>
      <c r="D105" s="116">
        <v>7</v>
      </c>
      <c r="E105" s="116">
        <v>6</v>
      </c>
      <c r="F105" s="116">
        <v>4</v>
      </c>
      <c r="G105" s="116">
        <v>17</v>
      </c>
    </row>
    <row r="106" spans="2:7" x14ac:dyDescent="0.25">
      <c r="B106" s="116" t="s">
        <v>227</v>
      </c>
      <c r="C106" s="116" t="s">
        <v>407</v>
      </c>
      <c r="D106" s="116">
        <v>4</v>
      </c>
      <c r="E106" s="116">
        <v>3</v>
      </c>
      <c r="F106" s="116">
        <v>9</v>
      </c>
      <c r="G106" s="116">
        <v>16</v>
      </c>
    </row>
    <row r="107" spans="2:7" x14ac:dyDescent="0.25">
      <c r="B107" s="116" t="s">
        <v>227</v>
      </c>
      <c r="C107" s="116" t="s">
        <v>408</v>
      </c>
      <c r="D107" s="116">
        <v>4</v>
      </c>
      <c r="E107" s="116">
        <v>5</v>
      </c>
      <c r="F107" s="116">
        <v>4</v>
      </c>
      <c r="G107" s="116">
        <v>13</v>
      </c>
    </row>
    <row r="108" spans="2:7" x14ac:dyDescent="0.25">
      <c r="B108" s="116" t="s">
        <v>423</v>
      </c>
      <c r="C108" s="116"/>
      <c r="D108" s="116">
        <v>20</v>
      </c>
      <c r="E108" s="116">
        <v>16</v>
      </c>
      <c r="F108" s="116">
        <v>19</v>
      </c>
      <c r="G108" s="116">
        <v>55</v>
      </c>
    </row>
    <row r="110" spans="2:7" x14ac:dyDescent="0.25">
      <c r="B110" s="7" t="s">
        <v>5</v>
      </c>
      <c r="C110" s="7" t="s">
        <v>406</v>
      </c>
      <c r="D110" s="7" t="s">
        <v>231</v>
      </c>
      <c r="E110" s="7" t="s">
        <v>232</v>
      </c>
      <c r="F110" s="7" t="s">
        <v>233</v>
      </c>
      <c r="G110" s="7" t="s">
        <v>201</v>
      </c>
    </row>
    <row r="111" spans="2:7" x14ac:dyDescent="0.25">
      <c r="B111" s="116" t="s">
        <v>210</v>
      </c>
      <c r="C111" s="116" t="s">
        <v>51</v>
      </c>
      <c r="D111" s="116">
        <v>1</v>
      </c>
      <c r="E111" s="116"/>
      <c r="F111" s="116"/>
      <c r="G111" s="116">
        <v>1</v>
      </c>
    </row>
    <row r="112" spans="2:7" x14ac:dyDescent="0.25">
      <c r="B112" s="116" t="s">
        <v>210</v>
      </c>
      <c r="C112" s="116" t="s">
        <v>202</v>
      </c>
      <c r="D112" s="116"/>
      <c r="E112" s="116">
        <v>5</v>
      </c>
      <c r="F112" s="116"/>
      <c r="G112" s="116">
        <v>5</v>
      </c>
    </row>
    <row r="113" spans="2:7" x14ac:dyDescent="0.25">
      <c r="B113" s="116" t="s">
        <v>210</v>
      </c>
      <c r="C113" s="116" t="s">
        <v>407</v>
      </c>
      <c r="D113" s="116">
        <v>7</v>
      </c>
      <c r="E113" s="116">
        <v>4</v>
      </c>
      <c r="F113" s="116">
        <v>1</v>
      </c>
      <c r="G113" s="116">
        <v>12</v>
      </c>
    </row>
    <row r="114" spans="2:7" x14ac:dyDescent="0.25">
      <c r="B114" s="116" t="s">
        <v>210</v>
      </c>
      <c r="C114" s="116" t="s">
        <v>408</v>
      </c>
      <c r="D114" s="116">
        <v>2</v>
      </c>
      <c r="E114" s="116">
        <v>3</v>
      </c>
      <c r="F114" s="116"/>
      <c r="G114" s="116">
        <v>5</v>
      </c>
    </row>
    <row r="115" spans="2:7" x14ac:dyDescent="0.25">
      <c r="B115" s="116" t="s">
        <v>424</v>
      </c>
      <c r="C115" s="116"/>
      <c r="D115" s="116">
        <v>10</v>
      </c>
      <c r="E115" s="116">
        <v>12</v>
      </c>
      <c r="F115" s="116">
        <v>1</v>
      </c>
      <c r="G115" s="116">
        <v>23</v>
      </c>
    </row>
    <row r="117" spans="2:7" x14ac:dyDescent="0.25">
      <c r="B117" s="7" t="s">
        <v>5</v>
      </c>
      <c r="C117" s="7" t="s">
        <v>406</v>
      </c>
      <c r="D117" s="7" t="s">
        <v>231</v>
      </c>
      <c r="E117" s="7" t="s">
        <v>232</v>
      </c>
      <c r="F117" s="7" t="s">
        <v>233</v>
      </c>
      <c r="G117" s="7" t="s">
        <v>201</v>
      </c>
    </row>
    <row r="118" spans="2:7" x14ac:dyDescent="0.25">
      <c r="B118" s="116" t="s">
        <v>375</v>
      </c>
      <c r="C118" s="116" t="s">
        <v>51</v>
      </c>
      <c r="D118" s="116"/>
      <c r="E118" s="116"/>
      <c r="F118" s="116">
        <v>1</v>
      </c>
      <c r="G118" s="116">
        <v>1</v>
      </c>
    </row>
    <row r="119" spans="2:7" x14ac:dyDescent="0.25">
      <c r="B119" s="116" t="s">
        <v>375</v>
      </c>
      <c r="C119" s="116" t="s">
        <v>202</v>
      </c>
      <c r="D119" s="116">
        <v>1</v>
      </c>
      <c r="E119" s="116"/>
      <c r="F119" s="116">
        <v>3</v>
      </c>
      <c r="G119" s="116">
        <v>4</v>
      </c>
    </row>
    <row r="120" spans="2:7" x14ac:dyDescent="0.25">
      <c r="B120" s="116" t="s">
        <v>375</v>
      </c>
      <c r="C120" s="116" t="s">
        <v>407</v>
      </c>
      <c r="D120" s="116">
        <v>4</v>
      </c>
      <c r="E120" s="116">
        <v>2</v>
      </c>
      <c r="F120" s="116"/>
      <c r="G120" s="116">
        <v>6</v>
      </c>
    </row>
    <row r="121" spans="2:7" x14ac:dyDescent="0.25">
      <c r="B121" s="116" t="s">
        <v>375</v>
      </c>
      <c r="C121" s="116" t="s">
        <v>408</v>
      </c>
      <c r="D121" s="116">
        <v>2</v>
      </c>
      <c r="E121" s="116">
        <v>3</v>
      </c>
      <c r="F121" s="116">
        <v>3</v>
      </c>
      <c r="G121" s="116">
        <v>8</v>
      </c>
    </row>
    <row r="122" spans="2:7" x14ac:dyDescent="0.25">
      <c r="B122" s="116" t="s">
        <v>425</v>
      </c>
      <c r="C122" s="116"/>
      <c r="D122" s="116">
        <v>7</v>
      </c>
      <c r="E122" s="116">
        <v>5</v>
      </c>
      <c r="F122" s="116">
        <v>7</v>
      </c>
      <c r="G122" s="116">
        <v>19</v>
      </c>
    </row>
    <row r="124" spans="2:7" x14ac:dyDescent="0.25">
      <c r="B124" s="7" t="s">
        <v>5</v>
      </c>
      <c r="C124" s="7" t="s">
        <v>406</v>
      </c>
      <c r="D124" s="7" t="s">
        <v>231</v>
      </c>
      <c r="E124" s="7" t="s">
        <v>232</v>
      </c>
      <c r="F124" s="7" t="s">
        <v>233</v>
      </c>
      <c r="G124" s="7" t="s">
        <v>201</v>
      </c>
    </row>
    <row r="125" spans="2:7" x14ac:dyDescent="0.25">
      <c r="B125" s="116" t="s">
        <v>376</v>
      </c>
      <c r="C125" s="116" t="s">
        <v>51</v>
      </c>
      <c r="D125" s="116">
        <v>1</v>
      </c>
      <c r="E125" s="116"/>
      <c r="F125" s="116"/>
      <c r="G125" s="116">
        <v>1</v>
      </c>
    </row>
    <row r="126" spans="2:7" x14ac:dyDescent="0.25">
      <c r="B126" s="116" t="s">
        <v>376</v>
      </c>
      <c r="C126" s="116" t="s">
        <v>202</v>
      </c>
      <c r="D126" s="116">
        <v>1</v>
      </c>
      <c r="E126" s="116">
        <v>4</v>
      </c>
      <c r="F126" s="116">
        <v>2</v>
      </c>
      <c r="G126" s="116">
        <v>7</v>
      </c>
    </row>
    <row r="127" spans="2:7" x14ac:dyDescent="0.25">
      <c r="B127" s="116" t="s">
        <v>376</v>
      </c>
      <c r="C127" s="116" t="s">
        <v>407</v>
      </c>
      <c r="D127" s="116">
        <v>7</v>
      </c>
      <c r="E127" s="116">
        <v>1</v>
      </c>
      <c r="F127" s="116">
        <v>6</v>
      </c>
      <c r="G127" s="116">
        <v>14</v>
      </c>
    </row>
    <row r="128" spans="2:7" x14ac:dyDescent="0.25">
      <c r="B128" s="116" t="s">
        <v>376</v>
      </c>
      <c r="C128" s="116" t="s">
        <v>408</v>
      </c>
      <c r="D128" s="116">
        <v>1</v>
      </c>
      <c r="E128" s="116">
        <v>1</v>
      </c>
      <c r="F128" s="116">
        <v>2</v>
      </c>
      <c r="G128" s="116">
        <v>4</v>
      </c>
    </row>
    <row r="129" spans="2:7" x14ac:dyDescent="0.25">
      <c r="B129" s="116" t="s">
        <v>426</v>
      </c>
      <c r="C129" s="116"/>
      <c r="D129" s="116">
        <v>10</v>
      </c>
      <c r="E129" s="116">
        <v>6</v>
      </c>
      <c r="F129" s="116">
        <v>10</v>
      </c>
      <c r="G129" s="116">
        <v>26</v>
      </c>
    </row>
    <row r="131" spans="2:7" x14ac:dyDescent="0.25">
      <c r="B131" s="7" t="s">
        <v>5</v>
      </c>
      <c r="C131" s="7" t="s">
        <v>406</v>
      </c>
      <c r="D131" s="7" t="s">
        <v>231</v>
      </c>
      <c r="E131" s="7" t="s">
        <v>232</v>
      </c>
      <c r="F131" s="7" t="s">
        <v>233</v>
      </c>
      <c r="G131" s="7" t="s">
        <v>201</v>
      </c>
    </row>
    <row r="132" spans="2:7" x14ac:dyDescent="0.25">
      <c r="B132" s="116" t="s">
        <v>377</v>
      </c>
      <c r="C132" s="116" t="s">
        <v>51</v>
      </c>
      <c r="D132" s="116">
        <v>1</v>
      </c>
      <c r="E132" s="116">
        <v>1</v>
      </c>
      <c r="F132" s="116"/>
      <c r="G132" s="116">
        <v>2</v>
      </c>
    </row>
    <row r="133" spans="2:7" x14ac:dyDescent="0.25">
      <c r="B133" s="116" t="s">
        <v>377</v>
      </c>
      <c r="C133" s="116" t="s">
        <v>202</v>
      </c>
      <c r="D133" s="116"/>
      <c r="E133" s="116">
        <v>2</v>
      </c>
      <c r="F133" s="116"/>
      <c r="G133" s="116">
        <v>2</v>
      </c>
    </row>
    <row r="134" spans="2:7" x14ac:dyDescent="0.25">
      <c r="B134" s="116" t="s">
        <v>377</v>
      </c>
      <c r="C134" s="116" t="s">
        <v>407</v>
      </c>
      <c r="D134" s="116">
        <v>8</v>
      </c>
      <c r="E134" s="116">
        <v>3</v>
      </c>
      <c r="F134" s="116"/>
      <c r="G134" s="116">
        <v>11</v>
      </c>
    </row>
    <row r="135" spans="2:7" x14ac:dyDescent="0.25">
      <c r="B135" s="116" t="s">
        <v>377</v>
      </c>
      <c r="C135" s="116" t="s">
        <v>408</v>
      </c>
      <c r="D135" s="116">
        <v>6</v>
      </c>
      <c r="E135" s="116">
        <v>4</v>
      </c>
      <c r="F135" s="116">
        <v>5</v>
      </c>
      <c r="G135" s="116">
        <v>15</v>
      </c>
    </row>
    <row r="136" spans="2:7" x14ac:dyDescent="0.25">
      <c r="B136" s="116" t="s">
        <v>427</v>
      </c>
      <c r="C136" s="116"/>
      <c r="D136" s="116">
        <v>15</v>
      </c>
      <c r="E136" s="116">
        <v>10</v>
      </c>
      <c r="F136" s="116">
        <v>5</v>
      </c>
      <c r="G136" s="116">
        <v>30</v>
      </c>
    </row>
    <row r="138" spans="2:7" x14ac:dyDescent="0.25">
      <c r="B138" s="7" t="s">
        <v>5</v>
      </c>
      <c r="C138" s="7" t="s">
        <v>406</v>
      </c>
      <c r="D138" s="7" t="s">
        <v>231</v>
      </c>
      <c r="E138" s="7" t="s">
        <v>232</v>
      </c>
      <c r="F138" s="7" t="s">
        <v>233</v>
      </c>
      <c r="G138" s="7" t="s">
        <v>201</v>
      </c>
    </row>
    <row r="139" spans="2:7" x14ac:dyDescent="0.25">
      <c r="B139" s="116" t="s">
        <v>378</v>
      </c>
      <c r="C139" s="116" t="s">
        <v>51</v>
      </c>
      <c r="D139" s="116"/>
      <c r="E139" s="116">
        <v>1</v>
      </c>
      <c r="F139" s="116"/>
      <c r="G139" s="116">
        <v>1</v>
      </c>
    </row>
    <row r="140" spans="2:7" x14ac:dyDescent="0.25">
      <c r="B140" s="116" t="s">
        <v>378</v>
      </c>
      <c r="C140" s="116" t="s">
        <v>202</v>
      </c>
      <c r="D140" s="116">
        <v>3</v>
      </c>
      <c r="E140" s="116">
        <v>1</v>
      </c>
      <c r="F140" s="116">
        <v>1</v>
      </c>
      <c r="G140" s="116">
        <v>5</v>
      </c>
    </row>
    <row r="141" spans="2:7" x14ac:dyDescent="0.25">
      <c r="B141" s="116" t="s">
        <v>378</v>
      </c>
      <c r="C141" s="116" t="s">
        <v>407</v>
      </c>
      <c r="D141" s="116">
        <v>11</v>
      </c>
      <c r="E141" s="116">
        <v>11</v>
      </c>
      <c r="F141" s="116">
        <v>7</v>
      </c>
      <c r="G141" s="116">
        <v>29</v>
      </c>
    </row>
    <row r="142" spans="2:7" x14ac:dyDescent="0.25">
      <c r="B142" s="116" t="s">
        <v>378</v>
      </c>
      <c r="C142" s="116" t="s">
        <v>408</v>
      </c>
      <c r="D142" s="116">
        <v>5</v>
      </c>
      <c r="E142" s="116">
        <v>3</v>
      </c>
      <c r="F142" s="116">
        <v>6</v>
      </c>
      <c r="G142" s="116">
        <v>14</v>
      </c>
    </row>
    <row r="143" spans="2:7" x14ac:dyDescent="0.25">
      <c r="B143" s="116" t="s">
        <v>428</v>
      </c>
      <c r="C143" s="116"/>
      <c r="D143" s="116">
        <v>19</v>
      </c>
      <c r="E143" s="116">
        <v>16</v>
      </c>
      <c r="F143" s="116">
        <v>14</v>
      </c>
      <c r="G143" s="116">
        <v>49</v>
      </c>
    </row>
    <row r="145" spans="2:7" x14ac:dyDescent="0.25">
      <c r="B145" s="7" t="s">
        <v>5</v>
      </c>
      <c r="C145" s="7" t="s">
        <v>406</v>
      </c>
      <c r="D145" s="7" t="s">
        <v>231</v>
      </c>
      <c r="E145" s="7" t="s">
        <v>232</v>
      </c>
      <c r="F145" s="7" t="s">
        <v>233</v>
      </c>
      <c r="G145" s="7" t="s">
        <v>201</v>
      </c>
    </row>
    <row r="146" spans="2:7" x14ac:dyDescent="0.25">
      <c r="B146" s="116" t="s">
        <v>379</v>
      </c>
      <c r="C146" s="116" t="s">
        <v>51</v>
      </c>
      <c r="D146" s="116">
        <v>1</v>
      </c>
      <c r="E146" s="116">
        <v>1</v>
      </c>
      <c r="F146" s="116"/>
      <c r="G146" s="116">
        <v>2</v>
      </c>
    </row>
    <row r="147" spans="2:7" x14ac:dyDescent="0.25">
      <c r="B147" s="116" t="s">
        <v>379</v>
      </c>
      <c r="C147" s="116" t="s">
        <v>202</v>
      </c>
      <c r="D147" s="116">
        <v>3</v>
      </c>
      <c r="E147" s="116">
        <v>2</v>
      </c>
      <c r="F147" s="116">
        <v>3</v>
      </c>
      <c r="G147" s="116">
        <v>8</v>
      </c>
    </row>
    <row r="148" spans="2:7" x14ac:dyDescent="0.25">
      <c r="B148" s="116" t="s">
        <v>379</v>
      </c>
      <c r="C148" s="116" t="s">
        <v>407</v>
      </c>
      <c r="D148" s="116">
        <v>5</v>
      </c>
      <c r="E148" s="116">
        <v>10</v>
      </c>
      <c r="F148" s="116">
        <v>9</v>
      </c>
      <c r="G148" s="116">
        <v>24</v>
      </c>
    </row>
    <row r="149" spans="2:7" x14ac:dyDescent="0.25">
      <c r="B149" s="116" t="s">
        <v>379</v>
      </c>
      <c r="C149" s="116" t="s">
        <v>408</v>
      </c>
      <c r="D149" s="116">
        <v>4</v>
      </c>
      <c r="E149" s="116">
        <v>4</v>
      </c>
      <c r="F149" s="116">
        <v>2</v>
      </c>
      <c r="G149" s="116">
        <v>10</v>
      </c>
    </row>
    <row r="150" spans="2:7" x14ac:dyDescent="0.25">
      <c r="B150" s="116" t="s">
        <v>429</v>
      </c>
      <c r="C150" s="116"/>
      <c r="D150" s="116">
        <v>13</v>
      </c>
      <c r="E150" s="116">
        <v>17</v>
      </c>
      <c r="F150" s="116">
        <v>14</v>
      </c>
      <c r="G150" s="116">
        <v>44</v>
      </c>
    </row>
    <row r="152" spans="2:7" x14ac:dyDescent="0.25">
      <c r="B152" s="7" t="s">
        <v>5</v>
      </c>
      <c r="C152" s="7" t="s">
        <v>406</v>
      </c>
      <c r="D152" s="7" t="s">
        <v>231</v>
      </c>
      <c r="E152" s="7" t="s">
        <v>232</v>
      </c>
      <c r="F152" s="7" t="s">
        <v>233</v>
      </c>
      <c r="G152" s="7" t="s">
        <v>201</v>
      </c>
    </row>
    <row r="153" spans="2:7" x14ac:dyDescent="0.25">
      <c r="B153" s="116" t="s">
        <v>380</v>
      </c>
      <c r="C153" s="116" t="s">
        <v>51</v>
      </c>
      <c r="D153" s="116">
        <v>1</v>
      </c>
      <c r="E153" s="116"/>
      <c r="F153" s="116">
        <v>1</v>
      </c>
      <c r="G153" s="116">
        <v>2</v>
      </c>
    </row>
    <row r="154" spans="2:7" x14ac:dyDescent="0.25">
      <c r="B154" s="116" t="s">
        <v>380</v>
      </c>
      <c r="C154" s="116" t="s">
        <v>202</v>
      </c>
      <c r="D154" s="116">
        <v>1</v>
      </c>
      <c r="E154" s="116">
        <v>3</v>
      </c>
      <c r="F154" s="116"/>
      <c r="G154" s="116">
        <v>4</v>
      </c>
    </row>
    <row r="155" spans="2:7" x14ac:dyDescent="0.25">
      <c r="B155" s="116" t="s">
        <v>380</v>
      </c>
      <c r="C155" s="116" t="s">
        <v>407</v>
      </c>
      <c r="D155" s="116">
        <v>2</v>
      </c>
      <c r="E155" s="116">
        <v>7</v>
      </c>
      <c r="F155" s="116">
        <v>1</v>
      </c>
      <c r="G155" s="116">
        <v>10</v>
      </c>
    </row>
    <row r="156" spans="2:7" x14ac:dyDescent="0.25">
      <c r="B156" s="116" t="s">
        <v>380</v>
      </c>
      <c r="C156" s="116" t="s">
        <v>408</v>
      </c>
      <c r="D156" s="116">
        <v>4</v>
      </c>
      <c r="E156" s="116">
        <v>4</v>
      </c>
      <c r="F156" s="116">
        <v>2</v>
      </c>
      <c r="G156" s="116">
        <v>10</v>
      </c>
    </row>
    <row r="157" spans="2:7" x14ac:dyDescent="0.25">
      <c r="B157" s="116" t="s">
        <v>430</v>
      </c>
      <c r="C157" s="116"/>
      <c r="D157" s="116">
        <v>8</v>
      </c>
      <c r="E157" s="116">
        <v>14</v>
      </c>
      <c r="F157" s="116">
        <v>4</v>
      </c>
      <c r="G157" s="116">
        <v>26</v>
      </c>
    </row>
    <row r="159" spans="2:7" x14ac:dyDescent="0.25">
      <c r="B159" s="7" t="s">
        <v>5</v>
      </c>
      <c r="C159" s="7" t="s">
        <v>406</v>
      </c>
      <c r="D159" s="7" t="s">
        <v>231</v>
      </c>
      <c r="E159" s="7" t="s">
        <v>232</v>
      </c>
      <c r="F159" s="7" t="s">
        <v>233</v>
      </c>
      <c r="G159" s="7" t="s">
        <v>201</v>
      </c>
    </row>
    <row r="160" spans="2:7" x14ac:dyDescent="0.25">
      <c r="B160" s="116" t="s">
        <v>211</v>
      </c>
      <c r="C160" s="116" t="s">
        <v>51</v>
      </c>
      <c r="D160" s="116"/>
      <c r="E160" s="116">
        <v>3</v>
      </c>
      <c r="F160" s="116">
        <v>1</v>
      </c>
      <c r="G160" s="116">
        <v>4</v>
      </c>
    </row>
    <row r="161" spans="2:7" x14ac:dyDescent="0.25">
      <c r="B161" s="116" t="s">
        <v>211</v>
      </c>
      <c r="C161" s="116" t="s">
        <v>202</v>
      </c>
      <c r="D161" s="116"/>
      <c r="E161" s="116">
        <v>6</v>
      </c>
      <c r="F161" s="116">
        <v>2</v>
      </c>
      <c r="G161" s="116">
        <v>8</v>
      </c>
    </row>
    <row r="162" spans="2:7" x14ac:dyDescent="0.25">
      <c r="B162" s="116" t="s">
        <v>211</v>
      </c>
      <c r="C162" s="116" t="s">
        <v>407</v>
      </c>
      <c r="D162" s="116">
        <v>7</v>
      </c>
      <c r="E162" s="116">
        <v>1</v>
      </c>
      <c r="F162" s="116">
        <v>2</v>
      </c>
      <c r="G162" s="116">
        <v>10</v>
      </c>
    </row>
    <row r="163" spans="2:7" x14ac:dyDescent="0.25">
      <c r="B163" s="116" t="s">
        <v>211</v>
      </c>
      <c r="C163" s="116" t="s">
        <v>408</v>
      </c>
      <c r="D163" s="116">
        <v>3</v>
      </c>
      <c r="E163" s="116">
        <v>4</v>
      </c>
      <c r="F163" s="116">
        <v>2</v>
      </c>
      <c r="G163" s="116">
        <v>9</v>
      </c>
    </row>
    <row r="164" spans="2:7" x14ac:dyDescent="0.25">
      <c r="B164" s="116" t="s">
        <v>431</v>
      </c>
      <c r="C164" s="116"/>
      <c r="D164" s="116">
        <v>10</v>
      </c>
      <c r="E164" s="116">
        <v>14</v>
      </c>
      <c r="F164" s="116">
        <v>7</v>
      </c>
      <c r="G164" s="116">
        <v>31</v>
      </c>
    </row>
    <row r="166" spans="2:7" x14ac:dyDescent="0.25">
      <c r="B166" s="7" t="s">
        <v>5</v>
      </c>
      <c r="C166" s="7" t="s">
        <v>406</v>
      </c>
      <c r="D166" s="7" t="s">
        <v>231</v>
      </c>
      <c r="E166" s="7" t="s">
        <v>232</v>
      </c>
      <c r="F166" s="7" t="s">
        <v>233</v>
      </c>
      <c r="G166" s="7" t="s">
        <v>201</v>
      </c>
    </row>
    <row r="167" spans="2:7" x14ac:dyDescent="0.25">
      <c r="B167" s="116" t="s">
        <v>381</v>
      </c>
      <c r="C167" s="116" t="s">
        <v>51</v>
      </c>
      <c r="D167" s="116">
        <v>3</v>
      </c>
      <c r="E167" s="116">
        <v>2</v>
      </c>
      <c r="F167" s="116">
        <v>2</v>
      </c>
      <c r="G167" s="116">
        <v>7</v>
      </c>
    </row>
    <row r="168" spans="2:7" x14ac:dyDescent="0.25">
      <c r="B168" s="116" t="s">
        <v>381</v>
      </c>
      <c r="C168" s="116" t="s">
        <v>202</v>
      </c>
      <c r="D168" s="116">
        <v>2</v>
      </c>
      <c r="E168" s="116">
        <v>5</v>
      </c>
      <c r="F168" s="116">
        <v>3</v>
      </c>
      <c r="G168" s="116">
        <v>10</v>
      </c>
    </row>
    <row r="169" spans="2:7" x14ac:dyDescent="0.25">
      <c r="B169" s="116" t="s">
        <v>381</v>
      </c>
      <c r="C169" s="116" t="s">
        <v>407</v>
      </c>
      <c r="D169" s="116">
        <v>5</v>
      </c>
      <c r="E169" s="116"/>
      <c r="F169" s="116">
        <v>1</v>
      </c>
      <c r="G169" s="116">
        <v>6</v>
      </c>
    </row>
    <row r="170" spans="2:7" x14ac:dyDescent="0.25">
      <c r="B170" s="116" t="s">
        <v>381</v>
      </c>
      <c r="C170" s="116" t="s">
        <v>408</v>
      </c>
      <c r="D170" s="116">
        <v>8</v>
      </c>
      <c r="E170" s="116">
        <v>5</v>
      </c>
      <c r="F170" s="116">
        <v>6</v>
      </c>
      <c r="G170" s="116">
        <v>19</v>
      </c>
    </row>
    <row r="171" spans="2:7" x14ac:dyDescent="0.25">
      <c r="B171" s="116" t="s">
        <v>432</v>
      </c>
      <c r="C171" s="116"/>
      <c r="D171" s="116">
        <v>18</v>
      </c>
      <c r="E171" s="116">
        <v>12</v>
      </c>
      <c r="F171" s="116">
        <v>12</v>
      </c>
      <c r="G171" s="116">
        <v>42</v>
      </c>
    </row>
    <row r="173" spans="2:7" x14ac:dyDescent="0.25">
      <c r="B173" s="7" t="s">
        <v>5</v>
      </c>
      <c r="C173" s="7" t="s">
        <v>406</v>
      </c>
      <c r="D173" s="7" t="s">
        <v>231</v>
      </c>
      <c r="E173" s="7" t="s">
        <v>232</v>
      </c>
      <c r="F173" s="7" t="s">
        <v>233</v>
      </c>
      <c r="G173" s="7" t="s">
        <v>201</v>
      </c>
    </row>
    <row r="174" spans="2:7" x14ac:dyDescent="0.25">
      <c r="B174" s="116" t="s">
        <v>212</v>
      </c>
      <c r="C174" s="116" t="s">
        <v>51</v>
      </c>
      <c r="D174" s="116"/>
      <c r="E174" s="116"/>
      <c r="F174" s="116">
        <v>1</v>
      </c>
      <c r="G174" s="116">
        <v>1</v>
      </c>
    </row>
    <row r="175" spans="2:7" x14ac:dyDescent="0.25">
      <c r="B175" s="116" t="s">
        <v>212</v>
      </c>
      <c r="C175" s="116" t="s">
        <v>202</v>
      </c>
      <c r="D175" s="116"/>
      <c r="E175" s="116">
        <v>1</v>
      </c>
      <c r="F175" s="116"/>
      <c r="G175" s="116">
        <v>1</v>
      </c>
    </row>
    <row r="176" spans="2:7" x14ac:dyDescent="0.25">
      <c r="B176" s="116" t="s">
        <v>212</v>
      </c>
      <c r="C176" s="116" t="s">
        <v>407</v>
      </c>
      <c r="D176" s="116"/>
      <c r="E176" s="116">
        <v>1</v>
      </c>
      <c r="F176" s="116"/>
      <c r="G176" s="116">
        <v>1</v>
      </c>
    </row>
    <row r="177" spans="2:7" x14ac:dyDescent="0.25">
      <c r="B177" s="116" t="s">
        <v>212</v>
      </c>
      <c r="C177" s="116" t="s">
        <v>408</v>
      </c>
      <c r="D177" s="116">
        <v>1</v>
      </c>
      <c r="E177" s="116">
        <v>1</v>
      </c>
      <c r="F177" s="116"/>
      <c r="G177" s="116">
        <v>2</v>
      </c>
    </row>
    <row r="178" spans="2:7" x14ac:dyDescent="0.25">
      <c r="B178" s="116" t="s">
        <v>433</v>
      </c>
      <c r="C178" s="116"/>
      <c r="D178" s="116">
        <v>1</v>
      </c>
      <c r="E178" s="116">
        <v>3</v>
      </c>
      <c r="F178" s="116">
        <v>1</v>
      </c>
      <c r="G178" s="116">
        <v>5</v>
      </c>
    </row>
    <row r="180" spans="2:7" x14ac:dyDescent="0.25">
      <c r="B180" s="7" t="s">
        <v>5</v>
      </c>
      <c r="C180" s="7" t="s">
        <v>406</v>
      </c>
      <c r="D180" s="7" t="s">
        <v>231</v>
      </c>
      <c r="E180" s="7" t="s">
        <v>232</v>
      </c>
      <c r="F180" s="7" t="s">
        <v>233</v>
      </c>
      <c r="G180" s="7" t="s">
        <v>201</v>
      </c>
    </row>
    <row r="181" spans="2:7" x14ac:dyDescent="0.25">
      <c r="B181" s="116" t="s">
        <v>382</v>
      </c>
      <c r="C181" s="116" t="s">
        <v>51</v>
      </c>
      <c r="D181" s="116">
        <v>1</v>
      </c>
      <c r="E181" s="116"/>
      <c r="F181" s="116"/>
      <c r="G181" s="116">
        <v>1</v>
      </c>
    </row>
    <row r="182" spans="2:7" x14ac:dyDescent="0.25">
      <c r="B182" s="116" t="s">
        <v>382</v>
      </c>
      <c r="C182" s="116" t="s">
        <v>202</v>
      </c>
      <c r="D182" s="116">
        <v>1</v>
      </c>
      <c r="E182" s="116">
        <v>1</v>
      </c>
      <c r="F182" s="116">
        <v>1</v>
      </c>
      <c r="G182" s="116">
        <v>3</v>
      </c>
    </row>
    <row r="183" spans="2:7" x14ac:dyDescent="0.25">
      <c r="B183" s="116" t="s">
        <v>382</v>
      </c>
      <c r="C183" s="116" t="s">
        <v>407</v>
      </c>
      <c r="D183" s="116">
        <v>2</v>
      </c>
      <c r="E183" s="116">
        <v>1</v>
      </c>
      <c r="F183" s="116"/>
      <c r="G183" s="116">
        <v>3</v>
      </c>
    </row>
    <row r="184" spans="2:7" x14ac:dyDescent="0.25">
      <c r="B184" s="116" t="s">
        <v>382</v>
      </c>
      <c r="C184" s="116" t="s">
        <v>408</v>
      </c>
      <c r="D184" s="116">
        <v>4</v>
      </c>
      <c r="E184" s="116"/>
      <c r="F184" s="116">
        <v>1</v>
      </c>
      <c r="G184" s="116">
        <v>5</v>
      </c>
    </row>
    <row r="185" spans="2:7" x14ac:dyDescent="0.25">
      <c r="B185" s="116" t="s">
        <v>434</v>
      </c>
      <c r="C185" s="116"/>
      <c r="D185" s="116">
        <v>8</v>
      </c>
      <c r="E185" s="116">
        <v>2</v>
      </c>
      <c r="F185" s="116">
        <v>2</v>
      </c>
      <c r="G185" s="116">
        <v>12</v>
      </c>
    </row>
    <row r="187" spans="2:7" x14ac:dyDescent="0.25">
      <c r="B187" s="7" t="s">
        <v>5</v>
      </c>
      <c r="C187" s="7" t="s">
        <v>406</v>
      </c>
      <c r="D187" s="7" t="s">
        <v>231</v>
      </c>
      <c r="E187" s="7" t="s">
        <v>232</v>
      </c>
      <c r="F187" s="7" t="s">
        <v>233</v>
      </c>
      <c r="G187" s="7" t="s">
        <v>201</v>
      </c>
    </row>
    <row r="188" spans="2:7" x14ac:dyDescent="0.25">
      <c r="B188" s="116" t="s">
        <v>383</v>
      </c>
      <c r="C188" s="116" t="s">
        <v>51</v>
      </c>
      <c r="D188" s="116"/>
      <c r="E188" s="116">
        <v>1</v>
      </c>
      <c r="F188" s="116"/>
      <c r="G188" s="116">
        <v>1</v>
      </c>
    </row>
    <row r="189" spans="2:7" x14ac:dyDescent="0.25">
      <c r="B189" s="116" t="s">
        <v>383</v>
      </c>
      <c r="C189" s="116" t="s">
        <v>202</v>
      </c>
      <c r="D189" s="116">
        <v>4</v>
      </c>
      <c r="E189" s="116">
        <v>3</v>
      </c>
      <c r="F189" s="116">
        <v>2</v>
      </c>
      <c r="G189" s="116">
        <v>9</v>
      </c>
    </row>
    <row r="190" spans="2:7" x14ac:dyDescent="0.25">
      <c r="B190" s="116" t="s">
        <v>383</v>
      </c>
      <c r="C190" s="116" t="s">
        <v>407</v>
      </c>
      <c r="D190" s="116">
        <v>1</v>
      </c>
      <c r="E190" s="116">
        <v>2</v>
      </c>
      <c r="F190" s="116">
        <v>1</v>
      </c>
      <c r="G190" s="116">
        <v>4</v>
      </c>
    </row>
    <row r="191" spans="2:7" x14ac:dyDescent="0.25">
      <c r="B191" s="116" t="s">
        <v>383</v>
      </c>
      <c r="C191" s="116" t="s">
        <v>408</v>
      </c>
      <c r="D191" s="116">
        <v>1</v>
      </c>
      <c r="E191" s="116">
        <v>2</v>
      </c>
      <c r="F191" s="116">
        <v>1</v>
      </c>
      <c r="G191" s="116">
        <v>4</v>
      </c>
    </row>
    <row r="192" spans="2:7" x14ac:dyDescent="0.25">
      <c r="B192" s="116" t="s">
        <v>435</v>
      </c>
      <c r="C192" s="116"/>
      <c r="D192" s="116">
        <v>6</v>
      </c>
      <c r="E192" s="116">
        <v>8</v>
      </c>
      <c r="F192" s="116">
        <v>4</v>
      </c>
      <c r="G192" s="116">
        <v>18</v>
      </c>
    </row>
    <row r="194" spans="2:7" x14ac:dyDescent="0.25">
      <c r="B194" s="7" t="s">
        <v>5</v>
      </c>
      <c r="C194" s="7" t="s">
        <v>406</v>
      </c>
      <c r="D194" s="7" t="s">
        <v>231</v>
      </c>
      <c r="E194" s="7" t="s">
        <v>232</v>
      </c>
      <c r="F194" s="7" t="s">
        <v>233</v>
      </c>
      <c r="G194" s="7" t="s">
        <v>201</v>
      </c>
    </row>
    <row r="195" spans="2:7" x14ac:dyDescent="0.25">
      <c r="B195" s="116" t="s">
        <v>213</v>
      </c>
      <c r="C195" s="116" t="s">
        <v>51</v>
      </c>
      <c r="D195" s="116"/>
      <c r="E195" s="116"/>
      <c r="F195" s="116"/>
      <c r="G195" s="116"/>
    </row>
    <row r="196" spans="2:7" x14ac:dyDescent="0.25">
      <c r="B196" s="116" t="s">
        <v>213</v>
      </c>
      <c r="C196" s="116" t="s">
        <v>202</v>
      </c>
      <c r="D196" s="116">
        <v>1</v>
      </c>
      <c r="E196" s="116">
        <v>3</v>
      </c>
      <c r="F196" s="116">
        <v>1</v>
      </c>
      <c r="G196" s="116">
        <v>5</v>
      </c>
    </row>
    <row r="197" spans="2:7" x14ac:dyDescent="0.25">
      <c r="B197" s="116" t="s">
        <v>213</v>
      </c>
      <c r="C197" s="116" t="s">
        <v>407</v>
      </c>
      <c r="D197" s="116">
        <v>2</v>
      </c>
      <c r="E197" s="116">
        <v>1</v>
      </c>
      <c r="F197" s="116">
        <v>3</v>
      </c>
      <c r="G197" s="116">
        <v>6</v>
      </c>
    </row>
    <row r="198" spans="2:7" x14ac:dyDescent="0.25">
      <c r="B198" s="116" t="s">
        <v>213</v>
      </c>
      <c r="C198" s="116" t="s">
        <v>408</v>
      </c>
      <c r="D198" s="116">
        <v>6</v>
      </c>
      <c r="E198" s="116">
        <v>7</v>
      </c>
      <c r="F198" s="116">
        <v>4</v>
      </c>
      <c r="G198" s="116">
        <v>17</v>
      </c>
    </row>
    <row r="199" spans="2:7" x14ac:dyDescent="0.25">
      <c r="B199" s="116" t="s">
        <v>436</v>
      </c>
      <c r="C199" s="116"/>
      <c r="D199" s="116">
        <v>9</v>
      </c>
      <c r="E199" s="116">
        <v>11</v>
      </c>
      <c r="F199" s="116">
        <v>8</v>
      </c>
      <c r="G199" s="116">
        <v>28</v>
      </c>
    </row>
    <row r="201" spans="2:7" x14ac:dyDescent="0.25">
      <c r="B201" s="7" t="s">
        <v>5</v>
      </c>
      <c r="C201" s="7" t="s">
        <v>406</v>
      </c>
      <c r="D201" s="7" t="s">
        <v>231</v>
      </c>
      <c r="E201" s="7" t="s">
        <v>232</v>
      </c>
      <c r="F201" s="7" t="s">
        <v>233</v>
      </c>
      <c r="G201" s="7" t="s">
        <v>201</v>
      </c>
    </row>
    <row r="202" spans="2:7" x14ac:dyDescent="0.25">
      <c r="B202" s="116" t="s">
        <v>214</v>
      </c>
      <c r="C202" s="116" t="s">
        <v>51</v>
      </c>
      <c r="D202" s="116">
        <v>2</v>
      </c>
      <c r="E202" s="116">
        <v>5</v>
      </c>
      <c r="F202" s="116">
        <v>1</v>
      </c>
      <c r="G202" s="116">
        <v>8</v>
      </c>
    </row>
    <row r="203" spans="2:7" x14ac:dyDescent="0.25">
      <c r="B203" s="116" t="s">
        <v>214</v>
      </c>
      <c r="C203" s="116" t="s">
        <v>202</v>
      </c>
      <c r="D203" s="116">
        <v>5</v>
      </c>
      <c r="E203" s="116">
        <v>8</v>
      </c>
      <c r="F203" s="116">
        <v>2</v>
      </c>
      <c r="G203" s="116">
        <v>15</v>
      </c>
    </row>
    <row r="204" spans="2:7" x14ac:dyDescent="0.25">
      <c r="B204" s="116" t="s">
        <v>214</v>
      </c>
      <c r="C204" s="116" t="s">
        <v>407</v>
      </c>
      <c r="D204" s="116">
        <v>18</v>
      </c>
      <c r="E204" s="116">
        <v>3</v>
      </c>
      <c r="F204" s="116">
        <v>8</v>
      </c>
      <c r="G204" s="116">
        <v>29</v>
      </c>
    </row>
    <row r="205" spans="2:7" x14ac:dyDescent="0.25">
      <c r="B205" s="116" t="s">
        <v>214</v>
      </c>
      <c r="C205" s="116" t="s">
        <v>408</v>
      </c>
      <c r="D205" s="116">
        <v>15</v>
      </c>
      <c r="E205" s="116">
        <v>4</v>
      </c>
      <c r="F205" s="116">
        <v>13</v>
      </c>
      <c r="G205" s="116">
        <v>32</v>
      </c>
    </row>
    <row r="206" spans="2:7" x14ac:dyDescent="0.25">
      <c r="B206" s="116" t="s">
        <v>437</v>
      </c>
      <c r="C206" s="116"/>
      <c r="D206" s="116">
        <v>40</v>
      </c>
      <c r="E206" s="116">
        <v>20</v>
      </c>
      <c r="F206" s="116">
        <v>24</v>
      </c>
      <c r="G206" s="116">
        <v>84</v>
      </c>
    </row>
    <row r="208" spans="2:7" x14ac:dyDescent="0.25">
      <c r="B208" s="7" t="s">
        <v>5</v>
      </c>
      <c r="C208" s="7" t="s">
        <v>406</v>
      </c>
      <c r="D208" s="7" t="s">
        <v>231</v>
      </c>
      <c r="E208" s="7" t="s">
        <v>232</v>
      </c>
      <c r="F208" s="7" t="s">
        <v>233</v>
      </c>
      <c r="G208" s="7" t="s">
        <v>201</v>
      </c>
    </row>
    <row r="209" spans="2:7" x14ac:dyDescent="0.25">
      <c r="B209" s="116" t="s">
        <v>384</v>
      </c>
      <c r="C209" s="116" t="s">
        <v>51</v>
      </c>
      <c r="D209" s="116"/>
      <c r="E209" s="116"/>
      <c r="F209" s="116"/>
      <c r="G209" s="116"/>
    </row>
    <row r="210" spans="2:7" x14ac:dyDescent="0.25">
      <c r="B210" s="116" t="s">
        <v>384</v>
      </c>
      <c r="C210" s="116" t="s">
        <v>202</v>
      </c>
      <c r="D210" s="116">
        <v>3</v>
      </c>
      <c r="E210" s="116">
        <v>1</v>
      </c>
      <c r="F210" s="116">
        <v>1</v>
      </c>
      <c r="G210" s="116">
        <v>5</v>
      </c>
    </row>
    <row r="211" spans="2:7" x14ac:dyDescent="0.25">
      <c r="B211" s="116" t="s">
        <v>384</v>
      </c>
      <c r="C211" s="116" t="s">
        <v>407</v>
      </c>
      <c r="D211" s="116">
        <v>7</v>
      </c>
      <c r="E211" s="116">
        <v>3</v>
      </c>
      <c r="F211" s="116"/>
      <c r="G211" s="116">
        <v>10</v>
      </c>
    </row>
    <row r="212" spans="2:7" x14ac:dyDescent="0.25">
      <c r="B212" s="116" t="s">
        <v>384</v>
      </c>
      <c r="C212" s="116" t="s">
        <v>408</v>
      </c>
      <c r="D212" s="116">
        <v>4</v>
      </c>
      <c r="E212" s="116">
        <v>7</v>
      </c>
      <c r="F212" s="116">
        <v>3</v>
      </c>
      <c r="G212" s="116">
        <v>14</v>
      </c>
    </row>
    <row r="213" spans="2:7" x14ac:dyDescent="0.25">
      <c r="B213" s="116" t="s">
        <v>438</v>
      </c>
      <c r="C213" s="116"/>
      <c r="D213" s="116">
        <v>14</v>
      </c>
      <c r="E213" s="116">
        <v>11</v>
      </c>
      <c r="F213" s="116">
        <v>4</v>
      </c>
      <c r="G213" s="116">
        <v>29</v>
      </c>
    </row>
    <row r="215" spans="2:7" x14ac:dyDescent="0.25">
      <c r="B215" s="7" t="s">
        <v>5</v>
      </c>
      <c r="C215" s="7" t="s">
        <v>406</v>
      </c>
      <c r="D215" s="7" t="s">
        <v>231</v>
      </c>
      <c r="E215" s="7" t="s">
        <v>232</v>
      </c>
      <c r="F215" s="7" t="s">
        <v>233</v>
      </c>
      <c r="G215" s="7" t="s">
        <v>201</v>
      </c>
    </row>
    <row r="216" spans="2:7" x14ac:dyDescent="0.25">
      <c r="B216" s="116" t="s">
        <v>385</v>
      </c>
      <c r="C216" s="116" t="s">
        <v>51</v>
      </c>
      <c r="D216" s="116"/>
      <c r="E216" s="116">
        <v>1</v>
      </c>
      <c r="F216" s="116"/>
      <c r="G216" s="116">
        <v>1</v>
      </c>
    </row>
    <row r="217" spans="2:7" x14ac:dyDescent="0.25">
      <c r="B217" s="116" t="s">
        <v>385</v>
      </c>
      <c r="C217" s="116" t="s">
        <v>202</v>
      </c>
      <c r="D217" s="116"/>
      <c r="E217" s="116">
        <v>1</v>
      </c>
      <c r="F217" s="116"/>
      <c r="G217" s="116">
        <v>1</v>
      </c>
    </row>
    <row r="218" spans="2:7" x14ac:dyDescent="0.25">
      <c r="B218" s="120" t="s">
        <v>385</v>
      </c>
      <c r="C218" s="116" t="s">
        <v>407</v>
      </c>
      <c r="D218" s="116"/>
      <c r="E218" s="116"/>
      <c r="F218" s="116"/>
      <c r="G218" s="116"/>
    </row>
    <row r="219" spans="2:7" x14ac:dyDescent="0.25">
      <c r="B219" s="116" t="s">
        <v>385</v>
      </c>
      <c r="C219" s="116" t="s">
        <v>408</v>
      </c>
      <c r="D219" s="116">
        <v>1</v>
      </c>
      <c r="E219" s="116">
        <v>1</v>
      </c>
      <c r="F219" s="116">
        <v>2</v>
      </c>
      <c r="G219" s="116">
        <v>4</v>
      </c>
    </row>
    <row r="220" spans="2:7" x14ac:dyDescent="0.25">
      <c r="B220" s="116" t="s">
        <v>439</v>
      </c>
      <c r="C220" s="116"/>
      <c r="D220" s="116">
        <v>1</v>
      </c>
      <c r="E220" s="116">
        <v>3</v>
      </c>
      <c r="F220" s="116">
        <v>2</v>
      </c>
      <c r="G220" s="116">
        <v>6</v>
      </c>
    </row>
    <row r="222" spans="2:7" x14ac:dyDescent="0.25">
      <c r="B222" s="7" t="s">
        <v>5</v>
      </c>
      <c r="C222" s="7" t="s">
        <v>406</v>
      </c>
      <c r="D222" s="7" t="s">
        <v>231</v>
      </c>
      <c r="E222" s="7" t="s">
        <v>232</v>
      </c>
      <c r="F222" s="7" t="s">
        <v>233</v>
      </c>
      <c r="G222" s="7" t="s">
        <v>201</v>
      </c>
    </row>
    <row r="223" spans="2:7" x14ac:dyDescent="0.25">
      <c r="B223" s="120" t="s">
        <v>386</v>
      </c>
      <c r="C223" s="120" t="s">
        <v>51</v>
      </c>
      <c r="D223" s="120"/>
      <c r="E223" s="120"/>
      <c r="F223" s="120"/>
      <c r="G223" s="120"/>
    </row>
    <row r="224" spans="2:7" x14ac:dyDescent="0.25">
      <c r="B224" s="120" t="s">
        <v>386</v>
      </c>
      <c r="C224" s="120" t="s">
        <v>202</v>
      </c>
      <c r="D224" s="120"/>
      <c r="E224" s="120"/>
      <c r="F224" s="120"/>
      <c r="G224" s="120"/>
    </row>
    <row r="225" spans="2:7" x14ac:dyDescent="0.25">
      <c r="B225" s="120" t="s">
        <v>386</v>
      </c>
      <c r="C225" s="120" t="s">
        <v>407</v>
      </c>
      <c r="D225" s="120"/>
      <c r="E225" s="120"/>
      <c r="F225" s="120"/>
      <c r="G225" s="120"/>
    </row>
    <row r="226" spans="2:7" x14ac:dyDescent="0.25">
      <c r="B226" s="120" t="s">
        <v>386</v>
      </c>
      <c r="C226" s="120" t="s">
        <v>408</v>
      </c>
      <c r="D226" s="120"/>
      <c r="E226" s="120">
        <v>1</v>
      </c>
      <c r="F226" s="120"/>
      <c r="G226" s="120">
        <v>1</v>
      </c>
    </row>
    <row r="227" spans="2:7" x14ac:dyDescent="0.25">
      <c r="B227" s="120" t="s">
        <v>440</v>
      </c>
      <c r="C227" s="120"/>
      <c r="D227" s="120"/>
      <c r="E227" s="120">
        <v>1</v>
      </c>
      <c r="F227" s="120"/>
      <c r="G227" s="120">
        <v>1</v>
      </c>
    </row>
    <row r="229" spans="2:7" x14ac:dyDescent="0.25">
      <c r="B229" s="7" t="s">
        <v>5</v>
      </c>
      <c r="C229" s="7" t="s">
        <v>406</v>
      </c>
      <c r="D229" s="7" t="s">
        <v>231</v>
      </c>
      <c r="E229" s="7" t="s">
        <v>232</v>
      </c>
      <c r="F229" s="7" t="s">
        <v>233</v>
      </c>
      <c r="G229" s="7" t="s">
        <v>201</v>
      </c>
    </row>
    <row r="230" spans="2:7" x14ac:dyDescent="0.25">
      <c r="B230" s="120" t="s">
        <v>387</v>
      </c>
      <c r="C230" s="120" t="s">
        <v>51</v>
      </c>
      <c r="D230" s="120">
        <v>1</v>
      </c>
      <c r="E230" s="120">
        <v>1</v>
      </c>
      <c r="F230" s="120"/>
      <c r="G230" s="120">
        <v>2</v>
      </c>
    </row>
    <row r="231" spans="2:7" x14ac:dyDescent="0.25">
      <c r="B231" s="120" t="s">
        <v>387</v>
      </c>
      <c r="C231" s="120" t="s">
        <v>202</v>
      </c>
      <c r="D231" s="120"/>
      <c r="E231" s="120">
        <v>1</v>
      </c>
      <c r="F231" s="120"/>
      <c r="G231" s="120">
        <v>1</v>
      </c>
    </row>
    <row r="232" spans="2:7" x14ac:dyDescent="0.25">
      <c r="B232" s="120" t="s">
        <v>387</v>
      </c>
      <c r="C232" s="120" t="s">
        <v>407</v>
      </c>
      <c r="D232" s="120">
        <v>5</v>
      </c>
      <c r="E232" s="120">
        <v>3</v>
      </c>
      <c r="F232" s="120">
        <v>3</v>
      </c>
      <c r="G232" s="120">
        <v>11</v>
      </c>
    </row>
    <row r="233" spans="2:7" x14ac:dyDescent="0.25">
      <c r="B233" s="120" t="s">
        <v>387</v>
      </c>
      <c r="C233" s="120" t="s">
        <v>408</v>
      </c>
      <c r="D233" s="120">
        <v>5</v>
      </c>
      <c r="E233" s="120">
        <v>1</v>
      </c>
      <c r="F233" s="120">
        <v>4</v>
      </c>
      <c r="G233" s="120">
        <v>10</v>
      </c>
    </row>
    <row r="234" spans="2:7" x14ac:dyDescent="0.25">
      <c r="B234" s="120" t="s">
        <v>441</v>
      </c>
      <c r="C234" s="120"/>
      <c r="D234" s="120">
        <v>1</v>
      </c>
      <c r="E234" s="120">
        <v>2</v>
      </c>
      <c r="F234" s="120"/>
      <c r="G234" s="120">
        <v>3</v>
      </c>
    </row>
    <row r="236" spans="2:7" x14ac:dyDescent="0.25">
      <c r="B236" s="7" t="s">
        <v>5</v>
      </c>
      <c r="C236" s="7" t="s">
        <v>406</v>
      </c>
      <c r="D236" s="7" t="s">
        <v>231</v>
      </c>
      <c r="E236" s="7" t="s">
        <v>232</v>
      </c>
      <c r="F236" s="7" t="s">
        <v>233</v>
      </c>
      <c r="G236" s="7" t="s">
        <v>201</v>
      </c>
    </row>
    <row r="237" spans="2:7" x14ac:dyDescent="0.25">
      <c r="B237" s="120" t="s">
        <v>388</v>
      </c>
      <c r="C237" s="120" t="s">
        <v>51</v>
      </c>
      <c r="D237" s="120">
        <v>3</v>
      </c>
      <c r="E237" s="120">
        <v>6</v>
      </c>
      <c r="F237" s="120">
        <v>5</v>
      </c>
      <c r="G237" s="120">
        <v>14</v>
      </c>
    </row>
    <row r="238" spans="2:7" x14ac:dyDescent="0.25">
      <c r="B238" s="120" t="s">
        <v>388</v>
      </c>
      <c r="C238" s="120" t="s">
        <v>202</v>
      </c>
      <c r="D238" s="120">
        <v>13</v>
      </c>
      <c r="E238" s="120">
        <v>14</v>
      </c>
      <c r="F238" s="120">
        <v>13</v>
      </c>
      <c r="G238" s="120">
        <v>40</v>
      </c>
    </row>
    <row r="239" spans="2:7" x14ac:dyDescent="0.25">
      <c r="B239" s="120" t="s">
        <v>388</v>
      </c>
      <c r="C239" s="120" t="s">
        <v>407</v>
      </c>
      <c r="D239" s="120">
        <v>18</v>
      </c>
      <c r="E239" s="120">
        <v>9</v>
      </c>
      <c r="F239" s="120">
        <v>6</v>
      </c>
      <c r="G239" s="120">
        <v>33</v>
      </c>
    </row>
    <row r="240" spans="2:7" x14ac:dyDescent="0.25">
      <c r="B240" s="120" t="s">
        <v>388</v>
      </c>
      <c r="C240" s="120" t="s">
        <v>408</v>
      </c>
      <c r="D240" s="120">
        <v>14</v>
      </c>
      <c r="E240" s="120">
        <v>15</v>
      </c>
      <c r="F240" s="120">
        <v>12</v>
      </c>
      <c r="G240" s="120">
        <v>41</v>
      </c>
    </row>
    <row r="241" spans="2:7" x14ac:dyDescent="0.25">
      <c r="B241" s="120" t="s">
        <v>442</v>
      </c>
      <c r="C241" s="120"/>
      <c r="D241" s="120">
        <v>48</v>
      </c>
      <c r="E241" s="120">
        <v>44</v>
      </c>
      <c r="F241" s="120">
        <v>36</v>
      </c>
      <c r="G241" s="120">
        <v>128</v>
      </c>
    </row>
    <row r="243" spans="2:7" x14ac:dyDescent="0.25">
      <c r="B243" s="7" t="s">
        <v>5</v>
      </c>
      <c r="C243" s="7" t="s">
        <v>406</v>
      </c>
      <c r="D243" s="7" t="s">
        <v>231</v>
      </c>
      <c r="E243" s="7" t="s">
        <v>232</v>
      </c>
      <c r="F243" s="7" t="s">
        <v>233</v>
      </c>
      <c r="G243" s="7" t="s">
        <v>201</v>
      </c>
    </row>
    <row r="244" spans="2:7" x14ac:dyDescent="0.25">
      <c r="B244" s="120" t="s">
        <v>389</v>
      </c>
      <c r="C244" s="120" t="s">
        <v>51</v>
      </c>
      <c r="D244" s="120"/>
      <c r="E244" s="120">
        <v>1</v>
      </c>
      <c r="F244" s="120"/>
      <c r="G244" s="120">
        <v>1</v>
      </c>
    </row>
    <row r="245" spans="2:7" x14ac:dyDescent="0.25">
      <c r="B245" s="120" t="s">
        <v>389</v>
      </c>
      <c r="C245" s="120" t="s">
        <v>202</v>
      </c>
      <c r="D245" s="120">
        <v>2</v>
      </c>
      <c r="E245" s="120"/>
      <c r="F245" s="120"/>
      <c r="G245" s="120">
        <v>2</v>
      </c>
    </row>
    <row r="246" spans="2:7" x14ac:dyDescent="0.25">
      <c r="B246" s="120" t="s">
        <v>389</v>
      </c>
      <c r="C246" s="120" t="s">
        <v>407</v>
      </c>
      <c r="D246" s="120"/>
      <c r="E246" s="120">
        <v>2</v>
      </c>
      <c r="F246" s="120"/>
      <c r="G246" s="120">
        <v>2</v>
      </c>
    </row>
    <row r="247" spans="2:7" x14ac:dyDescent="0.25">
      <c r="B247" s="120" t="s">
        <v>389</v>
      </c>
      <c r="C247" s="120" t="s">
        <v>408</v>
      </c>
      <c r="D247" s="120">
        <v>4</v>
      </c>
      <c r="E247" s="120">
        <v>1</v>
      </c>
      <c r="F247" s="120">
        <v>2</v>
      </c>
      <c r="G247" s="120">
        <v>7</v>
      </c>
    </row>
    <row r="248" spans="2:7" x14ac:dyDescent="0.25">
      <c r="B248" s="120" t="s">
        <v>443</v>
      </c>
      <c r="C248" s="120"/>
      <c r="D248" s="120">
        <v>6</v>
      </c>
      <c r="E248" s="120">
        <v>4</v>
      </c>
      <c r="F248" s="120">
        <v>2</v>
      </c>
      <c r="G248" s="120">
        <v>12</v>
      </c>
    </row>
    <row r="250" spans="2:7" x14ac:dyDescent="0.25">
      <c r="B250" s="7" t="s">
        <v>5</v>
      </c>
      <c r="C250" s="7" t="s">
        <v>406</v>
      </c>
      <c r="D250" s="7" t="s">
        <v>231</v>
      </c>
      <c r="E250" s="7" t="s">
        <v>232</v>
      </c>
      <c r="F250" s="7" t="s">
        <v>233</v>
      </c>
      <c r="G250" s="7" t="s">
        <v>201</v>
      </c>
    </row>
    <row r="251" spans="2:7" x14ac:dyDescent="0.25">
      <c r="B251" s="120" t="s">
        <v>237</v>
      </c>
      <c r="C251" s="120" t="s">
        <v>51</v>
      </c>
      <c r="D251" s="120">
        <v>2</v>
      </c>
      <c r="E251" s="120">
        <v>1</v>
      </c>
      <c r="F251" s="120">
        <v>1</v>
      </c>
      <c r="G251" s="120">
        <v>4</v>
      </c>
    </row>
    <row r="252" spans="2:7" x14ac:dyDescent="0.25">
      <c r="B252" s="120" t="s">
        <v>237</v>
      </c>
      <c r="C252" s="120" t="s">
        <v>202</v>
      </c>
      <c r="D252" s="120">
        <v>5</v>
      </c>
      <c r="E252" s="120">
        <v>1</v>
      </c>
      <c r="F252" s="120">
        <v>4</v>
      </c>
      <c r="G252" s="120">
        <v>10</v>
      </c>
    </row>
    <row r="253" spans="2:7" x14ac:dyDescent="0.25">
      <c r="B253" s="120" t="s">
        <v>237</v>
      </c>
      <c r="C253" s="120" t="s">
        <v>407</v>
      </c>
      <c r="D253" s="120">
        <v>8</v>
      </c>
      <c r="E253" s="120">
        <v>4</v>
      </c>
      <c r="F253" s="120">
        <v>1</v>
      </c>
      <c r="G253" s="120">
        <v>13</v>
      </c>
    </row>
    <row r="254" spans="2:7" x14ac:dyDescent="0.25">
      <c r="B254" s="120" t="s">
        <v>237</v>
      </c>
      <c r="C254" s="120" t="s">
        <v>408</v>
      </c>
      <c r="D254" s="120">
        <v>5</v>
      </c>
      <c r="E254" s="120">
        <v>5</v>
      </c>
      <c r="F254" s="120">
        <v>1</v>
      </c>
      <c r="G254" s="120">
        <v>11</v>
      </c>
    </row>
    <row r="255" spans="2:7" x14ac:dyDescent="0.25">
      <c r="B255" s="120" t="s">
        <v>444</v>
      </c>
      <c r="C255" s="120"/>
      <c r="D255" s="120">
        <v>20</v>
      </c>
      <c r="E255" s="120">
        <v>11</v>
      </c>
      <c r="F255" s="120">
        <v>7</v>
      </c>
      <c r="G255" s="120">
        <v>38</v>
      </c>
    </row>
    <row r="257" spans="2:7" x14ac:dyDescent="0.25">
      <c r="B257" s="7" t="s">
        <v>5</v>
      </c>
      <c r="C257" s="7" t="s">
        <v>406</v>
      </c>
      <c r="D257" s="7" t="s">
        <v>231</v>
      </c>
      <c r="E257" s="7" t="s">
        <v>232</v>
      </c>
      <c r="F257" s="7" t="s">
        <v>233</v>
      </c>
      <c r="G257" s="7" t="s">
        <v>201</v>
      </c>
    </row>
    <row r="258" spans="2:7" x14ac:dyDescent="0.25">
      <c r="B258" s="120" t="s">
        <v>390</v>
      </c>
      <c r="C258" s="120" t="s">
        <v>51</v>
      </c>
      <c r="D258" s="120">
        <v>2</v>
      </c>
      <c r="E258" s="120"/>
      <c r="F258" s="120"/>
      <c r="G258" s="120">
        <v>2</v>
      </c>
    </row>
    <row r="259" spans="2:7" x14ac:dyDescent="0.25">
      <c r="B259" s="120" t="s">
        <v>390</v>
      </c>
      <c r="C259" s="120" t="s">
        <v>202</v>
      </c>
      <c r="D259" s="120">
        <v>2</v>
      </c>
      <c r="E259" s="120">
        <v>2</v>
      </c>
      <c r="F259" s="120">
        <v>1</v>
      </c>
      <c r="G259" s="120">
        <v>5</v>
      </c>
    </row>
    <row r="260" spans="2:7" x14ac:dyDescent="0.25">
      <c r="B260" s="120" t="s">
        <v>390</v>
      </c>
      <c r="C260" s="120" t="s">
        <v>407</v>
      </c>
      <c r="D260" s="120">
        <v>2</v>
      </c>
      <c r="E260" s="120">
        <v>2</v>
      </c>
      <c r="F260" s="120">
        <v>1</v>
      </c>
      <c r="G260" s="120">
        <v>5</v>
      </c>
    </row>
    <row r="261" spans="2:7" x14ac:dyDescent="0.25">
      <c r="B261" s="120" t="s">
        <v>390</v>
      </c>
      <c r="C261" s="120" t="s">
        <v>408</v>
      </c>
      <c r="D261" s="120">
        <v>4</v>
      </c>
      <c r="E261" s="120">
        <v>1</v>
      </c>
      <c r="F261" s="120">
        <v>3</v>
      </c>
      <c r="G261" s="120">
        <v>8</v>
      </c>
    </row>
    <row r="262" spans="2:7" x14ac:dyDescent="0.25">
      <c r="B262" s="120" t="s">
        <v>445</v>
      </c>
      <c r="C262" s="120"/>
      <c r="D262" s="120">
        <v>10</v>
      </c>
      <c r="E262" s="120">
        <v>5</v>
      </c>
      <c r="F262" s="120">
        <v>5</v>
      </c>
      <c r="G262" s="120">
        <v>20</v>
      </c>
    </row>
    <row r="264" spans="2:7" x14ac:dyDescent="0.25">
      <c r="B264" s="7" t="s">
        <v>5</v>
      </c>
      <c r="C264" s="7" t="s">
        <v>406</v>
      </c>
      <c r="D264" s="7" t="s">
        <v>231</v>
      </c>
      <c r="E264" s="7" t="s">
        <v>232</v>
      </c>
      <c r="F264" s="7" t="s">
        <v>233</v>
      </c>
      <c r="G264" s="7" t="s">
        <v>201</v>
      </c>
    </row>
    <row r="265" spans="2:7" x14ac:dyDescent="0.25">
      <c r="B265" s="120" t="s">
        <v>391</v>
      </c>
      <c r="C265" s="120" t="s">
        <v>51</v>
      </c>
      <c r="D265" s="120"/>
      <c r="E265" s="120"/>
      <c r="F265" s="120">
        <v>2</v>
      </c>
      <c r="G265" s="120">
        <v>2</v>
      </c>
    </row>
    <row r="266" spans="2:7" x14ac:dyDescent="0.25">
      <c r="B266" s="120" t="s">
        <v>391</v>
      </c>
      <c r="C266" s="120" t="s">
        <v>202</v>
      </c>
      <c r="D266" s="120">
        <v>2</v>
      </c>
      <c r="E266" s="120">
        <v>1</v>
      </c>
      <c r="F266" s="120">
        <v>6</v>
      </c>
      <c r="G266" s="120">
        <v>9</v>
      </c>
    </row>
    <row r="267" spans="2:7" x14ac:dyDescent="0.25">
      <c r="B267" s="120" t="s">
        <v>391</v>
      </c>
      <c r="C267" s="120" t="s">
        <v>407</v>
      </c>
      <c r="D267" s="120">
        <v>21</v>
      </c>
      <c r="E267" s="120">
        <v>9</v>
      </c>
      <c r="F267" s="120">
        <v>9</v>
      </c>
      <c r="G267" s="120">
        <v>39</v>
      </c>
    </row>
    <row r="268" spans="2:7" x14ac:dyDescent="0.25">
      <c r="B268" s="120" t="s">
        <v>391</v>
      </c>
      <c r="C268" s="120" t="s">
        <v>408</v>
      </c>
      <c r="D268" s="120">
        <v>3</v>
      </c>
      <c r="E268" s="120">
        <v>3</v>
      </c>
      <c r="F268" s="120">
        <v>4</v>
      </c>
      <c r="G268" s="120">
        <v>10</v>
      </c>
    </row>
    <row r="269" spans="2:7" x14ac:dyDescent="0.25">
      <c r="B269" s="120" t="s">
        <v>446</v>
      </c>
      <c r="C269" s="120"/>
      <c r="D269" s="120">
        <v>26</v>
      </c>
      <c r="E269" s="120">
        <v>13</v>
      </c>
      <c r="F269" s="120">
        <v>21</v>
      </c>
      <c r="G269" s="120">
        <v>60</v>
      </c>
    </row>
    <row r="271" spans="2:7" x14ac:dyDescent="0.25">
      <c r="B271" s="7" t="s">
        <v>5</v>
      </c>
      <c r="C271" s="7" t="s">
        <v>406</v>
      </c>
      <c r="D271" s="7" t="s">
        <v>231</v>
      </c>
      <c r="E271" s="7" t="s">
        <v>232</v>
      </c>
      <c r="F271" s="7" t="s">
        <v>233</v>
      </c>
      <c r="G271" s="7" t="s">
        <v>201</v>
      </c>
    </row>
    <row r="272" spans="2:7" x14ac:dyDescent="0.25">
      <c r="B272" s="120" t="s">
        <v>215</v>
      </c>
      <c r="C272" s="120" t="s">
        <v>51</v>
      </c>
      <c r="D272" s="120"/>
      <c r="E272" s="120"/>
      <c r="F272" s="120"/>
      <c r="G272" s="120"/>
    </row>
    <row r="273" spans="2:7" x14ac:dyDescent="0.25">
      <c r="B273" s="120" t="s">
        <v>215</v>
      </c>
      <c r="C273" s="120" t="s">
        <v>202</v>
      </c>
      <c r="D273" s="120"/>
      <c r="E273" s="120">
        <v>1</v>
      </c>
      <c r="F273" s="120"/>
      <c r="G273" s="120">
        <v>1</v>
      </c>
    </row>
    <row r="274" spans="2:7" x14ac:dyDescent="0.25">
      <c r="B274" s="120" t="s">
        <v>215</v>
      </c>
      <c r="C274" s="120" t="s">
        <v>407</v>
      </c>
      <c r="D274" s="120">
        <v>1</v>
      </c>
      <c r="E274" s="120"/>
      <c r="F274" s="120"/>
      <c r="G274" s="120">
        <v>1</v>
      </c>
    </row>
    <row r="275" spans="2:7" x14ac:dyDescent="0.25">
      <c r="B275" s="120" t="s">
        <v>215</v>
      </c>
      <c r="C275" s="120" t="s">
        <v>408</v>
      </c>
      <c r="D275" s="120">
        <v>1</v>
      </c>
      <c r="E275" s="120"/>
      <c r="F275" s="120"/>
      <c r="G275" s="120">
        <v>1</v>
      </c>
    </row>
    <row r="276" spans="2:7" x14ac:dyDescent="0.25">
      <c r="B276" s="120" t="s">
        <v>447</v>
      </c>
      <c r="C276" s="120"/>
      <c r="D276" s="120">
        <v>2</v>
      </c>
      <c r="E276" s="120">
        <v>1</v>
      </c>
      <c r="F276" s="120"/>
      <c r="G276" s="120">
        <v>3</v>
      </c>
    </row>
    <row r="278" spans="2:7" x14ac:dyDescent="0.25">
      <c r="B278" s="7" t="s">
        <v>5</v>
      </c>
      <c r="C278" s="7" t="s">
        <v>406</v>
      </c>
      <c r="D278" s="7" t="s">
        <v>231</v>
      </c>
      <c r="E278" s="7" t="s">
        <v>232</v>
      </c>
      <c r="F278" s="7" t="s">
        <v>233</v>
      </c>
      <c r="G278" s="7" t="s">
        <v>201</v>
      </c>
    </row>
    <row r="279" spans="2:7" x14ac:dyDescent="0.25">
      <c r="B279" s="120" t="s">
        <v>392</v>
      </c>
      <c r="C279" s="120" t="s">
        <v>51</v>
      </c>
      <c r="D279" s="120"/>
      <c r="E279" s="120"/>
      <c r="F279" s="120">
        <v>1</v>
      </c>
      <c r="G279" s="120">
        <v>1</v>
      </c>
    </row>
    <row r="280" spans="2:7" x14ac:dyDescent="0.25">
      <c r="B280" s="120" t="s">
        <v>392</v>
      </c>
      <c r="C280" s="120" t="s">
        <v>202</v>
      </c>
      <c r="D280" s="120">
        <v>8</v>
      </c>
      <c r="E280" s="120">
        <v>6</v>
      </c>
      <c r="F280" s="120">
        <v>1</v>
      </c>
      <c r="G280" s="120">
        <v>15</v>
      </c>
    </row>
    <row r="281" spans="2:7" x14ac:dyDescent="0.25">
      <c r="B281" s="120" t="s">
        <v>392</v>
      </c>
      <c r="C281" s="120" t="s">
        <v>407</v>
      </c>
      <c r="D281" s="120">
        <v>2</v>
      </c>
      <c r="E281" s="120"/>
      <c r="F281" s="120"/>
      <c r="G281" s="120">
        <v>2</v>
      </c>
    </row>
    <row r="282" spans="2:7" x14ac:dyDescent="0.25">
      <c r="B282" s="120" t="s">
        <v>392</v>
      </c>
      <c r="C282" s="120" t="s">
        <v>408</v>
      </c>
      <c r="D282" s="120">
        <v>4</v>
      </c>
      <c r="E282" s="120">
        <v>2</v>
      </c>
      <c r="F282" s="120">
        <v>2</v>
      </c>
      <c r="G282" s="120">
        <v>8</v>
      </c>
    </row>
    <row r="283" spans="2:7" x14ac:dyDescent="0.25">
      <c r="B283" s="120" t="s">
        <v>448</v>
      </c>
      <c r="C283" s="120"/>
      <c r="D283" s="120">
        <v>14</v>
      </c>
      <c r="E283" s="120">
        <v>8</v>
      </c>
      <c r="F283" s="120">
        <v>4</v>
      </c>
      <c r="G283" s="120">
        <v>26</v>
      </c>
    </row>
    <row r="285" spans="2:7" x14ac:dyDescent="0.25">
      <c r="B285" s="7" t="s">
        <v>5</v>
      </c>
      <c r="C285" s="7" t="s">
        <v>406</v>
      </c>
      <c r="D285" s="7" t="s">
        <v>231</v>
      </c>
      <c r="E285" s="7" t="s">
        <v>232</v>
      </c>
      <c r="F285" s="7" t="s">
        <v>233</v>
      </c>
      <c r="G285" s="7" t="s">
        <v>201</v>
      </c>
    </row>
    <row r="286" spans="2:7" x14ac:dyDescent="0.25">
      <c r="B286" s="120" t="s">
        <v>238</v>
      </c>
      <c r="C286" s="120" t="s">
        <v>51</v>
      </c>
      <c r="D286" s="120">
        <v>2</v>
      </c>
      <c r="E286" s="120">
        <v>1</v>
      </c>
      <c r="F286" s="120">
        <v>3</v>
      </c>
      <c r="G286" s="120">
        <v>6</v>
      </c>
    </row>
    <row r="287" spans="2:7" x14ac:dyDescent="0.25">
      <c r="B287" s="120" t="s">
        <v>238</v>
      </c>
      <c r="C287" s="120" t="s">
        <v>202</v>
      </c>
      <c r="D287" s="120">
        <v>4</v>
      </c>
      <c r="E287" s="120">
        <v>2</v>
      </c>
      <c r="F287" s="120">
        <v>4</v>
      </c>
      <c r="G287" s="120">
        <v>10</v>
      </c>
    </row>
    <row r="288" spans="2:7" x14ac:dyDescent="0.25">
      <c r="B288" s="120" t="s">
        <v>238</v>
      </c>
      <c r="C288" s="120" t="s">
        <v>407</v>
      </c>
      <c r="D288" s="120">
        <v>12</v>
      </c>
      <c r="E288" s="120">
        <v>1</v>
      </c>
      <c r="F288" s="120"/>
      <c r="G288" s="120">
        <v>13</v>
      </c>
    </row>
    <row r="289" spans="2:7" x14ac:dyDescent="0.25">
      <c r="B289" s="120" t="s">
        <v>238</v>
      </c>
      <c r="C289" s="120" t="s">
        <v>408</v>
      </c>
      <c r="D289" s="120">
        <v>7</v>
      </c>
      <c r="E289" s="120">
        <v>4</v>
      </c>
      <c r="F289" s="120">
        <v>5</v>
      </c>
      <c r="G289" s="120">
        <v>16</v>
      </c>
    </row>
    <row r="290" spans="2:7" x14ac:dyDescent="0.25">
      <c r="B290" s="120" t="s">
        <v>449</v>
      </c>
      <c r="C290" s="120"/>
      <c r="D290" s="120">
        <v>25</v>
      </c>
      <c r="E290" s="120">
        <v>8</v>
      </c>
      <c r="F290" s="120">
        <v>12</v>
      </c>
      <c r="G290" s="120">
        <v>45</v>
      </c>
    </row>
    <row r="292" spans="2:7" x14ac:dyDescent="0.25">
      <c r="B292" s="7" t="s">
        <v>5</v>
      </c>
      <c r="C292" s="7" t="s">
        <v>406</v>
      </c>
      <c r="D292" s="7" t="s">
        <v>231</v>
      </c>
      <c r="E292" s="7" t="s">
        <v>232</v>
      </c>
      <c r="F292" s="7" t="s">
        <v>233</v>
      </c>
      <c r="G292" s="7" t="s">
        <v>201</v>
      </c>
    </row>
    <row r="293" spans="2:7" x14ac:dyDescent="0.25">
      <c r="B293" s="120" t="s">
        <v>216</v>
      </c>
      <c r="C293" s="120" t="s">
        <v>51</v>
      </c>
      <c r="D293" s="120">
        <v>1</v>
      </c>
      <c r="E293" s="120"/>
      <c r="F293" s="120"/>
      <c r="G293" s="120">
        <v>1</v>
      </c>
    </row>
    <row r="294" spans="2:7" x14ac:dyDescent="0.25">
      <c r="B294" s="120" t="s">
        <v>216</v>
      </c>
      <c r="C294" s="120" t="s">
        <v>202</v>
      </c>
      <c r="D294" s="120">
        <v>8</v>
      </c>
      <c r="E294" s="120">
        <v>3</v>
      </c>
      <c r="F294" s="120">
        <v>6</v>
      </c>
      <c r="G294" s="120">
        <v>17</v>
      </c>
    </row>
    <row r="295" spans="2:7" x14ac:dyDescent="0.25">
      <c r="B295" s="120" t="s">
        <v>216</v>
      </c>
      <c r="C295" s="120" t="s">
        <v>407</v>
      </c>
      <c r="D295" s="120"/>
      <c r="E295" s="120">
        <v>1</v>
      </c>
      <c r="F295" s="120">
        <v>1</v>
      </c>
      <c r="G295" s="120">
        <v>2</v>
      </c>
    </row>
    <row r="296" spans="2:7" x14ac:dyDescent="0.25">
      <c r="B296" s="120" t="s">
        <v>216</v>
      </c>
      <c r="C296" s="120" t="s">
        <v>408</v>
      </c>
      <c r="D296" s="120">
        <v>2</v>
      </c>
      <c r="E296" s="120">
        <v>3</v>
      </c>
      <c r="F296" s="120">
        <v>5</v>
      </c>
      <c r="G296" s="120">
        <v>10</v>
      </c>
    </row>
    <row r="297" spans="2:7" x14ac:dyDescent="0.25">
      <c r="B297" s="120" t="s">
        <v>450</v>
      </c>
      <c r="C297" s="120"/>
      <c r="D297" s="120">
        <v>11</v>
      </c>
      <c r="E297" s="120">
        <v>7</v>
      </c>
      <c r="F297" s="120">
        <v>12</v>
      </c>
      <c r="G297" s="120">
        <v>30</v>
      </c>
    </row>
    <row r="299" spans="2:7" x14ac:dyDescent="0.25">
      <c r="B299" s="7" t="s">
        <v>5</v>
      </c>
      <c r="C299" s="7" t="s">
        <v>406</v>
      </c>
      <c r="D299" s="7" t="s">
        <v>231</v>
      </c>
      <c r="E299" s="7" t="s">
        <v>232</v>
      </c>
      <c r="F299" s="7" t="s">
        <v>233</v>
      </c>
      <c r="G299" s="7" t="s">
        <v>201</v>
      </c>
    </row>
    <row r="300" spans="2:7" x14ac:dyDescent="0.25">
      <c r="B300" s="120" t="s">
        <v>249</v>
      </c>
      <c r="C300" s="120" t="s">
        <v>51</v>
      </c>
      <c r="D300" s="120"/>
      <c r="E300" s="120">
        <v>1</v>
      </c>
      <c r="F300" s="120">
        <v>6</v>
      </c>
      <c r="G300" s="120">
        <v>7</v>
      </c>
    </row>
    <row r="301" spans="2:7" x14ac:dyDescent="0.25">
      <c r="B301" s="120" t="s">
        <v>249</v>
      </c>
      <c r="C301" s="120" t="s">
        <v>202</v>
      </c>
      <c r="D301" s="120">
        <v>4</v>
      </c>
      <c r="E301" s="120">
        <v>3</v>
      </c>
      <c r="F301" s="120">
        <v>2</v>
      </c>
      <c r="G301" s="120">
        <v>9</v>
      </c>
    </row>
    <row r="302" spans="2:7" x14ac:dyDescent="0.25">
      <c r="B302" s="120" t="s">
        <v>249</v>
      </c>
      <c r="C302" s="120" t="s">
        <v>407</v>
      </c>
      <c r="D302" s="120">
        <v>8</v>
      </c>
      <c r="E302" s="120">
        <v>1</v>
      </c>
      <c r="F302" s="120">
        <v>2</v>
      </c>
      <c r="G302" s="120">
        <v>11</v>
      </c>
    </row>
    <row r="303" spans="2:7" x14ac:dyDescent="0.25">
      <c r="B303" s="120" t="s">
        <v>249</v>
      </c>
      <c r="C303" s="120" t="s">
        <v>408</v>
      </c>
      <c r="D303" s="120">
        <v>5</v>
      </c>
      <c r="E303" s="120">
        <v>5</v>
      </c>
      <c r="F303" s="120">
        <v>2</v>
      </c>
      <c r="G303" s="120">
        <v>12</v>
      </c>
    </row>
    <row r="304" spans="2:7" x14ac:dyDescent="0.25">
      <c r="B304" s="120" t="s">
        <v>451</v>
      </c>
      <c r="C304" s="120"/>
      <c r="D304" s="120">
        <v>17</v>
      </c>
      <c r="E304" s="120">
        <v>10</v>
      </c>
      <c r="F304" s="120">
        <v>12</v>
      </c>
      <c r="G304" s="120">
        <v>39</v>
      </c>
    </row>
    <row r="306" spans="2:7" x14ac:dyDescent="0.25">
      <c r="B306" s="7" t="s">
        <v>5</v>
      </c>
      <c r="C306" s="7" t="s">
        <v>406</v>
      </c>
      <c r="D306" s="7" t="s">
        <v>231</v>
      </c>
      <c r="E306" s="7" t="s">
        <v>232</v>
      </c>
      <c r="F306" s="7" t="s">
        <v>233</v>
      </c>
      <c r="G306" s="7" t="s">
        <v>201</v>
      </c>
    </row>
    <row r="307" spans="2:7" x14ac:dyDescent="0.25">
      <c r="B307" s="120" t="s">
        <v>393</v>
      </c>
      <c r="C307" s="120" t="s">
        <v>51</v>
      </c>
      <c r="D307" s="120">
        <v>1</v>
      </c>
      <c r="E307" s="120"/>
      <c r="F307" s="120"/>
      <c r="G307" s="120">
        <v>1</v>
      </c>
    </row>
    <row r="308" spans="2:7" x14ac:dyDescent="0.25">
      <c r="B308" s="120" t="s">
        <v>393</v>
      </c>
      <c r="C308" s="120" t="s">
        <v>202</v>
      </c>
      <c r="D308" s="120">
        <v>2</v>
      </c>
      <c r="E308" s="120">
        <v>1</v>
      </c>
      <c r="F308" s="120"/>
      <c r="G308" s="120">
        <v>3</v>
      </c>
    </row>
    <row r="309" spans="2:7" x14ac:dyDescent="0.25">
      <c r="B309" s="120" t="s">
        <v>393</v>
      </c>
      <c r="C309" s="120" t="s">
        <v>407</v>
      </c>
      <c r="D309" s="120">
        <v>2</v>
      </c>
      <c r="E309" s="120">
        <v>1</v>
      </c>
      <c r="F309" s="120">
        <v>1</v>
      </c>
      <c r="G309" s="120">
        <v>4</v>
      </c>
    </row>
    <row r="310" spans="2:7" x14ac:dyDescent="0.25">
      <c r="B310" s="120" t="s">
        <v>393</v>
      </c>
      <c r="C310" s="120" t="s">
        <v>408</v>
      </c>
      <c r="D310" s="120"/>
      <c r="E310" s="120">
        <v>2</v>
      </c>
      <c r="F310" s="120">
        <v>1</v>
      </c>
      <c r="G310" s="120">
        <v>3</v>
      </c>
    </row>
    <row r="311" spans="2:7" x14ac:dyDescent="0.25">
      <c r="B311" s="120" t="s">
        <v>452</v>
      </c>
      <c r="C311" s="120"/>
      <c r="D311" s="120">
        <v>5</v>
      </c>
      <c r="E311" s="120">
        <v>4</v>
      </c>
      <c r="F311" s="120">
        <v>2</v>
      </c>
      <c r="G311" s="120">
        <v>11</v>
      </c>
    </row>
    <row r="313" spans="2:7" x14ac:dyDescent="0.25">
      <c r="B313" s="7" t="s">
        <v>5</v>
      </c>
      <c r="C313" s="7" t="s">
        <v>406</v>
      </c>
      <c r="D313" s="7" t="s">
        <v>231</v>
      </c>
      <c r="E313" s="7" t="s">
        <v>232</v>
      </c>
      <c r="F313" s="7" t="s">
        <v>233</v>
      </c>
      <c r="G313" s="7" t="s">
        <v>201</v>
      </c>
    </row>
    <row r="314" spans="2:7" x14ac:dyDescent="0.25">
      <c r="B314" s="120" t="s">
        <v>250</v>
      </c>
      <c r="C314" s="120" t="s">
        <v>51</v>
      </c>
      <c r="D314" s="120">
        <v>2</v>
      </c>
      <c r="E314" s="120">
        <v>1</v>
      </c>
      <c r="F314" s="120"/>
      <c r="G314" s="120">
        <v>3</v>
      </c>
    </row>
    <row r="315" spans="2:7" x14ac:dyDescent="0.25">
      <c r="B315" s="120" t="s">
        <v>250</v>
      </c>
      <c r="C315" s="120" t="s">
        <v>202</v>
      </c>
      <c r="D315" s="120">
        <v>7</v>
      </c>
      <c r="E315" s="120">
        <v>9</v>
      </c>
      <c r="F315" s="120">
        <v>7</v>
      </c>
      <c r="G315" s="120">
        <v>23</v>
      </c>
    </row>
    <row r="316" spans="2:7" x14ac:dyDescent="0.25">
      <c r="B316" s="120" t="s">
        <v>250</v>
      </c>
      <c r="C316" s="120" t="s">
        <v>407</v>
      </c>
      <c r="D316" s="120">
        <v>20</v>
      </c>
      <c r="E316" s="120">
        <v>3</v>
      </c>
      <c r="F316" s="120">
        <v>2</v>
      </c>
      <c r="G316" s="120">
        <v>25</v>
      </c>
    </row>
    <row r="317" spans="2:7" x14ac:dyDescent="0.25">
      <c r="B317" s="120" t="s">
        <v>250</v>
      </c>
      <c r="C317" s="120" t="s">
        <v>408</v>
      </c>
      <c r="D317" s="120">
        <v>7</v>
      </c>
      <c r="E317" s="120">
        <v>9</v>
      </c>
      <c r="F317" s="120">
        <v>3</v>
      </c>
      <c r="G317" s="120">
        <v>19</v>
      </c>
    </row>
    <row r="318" spans="2:7" x14ac:dyDescent="0.25">
      <c r="B318" s="120" t="s">
        <v>453</v>
      </c>
      <c r="C318" s="120"/>
      <c r="D318" s="120">
        <v>36</v>
      </c>
      <c r="E318" s="120">
        <v>22</v>
      </c>
      <c r="F318" s="120">
        <v>12</v>
      </c>
      <c r="G318" s="120">
        <v>70</v>
      </c>
    </row>
    <row r="320" spans="2:7" x14ac:dyDescent="0.25">
      <c r="B320" s="7" t="s">
        <v>5</v>
      </c>
      <c r="C320" s="7" t="s">
        <v>406</v>
      </c>
      <c r="D320" s="7" t="s">
        <v>231</v>
      </c>
      <c r="E320" s="7" t="s">
        <v>232</v>
      </c>
      <c r="F320" s="7" t="s">
        <v>233</v>
      </c>
      <c r="G320" s="7" t="s">
        <v>201</v>
      </c>
    </row>
    <row r="321" spans="2:7" x14ac:dyDescent="0.25">
      <c r="B321" s="120" t="s">
        <v>251</v>
      </c>
      <c r="C321" s="120" t="s">
        <v>51</v>
      </c>
      <c r="D321" s="120"/>
      <c r="E321" s="120"/>
      <c r="F321" s="120"/>
      <c r="G321" s="120"/>
    </row>
    <row r="322" spans="2:7" x14ac:dyDescent="0.25">
      <c r="B322" s="120" t="s">
        <v>251</v>
      </c>
      <c r="C322" s="120" t="s">
        <v>202</v>
      </c>
      <c r="D322" s="120">
        <v>2</v>
      </c>
      <c r="E322" s="120">
        <v>5</v>
      </c>
      <c r="F322" s="120">
        <v>2</v>
      </c>
      <c r="G322" s="120">
        <v>9</v>
      </c>
    </row>
    <row r="323" spans="2:7" x14ac:dyDescent="0.25">
      <c r="B323" s="120" t="s">
        <v>251</v>
      </c>
      <c r="C323" s="120" t="s">
        <v>407</v>
      </c>
      <c r="D323" s="120">
        <v>11</v>
      </c>
      <c r="E323" s="120">
        <v>7</v>
      </c>
      <c r="F323" s="120">
        <v>3</v>
      </c>
      <c r="G323" s="120">
        <v>21</v>
      </c>
    </row>
    <row r="324" spans="2:7" x14ac:dyDescent="0.25">
      <c r="B324" s="120" t="s">
        <v>251</v>
      </c>
      <c r="C324" s="120" t="s">
        <v>408</v>
      </c>
      <c r="D324" s="120">
        <v>5</v>
      </c>
      <c r="E324" s="120">
        <v>3</v>
      </c>
      <c r="F324" s="120">
        <v>1</v>
      </c>
      <c r="G324" s="120">
        <v>9</v>
      </c>
    </row>
    <row r="325" spans="2:7" x14ac:dyDescent="0.25">
      <c r="B325" s="120" t="s">
        <v>454</v>
      </c>
      <c r="C325" s="120"/>
      <c r="D325" s="120">
        <v>18</v>
      </c>
      <c r="E325" s="120">
        <v>15</v>
      </c>
      <c r="F325" s="120">
        <v>6</v>
      </c>
      <c r="G325" s="120">
        <v>39</v>
      </c>
    </row>
    <row r="327" spans="2:7" x14ac:dyDescent="0.25">
      <c r="B327" s="7"/>
      <c r="C327" s="7" t="s">
        <v>471</v>
      </c>
      <c r="D327" s="7" t="s">
        <v>231</v>
      </c>
      <c r="E327" s="7" t="s">
        <v>232</v>
      </c>
      <c r="F327" s="7" t="s">
        <v>233</v>
      </c>
      <c r="G327" s="7" t="s">
        <v>201</v>
      </c>
    </row>
    <row r="328" spans="2:7" x14ac:dyDescent="0.25">
      <c r="B328" s="131" t="s">
        <v>217</v>
      </c>
      <c r="C328" s="139" t="s">
        <v>51</v>
      </c>
      <c r="D328" s="131">
        <v>1</v>
      </c>
      <c r="E328" s="131">
        <v>5</v>
      </c>
      <c r="F328" s="131">
        <v>0</v>
      </c>
      <c r="G328" s="131">
        <v>6</v>
      </c>
    </row>
    <row r="329" spans="2:7" x14ac:dyDescent="0.25">
      <c r="B329" s="131" t="s">
        <v>217</v>
      </c>
      <c r="C329" s="131" t="s">
        <v>202</v>
      </c>
      <c r="D329" s="131">
        <v>4</v>
      </c>
      <c r="E329" s="131">
        <v>6</v>
      </c>
      <c r="F329" s="131">
        <v>3</v>
      </c>
      <c r="G329" s="131">
        <v>13</v>
      </c>
    </row>
    <row r="330" spans="2:7" x14ac:dyDescent="0.25">
      <c r="B330" s="131" t="s">
        <v>217</v>
      </c>
      <c r="C330" s="131" t="s">
        <v>407</v>
      </c>
      <c r="D330" s="131">
        <v>25</v>
      </c>
      <c r="E330" s="131">
        <v>9</v>
      </c>
      <c r="F330" s="131">
        <v>6</v>
      </c>
      <c r="G330" s="131">
        <v>40</v>
      </c>
    </row>
    <row r="331" spans="2:7" x14ac:dyDescent="0.25">
      <c r="B331" s="131" t="s">
        <v>217</v>
      </c>
      <c r="C331" s="131" t="s">
        <v>408</v>
      </c>
      <c r="D331" s="131">
        <v>1</v>
      </c>
      <c r="E331" s="131">
        <v>3</v>
      </c>
      <c r="F331" s="131">
        <v>2</v>
      </c>
      <c r="G331" s="131">
        <v>6</v>
      </c>
    </row>
    <row r="332" spans="2:7" x14ac:dyDescent="0.25">
      <c r="B332" s="131" t="s">
        <v>472</v>
      </c>
      <c r="C332" s="131"/>
      <c r="D332" s="131">
        <v>31</v>
      </c>
      <c r="E332" s="131">
        <v>23</v>
      </c>
      <c r="F332" s="131">
        <v>11</v>
      </c>
      <c r="G332" s="131">
        <v>65</v>
      </c>
    </row>
    <row r="335" spans="2:7" x14ac:dyDescent="0.25">
      <c r="B335" s="7" t="s">
        <v>5</v>
      </c>
      <c r="C335" s="7" t="s">
        <v>406</v>
      </c>
      <c r="D335" s="7" t="s">
        <v>231</v>
      </c>
      <c r="E335" s="7" t="s">
        <v>232</v>
      </c>
      <c r="F335" s="7" t="s">
        <v>233</v>
      </c>
      <c r="G335" s="7" t="s">
        <v>201</v>
      </c>
    </row>
    <row r="336" spans="2:7" x14ac:dyDescent="0.25">
      <c r="B336" s="120" t="s">
        <v>394</v>
      </c>
      <c r="C336" s="120" t="s">
        <v>51</v>
      </c>
      <c r="D336" s="120"/>
      <c r="E336" s="120"/>
      <c r="F336" s="120"/>
      <c r="G336" s="120"/>
    </row>
    <row r="337" spans="2:7" x14ac:dyDescent="0.25">
      <c r="B337" s="120" t="s">
        <v>394</v>
      </c>
      <c r="C337" s="120" t="s">
        <v>202</v>
      </c>
      <c r="D337" s="120">
        <v>1</v>
      </c>
      <c r="E337" s="120"/>
      <c r="F337" s="120">
        <v>1</v>
      </c>
      <c r="G337" s="120">
        <v>2</v>
      </c>
    </row>
    <row r="338" spans="2:7" x14ac:dyDescent="0.25">
      <c r="B338" s="120" t="s">
        <v>394</v>
      </c>
      <c r="C338" s="120" t="s">
        <v>407</v>
      </c>
      <c r="D338" s="120">
        <v>2</v>
      </c>
      <c r="E338" s="120"/>
      <c r="F338" s="120"/>
      <c r="G338" s="120">
        <v>2</v>
      </c>
    </row>
    <row r="339" spans="2:7" x14ac:dyDescent="0.25">
      <c r="B339" s="120" t="s">
        <v>394</v>
      </c>
      <c r="C339" s="120" t="s">
        <v>408</v>
      </c>
      <c r="D339" s="120"/>
      <c r="E339" s="120">
        <v>1</v>
      </c>
      <c r="F339" s="120"/>
      <c r="G339" s="120">
        <v>1</v>
      </c>
    </row>
    <row r="340" spans="2:7" x14ac:dyDescent="0.25">
      <c r="B340" s="120" t="s">
        <v>455</v>
      </c>
      <c r="C340" s="120"/>
      <c r="D340" s="120">
        <v>3</v>
      </c>
      <c r="E340" s="120">
        <v>1</v>
      </c>
      <c r="F340" s="120">
        <v>1</v>
      </c>
      <c r="G340" s="120">
        <v>5</v>
      </c>
    </row>
    <row r="342" spans="2:7" x14ac:dyDescent="0.25">
      <c r="B342" s="7" t="s">
        <v>5</v>
      </c>
      <c r="C342" s="7" t="s">
        <v>406</v>
      </c>
      <c r="D342" s="7" t="s">
        <v>231</v>
      </c>
      <c r="E342" s="7" t="s">
        <v>232</v>
      </c>
      <c r="F342" s="7" t="s">
        <v>233</v>
      </c>
      <c r="G342" s="7" t="s">
        <v>201</v>
      </c>
    </row>
    <row r="343" spans="2:7" x14ac:dyDescent="0.25">
      <c r="B343" s="120" t="s">
        <v>395</v>
      </c>
      <c r="C343" s="120" t="s">
        <v>51</v>
      </c>
      <c r="D343" s="120"/>
      <c r="E343" s="120"/>
      <c r="F343" s="120"/>
      <c r="G343" s="120"/>
    </row>
    <row r="344" spans="2:7" x14ac:dyDescent="0.25">
      <c r="B344" s="120" t="s">
        <v>395</v>
      </c>
      <c r="C344" s="120" t="s">
        <v>202</v>
      </c>
      <c r="D344" s="120">
        <v>2</v>
      </c>
      <c r="E344" s="120">
        <v>2</v>
      </c>
      <c r="F344" s="120"/>
      <c r="G344" s="120">
        <v>4</v>
      </c>
    </row>
    <row r="345" spans="2:7" x14ac:dyDescent="0.25">
      <c r="B345" s="120" t="s">
        <v>395</v>
      </c>
      <c r="C345" s="120" t="s">
        <v>407</v>
      </c>
      <c r="D345" s="120"/>
      <c r="E345" s="120"/>
      <c r="F345" s="120">
        <v>1</v>
      </c>
      <c r="G345" s="120">
        <v>1</v>
      </c>
    </row>
    <row r="346" spans="2:7" x14ac:dyDescent="0.25">
      <c r="B346" s="120" t="s">
        <v>395</v>
      </c>
      <c r="C346" s="120" t="s">
        <v>408</v>
      </c>
      <c r="D346" s="120">
        <v>1</v>
      </c>
      <c r="E346" s="120"/>
      <c r="F346" s="120"/>
      <c r="G346" s="120">
        <v>1</v>
      </c>
    </row>
    <row r="347" spans="2:7" x14ac:dyDescent="0.25">
      <c r="B347" s="120" t="s">
        <v>456</v>
      </c>
      <c r="C347" s="120"/>
      <c r="D347" s="120">
        <v>3</v>
      </c>
      <c r="E347" s="120">
        <v>2</v>
      </c>
      <c r="F347" s="120">
        <v>1</v>
      </c>
      <c r="G347" s="120">
        <v>6</v>
      </c>
    </row>
    <row r="349" spans="2:7" x14ac:dyDescent="0.25">
      <c r="B349" s="7" t="s">
        <v>5</v>
      </c>
      <c r="C349" s="7" t="s">
        <v>406</v>
      </c>
      <c r="D349" s="7" t="s">
        <v>231</v>
      </c>
      <c r="E349" s="7" t="s">
        <v>232</v>
      </c>
      <c r="F349" s="7" t="s">
        <v>233</v>
      </c>
      <c r="G349" s="7" t="s">
        <v>201</v>
      </c>
    </row>
    <row r="350" spans="2:7" x14ac:dyDescent="0.25">
      <c r="B350" s="120" t="s">
        <v>396</v>
      </c>
      <c r="C350" s="120" t="s">
        <v>51</v>
      </c>
      <c r="D350" s="120">
        <v>3</v>
      </c>
      <c r="E350" s="120">
        <v>2</v>
      </c>
      <c r="F350" s="120">
        <v>2</v>
      </c>
      <c r="G350" s="120">
        <v>7</v>
      </c>
    </row>
    <row r="351" spans="2:7" x14ac:dyDescent="0.25">
      <c r="B351" s="120" t="s">
        <v>396</v>
      </c>
      <c r="C351" s="120" t="s">
        <v>202</v>
      </c>
      <c r="D351" s="120">
        <v>6</v>
      </c>
      <c r="E351" s="120">
        <v>10</v>
      </c>
      <c r="F351" s="120">
        <v>5</v>
      </c>
      <c r="G351" s="120">
        <v>21</v>
      </c>
    </row>
    <row r="352" spans="2:7" x14ac:dyDescent="0.25">
      <c r="B352" s="120" t="s">
        <v>396</v>
      </c>
      <c r="C352" s="120" t="s">
        <v>407</v>
      </c>
      <c r="D352" s="120">
        <v>13</v>
      </c>
      <c r="E352" s="120">
        <v>7</v>
      </c>
      <c r="F352" s="120">
        <v>5</v>
      </c>
      <c r="G352" s="120">
        <v>25</v>
      </c>
    </row>
    <row r="353" spans="2:7" x14ac:dyDescent="0.25">
      <c r="B353" s="120" t="s">
        <v>396</v>
      </c>
      <c r="C353" s="120" t="s">
        <v>408</v>
      </c>
      <c r="D353" s="120">
        <v>5</v>
      </c>
      <c r="E353" s="120">
        <v>6</v>
      </c>
      <c r="F353" s="120">
        <v>7</v>
      </c>
      <c r="G353" s="120">
        <v>18</v>
      </c>
    </row>
    <row r="354" spans="2:7" x14ac:dyDescent="0.25">
      <c r="B354" s="120" t="s">
        <v>457</v>
      </c>
      <c r="C354" s="120"/>
      <c r="D354" s="120">
        <v>27</v>
      </c>
      <c r="E354" s="120">
        <v>25</v>
      </c>
      <c r="F354" s="120">
        <v>19</v>
      </c>
      <c r="G354" s="120">
        <v>71</v>
      </c>
    </row>
    <row r="356" spans="2:7" x14ac:dyDescent="0.25">
      <c r="B356" s="7" t="s">
        <v>5</v>
      </c>
      <c r="C356" s="7" t="s">
        <v>406</v>
      </c>
      <c r="D356" s="7" t="s">
        <v>231</v>
      </c>
      <c r="E356" s="7" t="s">
        <v>232</v>
      </c>
      <c r="F356" s="7" t="s">
        <v>233</v>
      </c>
      <c r="G356" s="7" t="s">
        <v>201</v>
      </c>
    </row>
    <row r="357" spans="2:7" x14ac:dyDescent="0.25">
      <c r="B357" s="120" t="s">
        <v>252</v>
      </c>
      <c r="C357" s="120" t="s">
        <v>51</v>
      </c>
      <c r="D357" s="120">
        <v>1</v>
      </c>
      <c r="E357" s="120"/>
      <c r="F357" s="120"/>
      <c r="G357" s="120">
        <v>1</v>
      </c>
    </row>
    <row r="358" spans="2:7" x14ac:dyDescent="0.25">
      <c r="B358" s="120" t="s">
        <v>252</v>
      </c>
      <c r="C358" s="120" t="s">
        <v>202</v>
      </c>
      <c r="D358" s="120">
        <v>4</v>
      </c>
      <c r="E358" s="120">
        <v>1</v>
      </c>
      <c r="F358" s="120">
        <v>3</v>
      </c>
      <c r="G358" s="120">
        <v>8</v>
      </c>
    </row>
    <row r="359" spans="2:7" x14ac:dyDescent="0.25">
      <c r="B359" s="120" t="s">
        <v>252</v>
      </c>
      <c r="C359" s="120" t="s">
        <v>407</v>
      </c>
      <c r="D359" s="120">
        <v>3</v>
      </c>
      <c r="E359" s="120">
        <v>2</v>
      </c>
      <c r="F359" s="120">
        <v>7</v>
      </c>
      <c r="G359" s="120">
        <v>12</v>
      </c>
    </row>
    <row r="360" spans="2:7" x14ac:dyDescent="0.25">
      <c r="B360" s="120" t="s">
        <v>252</v>
      </c>
      <c r="C360" s="120" t="s">
        <v>408</v>
      </c>
      <c r="D360" s="120"/>
      <c r="E360" s="120"/>
      <c r="F360" s="120">
        <v>3</v>
      </c>
      <c r="G360" s="120">
        <v>3</v>
      </c>
    </row>
    <row r="361" spans="2:7" x14ac:dyDescent="0.25">
      <c r="B361" s="120" t="s">
        <v>458</v>
      </c>
      <c r="C361" s="120"/>
      <c r="D361" s="120">
        <v>8</v>
      </c>
      <c r="E361" s="120">
        <v>3</v>
      </c>
      <c r="F361" s="120">
        <v>13</v>
      </c>
      <c r="G361" s="120">
        <v>24</v>
      </c>
    </row>
    <row r="363" spans="2:7" x14ac:dyDescent="0.25">
      <c r="B363" s="7" t="s">
        <v>5</v>
      </c>
      <c r="C363" s="7" t="s">
        <v>406</v>
      </c>
      <c r="D363" s="7" t="s">
        <v>231</v>
      </c>
      <c r="E363" s="7" t="s">
        <v>232</v>
      </c>
      <c r="F363" s="7" t="s">
        <v>233</v>
      </c>
      <c r="G363" s="7" t="s">
        <v>201</v>
      </c>
    </row>
    <row r="364" spans="2:7" x14ac:dyDescent="0.25">
      <c r="B364" s="120" t="s">
        <v>397</v>
      </c>
      <c r="C364" s="120" t="s">
        <v>51</v>
      </c>
      <c r="D364" s="120">
        <v>2</v>
      </c>
      <c r="E364" s="120">
        <v>3</v>
      </c>
      <c r="F364" s="120">
        <v>1</v>
      </c>
      <c r="G364" s="120">
        <v>6</v>
      </c>
    </row>
    <row r="365" spans="2:7" x14ac:dyDescent="0.25">
      <c r="B365" s="120" t="s">
        <v>397</v>
      </c>
      <c r="C365" s="120" t="s">
        <v>202</v>
      </c>
      <c r="D365" s="120">
        <v>8</v>
      </c>
      <c r="E365" s="120">
        <v>15</v>
      </c>
      <c r="F365" s="120">
        <v>8</v>
      </c>
      <c r="G365" s="120">
        <v>31</v>
      </c>
    </row>
    <row r="366" spans="2:7" x14ac:dyDescent="0.25">
      <c r="B366" s="120" t="s">
        <v>397</v>
      </c>
      <c r="C366" s="120" t="s">
        <v>407</v>
      </c>
      <c r="D366" s="120">
        <v>9</v>
      </c>
      <c r="E366" s="120">
        <v>9</v>
      </c>
      <c r="F366" s="120">
        <v>2</v>
      </c>
      <c r="G366" s="120">
        <v>20</v>
      </c>
    </row>
    <row r="367" spans="2:7" x14ac:dyDescent="0.25">
      <c r="B367" s="120" t="s">
        <v>397</v>
      </c>
      <c r="C367" s="120" t="s">
        <v>408</v>
      </c>
      <c r="D367" s="120">
        <v>9</v>
      </c>
      <c r="E367" s="120">
        <v>3</v>
      </c>
      <c r="F367" s="120">
        <v>3</v>
      </c>
      <c r="G367" s="120">
        <v>15</v>
      </c>
    </row>
    <row r="368" spans="2:7" x14ac:dyDescent="0.25">
      <c r="B368" s="120" t="s">
        <v>459</v>
      </c>
      <c r="C368" s="120"/>
      <c r="D368" s="120">
        <v>28</v>
      </c>
      <c r="E368" s="120">
        <v>30</v>
      </c>
      <c r="F368" s="120">
        <v>14</v>
      </c>
      <c r="G368" s="120">
        <v>72</v>
      </c>
    </row>
    <row r="370" spans="2:7" x14ac:dyDescent="0.25">
      <c r="B370" s="7" t="s">
        <v>5</v>
      </c>
      <c r="C370" s="7" t="s">
        <v>406</v>
      </c>
      <c r="D370" s="7" t="s">
        <v>231</v>
      </c>
      <c r="E370" s="7" t="s">
        <v>232</v>
      </c>
      <c r="F370" s="7" t="s">
        <v>233</v>
      </c>
      <c r="G370" s="7" t="s">
        <v>201</v>
      </c>
    </row>
    <row r="371" spans="2:7" x14ac:dyDescent="0.25">
      <c r="B371" s="120" t="s">
        <v>398</v>
      </c>
      <c r="C371" s="120" t="s">
        <v>51</v>
      </c>
      <c r="D371" s="120"/>
      <c r="E371" s="120"/>
      <c r="F371" s="120"/>
      <c r="G371" s="120"/>
    </row>
    <row r="372" spans="2:7" x14ac:dyDescent="0.25">
      <c r="B372" s="120" t="s">
        <v>398</v>
      </c>
      <c r="C372" s="120" t="s">
        <v>202</v>
      </c>
      <c r="D372" s="120">
        <v>2</v>
      </c>
      <c r="E372" s="120"/>
      <c r="F372" s="120"/>
      <c r="G372" s="120">
        <v>2</v>
      </c>
    </row>
    <row r="373" spans="2:7" x14ac:dyDescent="0.25">
      <c r="B373" s="120" t="s">
        <v>398</v>
      </c>
      <c r="C373" s="120" t="s">
        <v>407</v>
      </c>
      <c r="D373" s="120">
        <v>3</v>
      </c>
      <c r="E373" s="120"/>
      <c r="F373" s="120"/>
      <c r="G373" s="120">
        <v>3</v>
      </c>
    </row>
    <row r="374" spans="2:7" x14ac:dyDescent="0.25">
      <c r="B374" s="120" t="s">
        <v>398</v>
      </c>
      <c r="C374" s="120" t="s">
        <v>408</v>
      </c>
      <c r="D374" s="120">
        <v>1</v>
      </c>
      <c r="E374" s="120"/>
      <c r="F374" s="120"/>
      <c r="G374" s="120">
        <v>1</v>
      </c>
    </row>
    <row r="375" spans="2:7" x14ac:dyDescent="0.25">
      <c r="B375" s="120" t="s">
        <v>460</v>
      </c>
      <c r="C375" s="120"/>
      <c r="D375" s="120">
        <v>6</v>
      </c>
      <c r="E375" s="120"/>
      <c r="F375" s="120"/>
      <c r="G375" s="120">
        <v>6</v>
      </c>
    </row>
    <row r="377" spans="2:7" x14ac:dyDescent="0.25">
      <c r="B377" s="7" t="s">
        <v>5</v>
      </c>
      <c r="C377" s="7" t="s">
        <v>406</v>
      </c>
      <c r="D377" s="7" t="s">
        <v>231</v>
      </c>
      <c r="E377" s="7" t="s">
        <v>232</v>
      </c>
      <c r="F377" s="7" t="s">
        <v>233</v>
      </c>
      <c r="G377" s="7" t="s">
        <v>201</v>
      </c>
    </row>
    <row r="378" spans="2:7" x14ac:dyDescent="0.25">
      <c r="B378" s="120" t="s">
        <v>218</v>
      </c>
      <c r="C378" s="120" t="s">
        <v>51</v>
      </c>
      <c r="D378" s="120">
        <v>3</v>
      </c>
      <c r="E378" s="120"/>
      <c r="F378" s="120">
        <v>1</v>
      </c>
      <c r="G378" s="120">
        <v>4</v>
      </c>
    </row>
    <row r="379" spans="2:7" x14ac:dyDescent="0.25">
      <c r="B379" s="120" t="s">
        <v>218</v>
      </c>
      <c r="C379" s="120" t="s">
        <v>202</v>
      </c>
      <c r="D379" s="120">
        <v>3</v>
      </c>
      <c r="E379" s="120">
        <v>1</v>
      </c>
      <c r="F379" s="120">
        <v>1</v>
      </c>
      <c r="G379" s="120">
        <v>5</v>
      </c>
    </row>
    <row r="380" spans="2:7" x14ac:dyDescent="0.25">
      <c r="B380" s="120" t="s">
        <v>218</v>
      </c>
      <c r="C380" s="120" t="s">
        <v>407</v>
      </c>
      <c r="D380" s="120">
        <v>2</v>
      </c>
      <c r="E380" s="120">
        <v>2</v>
      </c>
      <c r="F380" s="120"/>
      <c r="G380" s="120">
        <v>4</v>
      </c>
    </row>
    <row r="381" spans="2:7" x14ac:dyDescent="0.25">
      <c r="B381" s="120" t="s">
        <v>218</v>
      </c>
      <c r="C381" s="120" t="s">
        <v>408</v>
      </c>
      <c r="D381" s="120">
        <v>2</v>
      </c>
      <c r="E381" s="120"/>
      <c r="F381" s="120"/>
      <c r="G381" s="120">
        <v>2</v>
      </c>
    </row>
    <row r="382" spans="2:7" x14ac:dyDescent="0.25">
      <c r="B382" s="120" t="s">
        <v>461</v>
      </c>
      <c r="C382" s="120"/>
      <c r="D382" s="120">
        <v>10</v>
      </c>
      <c r="E382" s="120">
        <v>3</v>
      </c>
      <c r="F382" s="120">
        <v>2</v>
      </c>
      <c r="G382" s="120">
        <v>15</v>
      </c>
    </row>
    <row r="384" spans="2:7" x14ac:dyDescent="0.25">
      <c r="B384" s="7" t="s">
        <v>5</v>
      </c>
      <c r="C384" s="7" t="s">
        <v>406</v>
      </c>
      <c r="D384" s="7" t="s">
        <v>231</v>
      </c>
      <c r="E384" s="7" t="s">
        <v>232</v>
      </c>
      <c r="F384" s="7" t="s">
        <v>233</v>
      </c>
      <c r="G384" s="7" t="s">
        <v>201</v>
      </c>
    </row>
    <row r="385" spans="2:7" x14ac:dyDescent="0.25">
      <c r="B385" s="120" t="s">
        <v>399</v>
      </c>
      <c r="C385" s="120" t="s">
        <v>51</v>
      </c>
      <c r="D385" s="120"/>
      <c r="E385" s="120"/>
      <c r="F385" s="120"/>
      <c r="G385" s="120"/>
    </row>
    <row r="386" spans="2:7" x14ac:dyDescent="0.25">
      <c r="B386" s="120" t="s">
        <v>399</v>
      </c>
      <c r="C386" s="120" t="s">
        <v>202</v>
      </c>
      <c r="D386" s="120"/>
      <c r="E386" s="120"/>
      <c r="F386" s="120"/>
      <c r="G386" s="120"/>
    </row>
    <row r="387" spans="2:7" x14ac:dyDescent="0.25">
      <c r="B387" s="120" t="s">
        <v>399</v>
      </c>
      <c r="C387" s="120" t="s">
        <v>407</v>
      </c>
      <c r="D387" s="120">
        <v>1</v>
      </c>
      <c r="E387" s="120"/>
      <c r="F387" s="120"/>
      <c r="G387" s="120">
        <v>1</v>
      </c>
    </row>
    <row r="388" spans="2:7" x14ac:dyDescent="0.25">
      <c r="B388" s="120" t="s">
        <v>399</v>
      </c>
      <c r="C388" s="120" t="s">
        <v>408</v>
      </c>
      <c r="D388" s="120"/>
      <c r="E388" s="120"/>
      <c r="F388" s="120"/>
      <c r="G388" s="120"/>
    </row>
    <row r="389" spans="2:7" x14ac:dyDescent="0.25">
      <c r="B389" s="120" t="s">
        <v>462</v>
      </c>
      <c r="C389" s="120"/>
      <c r="D389" s="120">
        <v>1</v>
      </c>
      <c r="E389" s="120"/>
      <c r="F389" s="120"/>
      <c r="G389" s="120">
        <v>1</v>
      </c>
    </row>
    <row r="391" spans="2:7" x14ac:dyDescent="0.25">
      <c r="B391" s="7" t="s">
        <v>5</v>
      </c>
      <c r="C391" s="7" t="s">
        <v>406</v>
      </c>
      <c r="D391" s="7" t="s">
        <v>231</v>
      </c>
      <c r="E391" s="7" t="s">
        <v>232</v>
      </c>
      <c r="F391" s="7" t="s">
        <v>233</v>
      </c>
      <c r="G391" s="7" t="s">
        <v>201</v>
      </c>
    </row>
    <row r="392" spans="2:7" x14ac:dyDescent="0.25">
      <c r="B392" s="120" t="s">
        <v>219</v>
      </c>
      <c r="C392" s="120" t="s">
        <v>51</v>
      </c>
      <c r="D392" s="120">
        <v>2</v>
      </c>
      <c r="E392" s="120">
        <v>3</v>
      </c>
      <c r="F392" s="120"/>
      <c r="G392" s="120">
        <v>5</v>
      </c>
    </row>
    <row r="393" spans="2:7" x14ac:dyDescent="0.25">
      <c r="B393" s="120" t="s">
        <v>219</v>
      </c>
      <c r="C393" s="120" t="s">
        <v>202</v>
      </c>
      <c r="D393" s="120">
        <v>2</v>
      </c>
      <c r="E393" s="120">
        <v>1</v>
      </c>
      <c r="F393" s="120">
        <v>3</v>
      </c>
      <c r="G393" s="120">
        <v>6</v>
      </c>
    </row>
    <row r="394" spans="2:7" x14ac:dyDescent="0.25">
      <c r="B394" s="120" t="s">
        <v>219</v>
      </c>
      <c r="C394" s="120" t="s">
        <v>407</v>
      </c>
      <c r="D394" s="120">
        <v>2</v>
      </c>
      <c r="E394" s="120">
        <v>2</v>
      </c>
      <c r="F394" s="120">
        <v>2</v>
      </c>
      <c r="G394" s="120">
        <v>6</v>
      </c>
    </row>
    <row r="395" spans="2:7" x14ac:dyDescent="0.25">
      <c r="B395" s="120" t="s">
        <v>219</v>
      </c>
      <c r="C395" s="120" t="s">
        <v>408</v>
      </c>
      <c r="D395" s="120"/>
      <c r="E395" s="120">
        <v>1</v>
      </c>
      <c r="F395" s="120">
        <v>1</v>
      </c>
      <c r="G395" s="120">
        <v>2</v>
      </c>
    </row>
    <row r="396" spans="2:7" x14ac:dyDescent="0.25">
      <c r="B396" s="120" t="s">
        <v>463</v>
      </c>
      <c r="C396" s="120"/>
      <c r="D396" s="120">
        <v>6</v>
      </c>
      <c r="E396" s="120">
        <v>7</v>
      </c>
      <c r="F396" s="120">
        <v>6</v>
      </c>
      <c r="G396" s="120">
        <v>19</v>
      </c>
    </row>
    <row r="398" spans="2:7" x14ac:dyDescent="0.25">
      <c r="B398" s="7" t="s">
        <v>5</v>
      </c>
      <c r="C398" s="7" t="s">
        <v>406</v>
      </c>
      <c r="D398" s="7" t="s">
        <v>231</v>
      </c>
      <c r="E398" s="7" t="s">
        <v>232</v>
      </c>
      <c r="F398" s="7" t="s">
        <v>233</v>
      </c>
      <c r="G398" s="7" t="s">
        <v>201</v>
      </c>
    </row>
    <row r="399" spans="2:7" x14ac:dyDescent="0.25">
      <c r="B399" s="120" t="s">
        <v>400</v>
      </c>
      <c r="C399" s="120" t="s">
        <v>51</v>
      </c>
      <c r="D399" s="120"/>
      <c r="E399" s="120"/>
      <c r="F399" s="120"/>
      <c r="G399" s="120"/>
    </row>
    <row r="400" spans="2:7" x14ac:dyDescent="0.25">
      <c r="B400" s="120" t="s">
        <v>400</v>
      </c>
      <c r="C400" s="120" t="s">
        <v>202</v>
      </c>
      <c r="D400" s="120"/>
      <c r="E400" s="120">
        <v>1</v>
      </c>
      <c r="F400" s="120"/>
      <c r="G400" s="120">
        <v>1</v>
      </c>
    </row>
    <row r="401" spans="2:7" x14ac:dyDescent="0.25">
      <c r="B401" s="120" t="s">
        <v>400</v>
      </c>
      <c r="C401" s="120" t="s">
        <v>407</v>
      </c>
      <c r="D401" s="120"/>
      <c r="E401" s="120"/>
      <c r="F401" s="120"/>
      <c r="G401" s="120"/>
    </row>
    <row r="402" spans="2:7" x14ac:dyDescent="0.25">
      <c r="B402" s="120" t="s">
        <v>400</v>
      </c>
      <c r="C402" s="120" t="s">
        <v>408</v>
      </c>
      <c r="D402" s="120">
        <v>1</v>
      </c>
      <c r="E402" s="120"/>
      <c r="F402" s="120"/>
      <c r="G402" s="120">
        <v>1</v>
      </c>
    </row>
    <row r="403" spans="2:7" x14ac:dyDescent="0.25">
      <c r="B403" s="120" t="s">
        <v>464</v>
      </c>
      <c r="C403" s="120"/>
      <c r="D403" s="120">
        <v>1</v>
      </c>
      <c r="E403" s="120">
        <v>1</v>
      </c>
      <c r="F403" s="120"/>
      <c r="G403" s="120">
        <v>2</v>
      </c>
    </row>
    <row r="405" spans="2:7" x14ac:dyDescent="0.25">
      <c r="B405" s="7" t="s">
        <v>5</v>
      </c>
      <c r="C405" s="7" t="s">
        <v>406</v>
      </c>
      <c r="D405" s="7" t="s">
        <v>231</v>
      </c>
      <c r="E405" s="7" t="s">
        <v>232</v>
      </c>
      <c r="F405" s="7" t="s">
        <v>233</v>
      </c>
      <c r="G405" s="7" t="s">
        <v>201</v>
      </c>
    </row>
    <row r="406" spans="2:7" x14ac:dyDescent="0.25">
      <c r="B406" s="120" t="s">
        <v>220</v>
      </c>
      <c r="C406" s="120" t="s">
        <v>51</v>
      </c>
      <c r="D406" s="120"/>
      <c r="E406" s="120"/>
      <c r="F406" s="120"/>
      <c r="G406" s="120"/>
    </row>
    <row r="407" spans="2:7" x14ac:dyDescent="0.25">
      <c r="B407" s="120" t="s">
        <v>220</v>
      </c>
      <c r="C407" s="120" t="s">
        <v>202</v>
      </c>
      <c r="D407" s="120">
        <v>1</v>
      </c>
      <c r="E407" s="120"/>
      <c r="F407" s="120">
        <v>1</v>
      </c>
      <c r="G407" s="120">
        <v>2</v>
      </c>
    </row>
    <row r="408" spans="2:7" x14ac:dyDescent="0.25">
      <c r="B408" s="120" t="s">
        <v>220</v>
      </c>
      <c r="C408" s="120" t="s">
        <v>407</v>
      </c>
      <c r="D408" s="120">
        <v>13</v>
      </c>
      <c r="E408" s="120">
        <v>1</v>
      </c>
      <c r="F408" s="120">
        <v>2</v>
      </c>
      <c r="G408" s="120">
        <v>16</v>
      </c>
    </row>
    <row r="409" spans="2:7" x14ac:dyDescent="0.25">
      <c r="B409" s="120" t="s">
        <v>220</v>
      </c>
      <c r="C409" s="120" t="s">
        <v>408</v>
      </c>
      <c r="D409" s="120">
        <v>4</v>
      </c>
      <c r="E409" s="120">
        <v>1</v>
      </c>
      <c r="F409" s="120">
        <v>1</v>
      </c>
      <c r="G409" s="120">
        <v>6</v>
      </c>
    </row>
    <row r="410" spans="2:7" x14ac:dyDescent="0.25">
      <c r="B410" s="120" t="s">
        <v>465</v>
      </c>
      <c r="C410" s="120"/>
      <c r="D410" s="120">
        <v>18</v>
      </c>
      <c r="E410" s="120">
        <v>2</v>
      </c>
      <c r="F410" s="120">
        <v>4</v>
      </c>
      <c r="G410" s="120">
        <v>24</v>
      </c>
    </row>
    <row r="412" spans="2:7" x14ac:dyDescent="0.25">
      <c r="B412" s="7" t="s">
        <v>5</v>
      </c>
      <c r="C412" s="7" t="s">
        <v>406</v>
      </c>
      <c r="D412" s="7" t="s">
        <v>231</v>
      </c>
      <c r="E412" s="7" t="s">
        <v>232</v>
      </c>
      <c r="F412" s="7" t="s">
        <v>233</v>
      </c>
      <c r="G412" s="7" t="s">
        <v>201</v>
      </c>
    </row>
    <row r="413" spans="2:7" x14ac:dyDescent="0.25">
      <c r="B413" s="120" t="s">
        <v>261</v>
      </c>
      <c r="C413" s="120" t="s">
        <v>51</v>
      </c>
      <c r="D413" s="120">
        <v>1</v>
      </c>
      <c r="E413" s="120">
        <v>4</v>
      </c>
      <c r="F413" s="120">
        <v>2</v>
      </c>
      <c r="G413" s="120">
        <v>7</v>
      </c>
    </row>
    <row r="414" spans="2:7" x14ac:dyDescent="0.25">
      <c r="B414" s="120" t="s">
        <v>261</v>
      </c>
      <c r="C414" s="120" t="s">
        <v>202</v>
      </c>
      <c r="D414" s="120">
        <v>4</v>
      </c>
      <c r="E414" s="120">
        <v>8</v>
      </c>
      <c r="F414" s="120">
        <v>12</v>
      </c>
      <c r="G414" s="120">
        <v>24</v>
      </c>
    </row>
    <row r="415" spans="2:7" x14ac:dyDescent="0.25">
      <c r="B415" s="120" t="s">
        <v>261</v>
      </c>
      <c r="C415" s="120" t="s">
        <v>407</v>
      </c>
      <c r="D415" s="120">
        <v>4</v>
      </c>
      <c r="E415" s="120">
        <v>9</v>
      </c>
      <c r="F415" s="120">
        <v>7</v>
      </c>
      <c r="G415" s="120">
        <v>20</v>
      </c>
    </row>
    <row r="416" spans="2:7" x14ac:dyDescent="0.25">
      <c r="B416" s="120" t="s">
        <v>261</v>
      </c>
      <c r="C416" s="120" t="s">
        <v>408</v>
      </c>
      <c r="D416" s="120">
        <v>5</v>
      </c>
      <c r="E416" s="120">
        <v>15</v>
      </c>
      <c r="F416" s="120">
        <v>14</v>
      </c>
      <c r="G416" s="120">
        <v>34</v>
      </c>
    </row>
    <row r="417" spans="2:7" x14ac:dyDescent="0.25">
      <c r="B417" s="120" t="s">
        <v>466</v>
      </c>
      <c r="C417" s="120"/>
      <c r="D417" s="120">
        <v>14</v>
      </c>
      <c r="E417" s="120">
        <v>36</v>
      </c>
      <c r="F417" s="120">
        <v>35</v>
      </c>
      <c r="G417" s="120">
        <v>85</v>
      </c>
    </row>
    <row r="419" spans="2:7" x14ac:dyDescent="0.25">
      <c r="B419" s="7" t="s">
        <v>5</v>
      </c>
      <c r="C419" s="7" t="s">
        <v>406</v>
      </c>
      <c r="D419" s="7" t="s">
        <v>231</v>
      </c>
      <c r="E419" s="7" t="s">
        <v>232</v>
      </c>
      <c r="F419" s="7" t="s">
        <v>233</v>
      </c>
      <c r="G419" s="7" t="s">
        <v>201</v>
      </c>
    </row>
    <row r="420" spans="2:7" x14ac:dyDescent="0.25">
      <c r="B420" s="120" t="s">
        <v>405</v>
      </c>
      <c r="C420" s="120" t="s">
        <v>51</v>
      </c>
      <c r="D420" s="120"/>
      <c r="E420" s="120"/>
      <c r="F420" s="120"/>
      <c r="G420" s="120"/>
    </row>
    <row r="421" spans="2:7" x14ac:dyDescent="0.25">
      <c r="B421" s="120" t="s">
        <v>405</v>
      </c>
      <c r="C421" s="120" t="s">
        <v>202</v>
      </c>
      <c r="D421" s="120"/>
      <c r="E421" s="120"/>
      <c r="F421" s="120">
        <v>3</v>
      </c>
      <c r="G421" s="120">
        <v>3</v>
      </c>
    </row>
    <row r="422" spans="2:7" x14ac:dyDescent="0.25">
      <c r="B422" s="120" t="s">
        <v>405</v>
      </c>
      <c r="C422" s="120" t="s">
        <v>407</v>
      </c>
      <c r="D422" s="120">
        <v>4</v>
      </c>
      <c r="E422" s="120"/>
      <c r="F422" s="120">
        <v>2</v>
      </c>
      <c r="G422" s="120">
        <v>6</v>
      </c>
    </row>
    <row r="423" spans="2:7" x14ac:dyDescent="0.25">
      <c r="B423" s="120" t="s">
        <v>405</v>
      </c>
      <c r="C423" s="120" t="s">
        <v>408</v>
      </c>
      <c r="D423" s="120">
        <v>3</v>
      </c>
      <c r="E423" s="120">
        <v>2</v>
      </c>
      <c r="F423" s="120"/>
      <c r="G423" s="120">
        <v>5</v>
      </c>
    </row>
    <row r="424" spans="2:7" x14ac:dyDescent="0.25">
      <c r="B424" s="120" t="s">
        <v>467</v>
      </c>
      <c r="C424" s="120"/>
      <c r="D424" s="120">
        <v>7</v>
      </c>
      <c r="E424" s="120">
        <v>2</v>
      </c>
      <c r="F424" s="120">
        <v>5</v>
      </c>
      <c r="G424" s="120">
        <v>14</v>
      </c>
    </row>
    <row r="426" spans="2:7" x14ac:dyDescent="0.25">
      <c r="B426" s="7" t="s">
        <v>5</v>
      </c>
      <c r="C426" s="7" t="s">
        <v>406</v>
      </c>
      <c r="D426" s="7" t="s">
        <v>231</v>
      </c>
      <c r="E426" s="7" t="s">
        <v>232</v>
      </c>
      <c r="F426" s="7" t="s">
        <v>233</v>
      </c>
      <c r="G426" s="7" t="s">
        <v>201</v>
      </c>
    </row>
    <row r="427" spans="2:7" x14ac:dyDescent="0.25">
      <c r="B427" s="120" t="s">
        <v>402</v>
      </c>
      <c r="C427" s="120" t="s">
        <v>51</v>
      </c>
      <c r="D427" s="120">
        <v>2</v>
      </c>
      <c r="E427" s="120">
        <v>1</v>
      </c>
      <c r="F427" s="120">
        <v>1</v>
      </c>
      <c r="G427" s="120">
        <v>4</v>
      </c>
    </row>
    <row r="428" spans="2:7" x14ac:dyDescent="0.25">
      <c r="B428" s="120" t="s">
        <v>402</v>
      </c>
      <c r="C428" s="120" t="s">
        <v>202</v>
      </c>
      <c r="D428" s="120">
        <v>4</v>
      </c>
      <c r="E428" s="120">
        <v>4</v>
      </c>
      <c r="F428" s="120">
        <v>5</v>
      </c>
      <c r="G428" s="120">
        <v>13</v>
      </c>
    </row>
    <row r="429" spans="2:7" x14ac:dyDescent="0.25">
      <c r="B429" s="120" t="s">
        <v>402</v>
      </c>
      <c r="C429" s="120" t="s">
        <v>407</v>
      </c>
      <c r="D429" s="120">
        <v>2</v>
      </c>
      <c r="E429" s="120">
        <v>1</v>
      </c>
      <c r="F429" s="120">
        <v>2</v>
      </c>
      <c r="G429" s="120">
        <v>5</v>
      </c>
    </row>
    <row r="430" spans="2:7" x14ac:dyDescent="0.25">
      <c r="B430" s="120" t="s">
        <v>402</v>
      </c>
      <c r="C430" s="120" t="s">
        <v>408</v>
      </c>
      <c r="D430" s="120">
        <v>8</v>
      </c>
      <c r="E430" s="120">
        <v>4</v>
      </c>
      <c r="F430" s="120">
        <v>5</v>
      </c>
      <c r="G430" s="120">
        <v>17</v>
      </c>
    </row>
    <row r="431" spans="2:7" x14ac:dyDescent="0.25">
      <c r="B431" s="120" t="s">
        <v>468</v>
      </c>
      <c r="C431" s="120"/>
      <c r="D431" s="120">
        <v>16</v>
      </c>
      <c r="E431" s="120">
        <v>10</v>
      </c>
      <c r="F431" s="120">
        <v>13</v>
      </c>
      <c r="G431" s="120">
        <v>39</v>
      </c>
    </row>
    <row r="433" spans="2:7" x14ac:dyDescent="0.25">
      <c r="B433" s="7" t="s">
        <v>5</v>
      </c>
      <c r="C433" s="7" t="s">
        <v>406</v>
      </c>
      <c r="D433" s="7" t="s">
        <v>231</v>
      </c>
      <c r="E433" s="7" t="s">
        <v>232</v>
      </c>
      <c r="F433" s="7" t="s">
        <v>233</v>
      </c>
      <c r="G433" s="7" t="s">
        <v>201</v>
      </c>
    </row>
    <row r="434" spans="2:7" x14ac:dyDescent="0.25">
      <c r="B434" s="120" t="s">
        <v>262</v>
      </c>
      <c r="C434" s="120" t="s">
        <v>51</v>
      </c>
      <c r="D434" s="120">
        <v>3</v>
      </c>
      <c r="E434" s="120">
        <v>3</v>
      </c>
      <c r="F434" s="120">
        <v>2</v>
      </c>
      <c r="G434" s="120">
        <v>8</v>
      </c>
    </row>
    <row r="435" spans="2:7" x14ac:dyDescent="0.25">
      <c r="B435" s="120" t="s">
        <v>262</v>
      </c>
      <c r="C435" s="120" t="s">
        <v>202</v>
      </c>
      <c r="D435" s="120">
        <v>4</v>
      </c>
      <c r="E435" s="120">
        <v>14</v>
      </c>
      <c r="F435" s="120">
        <v>13</v>
      </c>
      <c r="G435" s="120">
        <v>31</v>
      </c>
    </row>
    <row r="436" spans="2:7" x14ac:dyDescent="0.25">
      <c r="B436" s="120" t="s">
        <v>262</v>
      </c>
      <c r="C436" s="120" t="s">
        <v>407</v>
      </c>
      <c r="D436" s="120">
        <v>1</v>
      </c>
      <c r="E436" s="120">
        <v>1</v>
      </c>
      <c r="F436" s="120">
        <v>4</v>
      </c>
      <c r="G436" s="120">
        <v>6</v>
      </c>
    </row>
    <row r="437" spans="2:7" x14ac:dyDescent="0.25">
      <c r="B437" s="120" t="s">
        <v>262</v>
      </c>
      <c r="C437" s="120" t="s">
        <v>408</v>
      </c>
      <c r="D437" s="120">
        <v>7</v>
      </c>
      <c r="E437" s="120">
        <v>12</v>
      </c>
      <c r="F437" s="120">
        <v>21</v>
      </c>
      <c r="G437" s="120">
        <v>40</v>
      </c>
    </row>
    <row r="438" spans="2:7" x14ac:dyDescent="0.25">
      <c r="B438" s="120" t="s">
        <v>469</v>
      </c>
      <c r="C438" s="120"/>
      <c r="D438" s="120">
        <v>15</v>
      </c>
      <c r="E438" s="120">
        <v>30</v>
      </c>
      <c r="F438" s="120">
        <v>40</v>
      </c>
      <c r="G438" s="120">
        <v>85</v>
      </c>
    </row>
    <row r="440" spans="2:7" x14ac:dyDescent="0.25">
      <c r="B440" s="7" t="s">
        <v>5</v>
      </c>
      <c r="C440" s="7" t="s">
        <v>406</v>
      </c>
      <c r="D440" s="7" t="s">
        <v>231</v>
      </c>
      <c r="E440" s="7" t="s">
        <v>232</v>
      </c>
      <c r="F440" s="7" t="s">
        <v>233</v>
      </c>
      <c r="G440" s="7" t="s">
        <v>201</v>
      </c>
    </row>
    <row r="441" spans="2:7" x14ac:dyDescent="0.25">
      <c r="B441" s="120" t="s">
        <v>403</v>
      </c>
      <c r="C441" s="120" t="s">
        <v>51</v>
      </c>
      <c r="D441" s="120">
        <v>1</v>
      </c>
      <c r="E441" s="120">
        <v>1</v>
      </c>
      <c r="F441" s="120">
        <v>2</v>
      </c>
      <c r="G441" s="120">
        <v>4</v>
      </c>
    </row>
    <row r="442" spans="2:7" x14ac:dyDescent="0.25">
      <c r="B442" s="120" t="s">
        <v>403</v>
      </c>
      <c r="C442" s="120" t="s">
        <v>202</v>
      </c>
      <c r="D442" s="120">
        <v>10</v>
      </c>
      <c r="E442" s="120">
        <v>2</v>
      </c>
      <c r="F442" s="120">
        <v>9</v>
      </c>
      <c r="G442" s="120">
        <v>21</v>
      </c>
    </row>
    <row r="443" spans="2:7" x14ac:dyDescent="0.25">
      <c r="B443" s="120" t="s">
        <v>403</v>
      </c>
      <c r="C443" s="120" t="s">
        <v>407</v>
      </c>
      <c r="D443" s="120">
        <v>7</v>
      </c>
      <c r="E443" s="120">
        <v>12</v>
      </c>
      <c r="F443" s="120">
        <v>3</v>
      </c>
      <c r="G443" s="120">
        <v>22</v>
      </c>
    </row>
    <row r="444" spans="2:7" x14ac:dyDescent="0.25">
      <c r="B444" s="120" t="s">
        <v>403</v>
      </c>
      <c r="C444" s="120" t="s">
        <v>408</v>
      </c>
      <c r="D444" s="120">
        <v>11</v>
      </c>
      <c r="E444" s="120">
        <v>7</v>
      </c>
      <c r="F444" s="120">
        <v>7</v>
      </c>
      <c r="G444" s="120">
        <v>25</v>
      </c>
    </row>
    <row r="445" spans="2:7" x14ac:dyDescent="0.25">
      <c r="B445" s="120" t="s">
        <v>470</v>
      </c>
      <c r="C445" s="120"/>
      <c r="D445" s="120">
        <v>29</v>
      </c>
      <c r="E445" s="120">
        <v>22</v>
      </c>
      <c r="F445" s="120">
        <v>21</v>
      </c>
      <c r="G445" s="120">
        <v>72</v>
      </c>
    </row>
  </sheetData>
  <mergeCells count="1">
    <mergeCell ref="B2:G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D6B47-0F9E-460E-8B6A-53E815E8E39D}">
  <sheetPr codeName="Hoja14"/>
  <dimension ref="C2:F10"/>
  <sheetViews>
    <sheetView showGridLines="0" zoomScale="80" zoomScaleNormal="80" workbookViewId="0">
      <selection activeCell="E14" sqref="E14"/>
    </sheetView>
  </sheetViews>
  <sheetFormatPr baseColWidth="10" defaultRowHeight="15" x14ac:dyDescent="0.25"/>
  <cols>
    <col min="3" max="6" width="25.42578125" customWidth="1"/>
  </cols>
  <sheetData>
    <row r="2" spans="3:6" x14ac:dyDescent="0.25">
      <c r="C2" s="175" t="s">
        <v>171</v>
      </c>
      <c r="D2" s="175"/>
      <c r="E2" s="175"/>
      <c r="F2" s="175"/>
    </row>
    <row r="3" spans="3:6" x14ac:dyDescent="0.25">
      <c r="C3" s="175"/>
      <c r="D3" s="175"/>
      <c r="E3" s="175"/>
      <c r="F3" s="175"/>
    </row>
    <row r="6" spans="3:6" x14ac:dyDescent="0.25">
      <c r="C6" s="2" t="s">
        <v>173</v>
      </c>
      <c r="D6" s="2" t="s">
        <v>174</v>
      </c>
      <c r="E6" s="2" t="s">
        <v>175</v>
      </c>
      <c r="F6" s="2" t="s">
        <v>176</v>
      </c>
    </row>
    <row r="7" spans="3:6" x14ac:dyDescent="0.25">
      <c r="C7" s="3"/>
      <c r="D7" s="4"/>
      <c r="E7" s="4"/>
      <c r="F7" s="4"/>
    </row>
    <row r="8" spans="3:6" x14ac:dyDescent="0.25">
      <c r="C8" s="1"/>
      <c r="D8" s="1"/>
      <c r="E8" s="1"/>
      <c r="F8" s="1"/>
    </row>
    <row r="9" spans="3:6" x14ac:dyDescent="0.25">
      <c r="C9" s="1"/>
      <c r="D9" s="1"/>
      <c r="E9" s="1"/>
      <c r="F9" s="1"/>
    </row>
    <row r="10" spans="3:6" x14ac:dyDescent="0.25">
      <c r="C10" s="1"/>
      <c r="D10" s="1"/>
      <c r="E10" s="1"/>
      <c r="F10" s="1"/>
    </row>
  </sheetData>
  <mergeCells count="1">
    <mergeCell ref="C2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85A73-2F0F-46CC-AA62-850E853FCECF}">
  <sheetPr codeName="Hoja15"/>
  <dimension ref="C2:I8"/>
  <sheetViews>
    <sheetView showGridLines="0" topLeftCell="B1" zoomScale="80" zoomScaleNormal="80" workbookViewId="0">
      <selection activeCell="P18" sqref="P18"/>
    </sheetView>
  </sheetViews>
  <sheetFormatPr baseColWidth="10" defaultRowHeight="15" x14ac:dyDescent="0.25"/>
  <sheetData>
    <row r="2" spans="3:9" x14ac:dyDescent="0.25">
      <c r="C2" s="175" t="s">
        <v>172</v>
      </c>
      <c r="D2" s="175"/>
      <c r="E2" s="175"/>
      <c r="F2" s="175"/>
      <c r="G2" s="175"/>
      <c r="H2" s="175"/>
      <c r="I2" s="175"/>
    </row>
    <row r="3" spans="3:9" x14ac:dyDescent="0.25">
      <c r="C3" s="175"/>
      <c r="D3" s="175"/>
      <c r="E3" s="175"/>
      <c r="F3" s="175"/>
      <c r="G3" s="175"/>
      <c r="H3" s="175"/>
      <c r="I3" s="175"/>
    </row>
    <row r="5" spans="3:9" ht="30" x14ac:dyDescent="0.25">
      <c r="C5" s="2" t="s">
        <v>12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</row>
    <row r="6" spans="3:9" x14ac:dyDescent="0.25">
      <c r="C6" s="3"/>
      <c r="D6" s="4"/>
      <c r="E6" s="4"/>
      <c r="F6" s="4"/>
      <c r="G6" s="4"/>
      <c r="H6" s="4"/>
      <c r="I6" s="4"/>
    </row>
    <row r="7" spans="3:9" x14ac:dyDescent="0.25">
      <c r="C7" s="3"/>
      <c r="D7" s="4"/>
      <c r="E7" s="4"/>
      <c r="F7" s="4"/>
      <c r="G7" s="4"/>
      <c r="H7" s="4"/>
      <c r="I7" s="4"/>
    </row>
    <row r="8" spans="3:9" x14ac:dyDescent="0.25">
      <c r="C8" s="3"/>
      <c r="D8" s="4"/>
      <c r="E8" s="4"/>
      <c r="F8" s="4"/>
      <c r="G8" s="4"/>
      <c r="H8" s="4"/>
      <c r="I8" s="4"/>
    </row>
  </sheetData>
  <mergeCells count="1">
    <mergeCell ref="C2:I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0A49-4ED7-4E94-8104-3E9CC2DAE7B7}">
  <sheetPr codeName="Hoja16"/>
  <dimension ref="C2:I8"/>
  <sheetViews>
    <sheetView showGridLines="0" zoomScale="80" zoomScaleNormal="80" workbookViewId="0">
      <selection activeCell="F7" sqref="F7"/>
    </sheetView>
  </sheetViews>
  <sheetFormatPr baseColWidth="10" defaultRowHeight="15" x14ac:dyDescent="0.25"/>
  <cols>
    <col min="4" max="4" width="12" bestFit="1" customWidth="1"/>
    <col min="5" max="5" width="13.5703125" bestFit="1" customWidth="1"/>
    <col min="7" max="8" width="23.7109375" bestFit="1" customWidth="1"/>
    <col min="9" max="9" width="14.140625" customWidth="1"/>
  </cols>
  <sheetData>
    <row r="2" spans="3:9" x14ac:dyDescent="0.25">
      <c r="C2" s="175" t="s">
        <v>177</v>
      </c>
      <c r="D2" s="175"/>
      <c r="E2" s="175"/>
      <c r="F2" s="175"/>
      <c r="G2" s="175"/>
      <c r="H2" s="175"/>
      <c r="I2" s="175"/>
    </row>
    <row r="3" spans="3:9" x14ac:dyDescent="0.25">
      <c r="C3" s="175"/>
      <c r="D3" s="175"/>
      <c r="E3" s="175"/>
      <c r="F3" s="175"/>
      <c r="G3" s="175"/>
      <c r="H3" s="175"/>
      <c r="I3" s="175"/>
    </row>
    <row r="6" spans="3:9" ht="30" x14ac:dyDescent="0.25">
      <c r="C6" s="21" t="s">
        <v>57</v>
      </c>
      <c r="D6" s="21" t="s">
        <v>58</v>
      </c>
      <c r="E6" s="21" t="s">
        <v>59</v>
      </c>
      <c r="F6" s="21" t="s">
        <v>60</v>
      </c>
      <c r="G6" s="21" t="s">
        <v>61</v>
      </c>
      <c r="H6" s="21" t="s">
        <v>62</v>
      </c>
      <c r="I6" s="9" t="s">
        <v>63</v>
      </c>
    </row>
    <row r="7" spans="3:9" x14ac:dyDescent="0.25">
      <c r="C7" s="1"/>
      <c r="D7" s="63"/>
      <c r="E7" s="63"/>
      <c r="F7" s="1"/>
      <c r="G7" s="1"/>
      <c r="H7" s="1"/>
      <c r="I7" s="1"/>
    </row>
    <row r="8" spans="3:9" x14ac:dyDescent="0.25">
      <c r="C8" s="1"/>
      <c r="D8" s="63"/>
      <c r="E8" s="63"/>
      <c r="F8" s="1"/>
      <c r="G8" s="1"/>
      <c r="H8" s="1"/>
      <c r="I8" s="1"/>
    </row>
  </sheetData>
  <mergeCells count="1">
    <mergeCell ref="C2:I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AC81F-2D06-429D-B250-F183B397AA78}">
  <sheetPr codeName="Hoja17"/>
  <dimension ref="C2:F8"/>
  <sheetViews>
    <sheetView showGridLines="0" zoomScale="80" zoomScaleNormal="80" workbookViewId="0">
      <selection activeCell="D8" sqref="D8:E8"/>
    </sheetView>
  </sheetViews>
  <sheetFormatPr baseColWidth="10" defaultRowHeight="15" x14ac:dyDescent="0.25"/>
  <cols>
    <col min="2" max="2" width="15.42578125" customWidth="1"/>
    <col min="3" max="3" width="0.7109375" customWidth="1"/>
    <col min="6" max="6" width="14" customWidth="1"/>
  </cols>
  <sheetData>
    <row r="2" spans="3:6" ht="15" customHeight="1" x14ac:dyDescent="0.25">
      <c r="C2" s="179" t="s">
        <v>178</v>
      </c>
      <c r="D2" s="179"/>
      <c r="E2" s="179"/>
      <c r="F2" s="179"/>
    </row>
    <row r="3" spans="3:6" ht="15" customHeight="1" x14ac:dyDescent="0.25">
      <c r="C3" s="179"/>
      <c r="D3" s="179"/>
      <c r="E3" s="179"/>
      <c r="F3" s="179"/>
    </row>
    <row r="5" spans="3:6" ht="45" x14ac:dyDescent="0.25">
      <c r="D5" s="9" t="s">
        <v>53</v>
      </c>
      <c r="E5" s="9" t="s">
        <v>39</v>
      </c>
      <c r="F5" s="9" t="s">
        <v>200</v>
      </c>
    </row>
    <row r="6" spans="3:6" x14ac:dyDescent="0.25">
      <c r="D6" s="189"/>
      <c r="E6" s="1" t="s">
        <v>54</v>
      </c>
      <c r="F6" s="10"/>
    </row>
    <row r="7" spans="3:6" x14ac:dyDescent="0.25">
      <c r="D7" s="189"/>
      <c r="E7" s="1" t="s">
        <v>55</v>
      </c>
      <c r="F7" s="10"/>
    </row>
    <row r="8" spans="3:6" x14ac:dyDescent="0.25">
      <c r="D8" s="190" t="s">
        <v>56</v>
      </c>
      <c r="E8" s="190"/>
      <c r="F8" s="10">
        <f>SUM(F6:F7)</f>
        <v>0</v>
      </c>
    </row>
  </sheetData>
  <mergeCells count="3">
    <mergeCell ref="D6:D7"/>
    <mergeCell ref="D8:E8"/>
    <mergeCell ref="C2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6D9D-14B8-47AE-A72A-C3F92B1D8A12}">
  <sheetPr codeName="Hoja18"/>
  <dimension ref="C2:H8"/>
  <sheetViews>
    <sheetView showGridLines="0" zoomScale="80" zoomScaleNormal="80" workbookViewId="0">
      <selection activeCell="M23" sqref="M23"/>
    </sheetView>
  </sheetViews>
  <sheetFormatPr baseColWidth="10" defaultRowHeight="15" x14ac:dyDescent="0.25"/>
  <cols>
    <col min="2" max="2" width="18.28515625" customWidth="1"/>
    <col min="3" max="3" width="0.7109375" customWidth="1"/>
    <col min="5" max="5" width="20.7109375" customWidth="1"/>
    <col min="8" max="8" width="16" bestFit="1" customWidth="1"/>
  </cols>
  <sheetData>
    <row r="2" spans="3:8" ht="15" customHeight="1" x14ac:dyDescent="0.25">
      <c r="C2" s="179" t="s">
        <v>179</v>
      </c>
      <c r="D2" s="179"/>
      <c r="E2" s="179"/>
      <c r="F2" s="179"/>
      <c r="G2" s="179"/>
      <c r="H2" s="179"/>
    </row>
    <row r="3" spans="3:8" ht="15" customHeight="1" x14ac:dyDescent="0.25">
      <c r="C3" s="179"/>
      <c r="D3" s="179"/>
      <c r="E3" s="179"/>
      <c r="F3" s="179"/>
      <c r="G3" s="179"/>
      <c r="H3" s="179"/>
    </row>
    <row r="5" spans="3:8" ht="30" x14ac:dyDescent="0.25">
      <c r="D5" s="36" t="s">
        <v>57</v>
      </c>
      <c r="E5" s="36" t="s">
        <v>89</v>
      </c>
      <c r="F5" s="36" t="s">
        <v>90</v>
      </c>
      <c r="G5" s="36" t="s">
        <v>92</v>
      </c>
      <c r="H5" s="36" t="s">
        <v>91</v>
      </c>
    </row>
    <row r="6" spans="3:8" x14ac:dyDescent="0.25">
      <c r="D6" s="39"/>
      <c r="E6" s="39"/>
      <c r="F6" s="39"/>
      <c r="G6" s="39"/>
      <c r="H6" s="39"/>
    </row>
    <row r="7" spans="3:8" x14ac:dyDescent="0.25">
      <c r="D7" s="64"/>
      <c r="E7" s="64"/>
      <c r="F7" s="64"/>
      <c r="G7" s="39"/>
      <c r="H7" s="39"/>
    </row>
    <row r="8" spans="3:8" x14ac:dyDescent="0.25">
      <c r="D8" s="64"/>
      <c r="E8" s="64"/>
      <c r="F8" s="64"/>
      <c r="G8" s="39"/>
      <c r="H8" s="39"/>
    </row>
  </sheetData>
  <mergeCells count="1">
    <mergeCell ref="C2:H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2AE35-6E0B-4F93-85CD-9D3612260D89}">
  <sheetPr codeName="Hoja19"/>
  <dimension ref="C2:F8"/>
  <sheetViews>
    <sheetView showGridLines="0" zoomScale="80" zoomScaleNormal="80" workbookViewId="0">
      <selection activeCell="K34" sqref="K34"/>
    </sheetView>
  </sheetViews>
  <sheetFormatPr baseColWidth="10" defaultRowHeight="15" x14ac:dyDescent="0.25"/>
  <cols>
    <col min="4" max="4" width="28.85546875" customWidth="1"/>
    <col min="5" max="5" width="23.5703125" customWidth="1"/>
    <col min="6" max="6" width="23" customWidth="1"/>
  </cols>
  <sheetData>
    <row r="2" spans="3:6" x14ac:dyDescent="0.25">
      <c r="C2" s="175" t="s">
        <v>185</v>
      </c>
      <c r="D2" s="175"/>
      <c r="E2" s="175"/>
      <c r="F2" s="175"/>
    </row>
    <row r="3" spans="3:6" x14ac:dyDescent="0.25">
      <c r="C3" s="175"/>
      <c r="D3" s="175"/>
      <c r="E3" s="175"/>
      <c r="F3" s="175"/>
    </row>
    <row r="5" spans="3:6" s="35" customFormat="1" ht="30" x14ac:dyDescent="0.25">
      <c r="C5" s="36" t="s">
        <v>72</v>
      </c>
      <c r="D5" s="36" t="s">
        <v>74</v>
      </c>
      <c r="E5" s="36" t="s">
        <v>75</v>
      </c>
      <c r="F5" s="36" t="s">
        <v>76</v>
      </c>
    </row>
    <row r="6" spans="3:6" x14ac:dyDescent="0.25">
      <c r="C6" s="1" t="s">
        <v>73</v>
      </c>
      <c r="D6" s="22"/>
      <c r="E6" s="22"/>
      <c r="F6" s="22"/>
    </row>
    <row r="7" spans="3:6" x14ac:dyDescent="0.25">
      <c r="C7" s="1" t="s">
        <v>180</v>
      </c>
      <c r="D7" s="1"/>
      <c r="E7" s="1"/>
      <c r="F7" s="1"/>
    </row>
    <row r="8" spans="3:6" x14ac:dyDescent="0.25">
      <c r="C8" s="1" t="s">
        <v>181</v>
      </c>
      <c r="D8" s="1"/>
      <c r="E8" s="1"/>
      <c r="F8" s="1"/>
    </row>
  </sheetData>
  <mergeCells count="1">
    <mergeCell ref="C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BB495-A902-411A-B9C7-05D9D33A87EB}">
  <sheetPr codeName="Hoja2">
    <tabColor rgb="FFFF0000"/>
  </sheetPr>
  <dimension ref="C2:T223"/>
  <sheetViews>
    <sheetView showGridLines="0" zoomScale="80" zoomScaleNormal="80" workbookViewId="0">
      <selection activeCell="S24" sqref="S24"/>
    </sheetView>
  </sheetViews>
  <sheetFormatPr baseColWidth="10" defaultRowHeight="15" x14ac:dyDescent="0.25"/>
  <cols>
    <col min="1" max="2" width="4.140625" style="132" customWidth="1"/>
    <col min="3" max="3" width="11.42578125" style="132"/>
    <col min="4" max="4" width="34.28515625" style="132" bestFit="1" customWidth="1"/>
    <col min="5" max="10" width="6.5703125" style="132" bestFit="1" customWidth="1"/>
    <col min="11" max="12" width="5.5703125" style="132" bestFit="1" customWidth="1"/>
    <col min="13" max="16" width="6.5703125" style="132" bestFit="1" customWidth="1"/>
    <col min="17" max="18" width="5.5703125" style="132" bestFit="1" customWidth="1"/>
    <col min="19" max="19" width="6.5703125" style="132" bestFit="1" customWidth="1"/>
    <col min="20" max="20" width="5.5703125" style="132" bestFit="1" customWidth="1"/>
    <col min="21" max="21" width="8.28515625" style="132" customWidth="1"/>
    <col min="22" max="25" width="5.5703125" style="132" bestFit="1" customWidth="1"/>
    <col min="26" max="26" width="4.5703125" style="132" bestFit="1" customWidth="1"/>
    <col min="27" max="27" width="8.7109375" style="132" bestFit="1" customWidth="1"/>
    <col min="28" max="28" width="5.5703125" style="132" bestFit="1" customWidth="1"/>
    <col min="29" max="16384" width="11.42578125" style="132"/>
  </cols>
  <sheetData>
    <row r="2" spans="3:18" x14ac:dyDescent="0.25">
      <c r="C2" s="164" t="s">
        <v>144</v>
      </c>
      <c r="D2" s="165"/>
      <c r="E2" s="165"/>
      <c r="F2" s="165"/>
      <c r="G2" s="165"/>
      <c r="H2" s="166"/>
    </row>
    <row r="3" spans="3:18" x14ac:dyDescent="0.25">
      <c r="C3" s="167"/>
      <c r="D3" s="168"/>
      <c r="E3" s="168"/>
      <c r="F3" s="168"/>
      <c r="G3" s="168"/>
      <c r="H3" s="169"/>
    </row>
    <row r="6" spans="3:18" x14ac:dyDescent="0.25">
      <c r="C6" s="157" t="s">
        <v>28</v>
      </c>
      <c r="D6" s="157" t="s">
        <v>29</v>
      </c>
      <c r="E6" s="157" t="s">
        <v>267</v>
      </c>
      <c r="F6" s="157"/>
      <c r="G6" s="157" t="s">
        <v>268</v>
      </c>
      <c r="H6" s="157"/>
      <c r="I6" s="157" t="s">
        <v>371</v>
      </c>
      <c r="J6" s="157"/>
      <c r="K6" s="157" t="s">
        <v>228</v>
      </c>
      <c r="L6" s="157"/>
      <c r="M6" s="162" t="s">
        <v>269</v>
      </c>
      <c r="N6" s="163"/>
      <c r="O6" s="162" t="s">
        <v>270</v>
      </c>
      <c r="P6" s="163"/>
      <c r="Q6" s="162" t="s">
        <v>234</v>
      </c>
      <c r="R6" s="163"/>
    </row>
    <row r="7" spans="3:18" x14ac:dyDescent="0.25">
      <c r="C7" s="157"/>
      <c r="D7" s="157"/>
      <c r="E7" s="5" t="s">
        <v>54</v>
      </c>
      <c r="F7" s="5" t="s">
        <v>404</v>
      </c>
      <c r="G7" s="5" t="s">
        <v>54</v>
      </c>
      <c r="H7" s="5" t="s">
        <v>404</v>
      </c>
      <c r="I7" s="5" t="s">
        <v>54</v>
      </c>
      <c r="J7" s="5" t="s">
        <v>404</v>
      </c>
      <c r="K7" s="5" t="s">
        <v>54</v>
      </c>
      <c r="L7" s="5" t="s">
        <v>404</v>
      </c>
      <c r="M7" s="5" t="s">
        <v>54</v>
      </c>
      <c r="N7" s="5" t="s">
        <v>404</v>
      </c>
      <c r="O7" s="5" t="s">
        <v>54</v>
      </c>
      <c r="P7" s="5" t="s">
        <v>404</v>
      </c>
      <c r="Q7" s="5" t="s">
        <v>54</v>
      </c>
      <c r="R7" s="5" t="s">
        <v>404</v>
      </c>
    </row>
    <row r="8" spans="3:18" x14ac:dyDescent="0.25">
      <c r="C8" s="8" t="s">
        <v>30</v>
      </c>
      <c r="D8" s="8" t="s">
        <v>33</v>
      </c>
      <c r="E8" s="8">
        <v>10.119999999999999</v>
      </c>
      <c r="F8" s="8">
        <v>9.68</v>
      </c>
      <c r="G8" s="8">
        <v>14.29</v>
      </c>
      <c r="H8" s="8">
        <v>14.25</v>
      </c>
      <c r="I8" s="8">
        <v>15.57</v>
      </c>
      <c r="J8" s="8">
        <v>15.56</v>
      </c>
      <c r="K8" s="8">
        <v>17.37</v>
      </c>
      <c r="L8" s="8">
        <v>14.82</v>
      </c>
      <c r="M8" s="8">
        <v>10.02</v>
      </c>
      <c r="N8" s="8">
        <v>9.6300000000000008</v>
      </c>
      <c r="O8" s="8">
        <v>9.7200000000000006</v>
      </c>
      <c r="P8" s="8">
        <v>8.85</v>
      </c>
      <c r="Q8" s="8">
        <v>16.760000000000002</v>
      </c>
      <c r="R8" s="8">
        <v>18.41</v>
      </c>
    </row>
    <row r="9" spans="3:18" x14ac:dyDescent="0.25">
      <c r="C9" s="8" t="s">
        <v>30</v>
      </c>
      <c r="D9" s="8" t="s">
        <v>34</v>
      </c>
      <c r="E9" s="8">
        <v>10.119999999999999</v>
      </c>
      <c r="F9" s="8">
        <v>9.68</v>
      </c>
      <c r="G9" s="8">
        <v>14.29</v>
      </c>
      <c r="H9" s="8">
        <v>14.25</v>
      </c>
      <c r="I9" s="8">
        <v>15.57</v>
      </c>
      <c r="J9" s="8">
        <v>15.56</v>
      </c>
      <c r="K9" s="8">
        <v>17.37</v>
      </c>
      <c r="L9" s="8">
        <v>14.82</v>
      </c>
      <c r="M9" s="8">
        <v>10.02</v>
      </c>
      <c r="N9" s="8">
        <v>9.6300000000000008</v>
      </c>
      <c r="O9" s="8">
        <v>9.7200000000000006</v>
      </c>
      <c r="P9" s="8">
        <v>8.85</v>
      </c>
      <c r="Q9" s="8">
        <v>16.760000000000002</v>
      </c>
      <c r="R9" s="8">
        <v>18.41</v>
      </c>
    </row>
    <row r="10" spans="3:18" x14ac:dyDescent="0.25">
      <c r="C10" s="8" t="s">
        <v>31</v>
      </c>
      <c r="D10" s="8" t="s">
        <v>33</v>
      </c>
      <c r="E10" s="8">
        <v>10.119999999999999</v>
      </c>
      <c r="F10" s="8">
        <v>9.68</v>
      </c>
      <c r="G10" s="8">
        <v>14.29</v>
      </c>
      <c r="H10" s="8">
        <v>14.25</v>
      </c>
      <c r="I10" s="8">
        <v>15.57</v>
      </c>
      <c r="J10" s="8">
        <v>15.56</v>
      </c>
      <c r="K10" s="8">
        <v>17.37</v>
      </c>
      <c r="L10" s="8">
        <v>14.82</v>
      </c>
      <c r="M10" s="8">
        <v>10.02</v>
      </c>
      <c r="N10" s="8">
        <v>9.6300000000000008</v>
      </c>
      <c r="O10" s="8">
        <v>9.7200000000000006</v>
      </c>
      <c r="P10" s="8">
        <v>8.85</v>
      </c>
      <c r="Q10" s="8">
        <v>16.760000000000002</v>
      </c>
      <c r="R10" s="8">
        <v>18.41</v>
      </c>
    </row>
    <row r="11" spans="3:18" x14ac:dyDescent="0.25">
      <c r="C11" s="8" t="s">
        <v>31</v>
      </c>
      <c r="D11" s="8" t="s">
        <v>34</v>
      </c>
      <c r="E11" s="8">
        <v>10.119999999999999</v>
      </c>
      <c r="F11" s="8">
        <v>9.68</v>
      </c>
      <c r="G11" s="8">
        <v>14.29</v>
      </c>
      <c r="H11" s="8">
        <v>14.25</v>
      </c>
      <c r="I11" s="8">
        <v>15.57</v>
      </c>
      <c r="J11" s="8">
        <v>15.56</v>
      </c>
      <c r="K11" s="8">
        <v>17.37</v>
      </c>
      <c r="L11" s="8">
        <v>14.82</v>
      </c>
      <c r="M11" s="8">
        <v>10.02</v>
      </c>
      <c r="N11" s="8">
        <v>9.6300000000000008</v>
      </c>
      <c r="O11" s="8">
        <v>9.7200000000000006</v>
      </c>
      <c r="P11" s="8">
        <v>8.85</v>
      </c>
      <c r="Q11" s="8">
        <v>16.760000000000002</v>
      </c>
      <c r="R11" s="8">
        <v>18.41</v>
      </c>
    </row>
    <row r="13" spans="3:18" x14ac:dyDescent="0.25">
      <c r="C13" s="8" t="s">
        <v>32</v>
      </c>
      <c r="D13" s="8" t="s">
        <v>33</v>
      </c>
      <c r="E13" s="133">
        <v>0</v>
      </c>
      <c r="F13" s="134">
        <v>0</v>
      </c>
      <c r="G13" s="133">
        <v>0</v>
      </c>
      <c r="H13" s="134">
        <v>0</v>
      </c>
      <c r="I13" s="133">
        <v>0</v>
      </c>
      <c r="J13" s="134">
        <v>0</v>
      </c>
      <c r="K13" s="133">
        <v>0</v>
      </c>
      <c r="L13" s="134">
        <v>0</v>
      </c>
      <c r="M13" s="133">
        <v>0</v>
      </c>
      <c r="N13" s="134">
        <v>0</v>
      </c>
      <c r="O13" s="133">
        <v>0</v>
      </c>
      <c r="P13" s="134">
        <v>0</v>
      </c>
      <c r="Q13" s="133">
        <v>0</v>
      </c>
      <c r="R13" s="134">
        <v>0</v>
      </c>
    </row>
    <row r="14" spans="3:18" x14ac:dyDescent="0.25">
      <c r="C14" s="8" t="s">
        <v>32</v>
      </c>
      <c r="D14" s="8" t="s">
        <v>34</v>
      </c>
      <c r="E14" s="133">
        <v>0</v>
      </c>
      <c r="F14" s="134">
        <v>0</v>
      </c>
      <c r="G14" s="133">
        <v>0</v>
      </c>
      <c r="H14" s="134">
        <v>0</v>
      </c>
      <c r="I14" s="133">
        <v>0</v>
      </c>
      <c r="J14" s="134">
        <v>0</v>
      </c>
      <c r="K14" s="133">
        <v>0</v>
      </c>
      <c r="L14" s="134">
        <v>0</v>
      </c>
      <c r="M14" s="133">
        <v>0</v>
      </c>
      <c r="N14" s="134">
        <v>0</v>
      </c>
      <c r="O14" s="133">
        <v>0</v>
      </c>
      <c r="P14" s="134">
        <v>0</v>
      </c>
      <c r="Q14" s="133">
        <v>0</v>
      </c>
      <c r="R14" s="134">
        <v>0</v>
      </c>
    </row>
    <row r="16" spans="3:18" x14ac:dyDescent="0.25">
      <c r="C16" s="8" t="s">
        <v>30</v>
      </c>
      <c r="D16" s="8" t="s">
        <v>35</v>
      </c>
      <c r="E16" s="158">
        <v>2137.9599999999996</v>
      </c>
      <c r="F16" s="159"/>
      <c r="G16" s="158">
        <v>2825.5399999999991</v>
      </c>
      <c r="H16" s="159"/>
      <c r="I16" s="158">
        <v>342.42999999999995</v>
      </c>
      <c r="J16" s="159"/>
      <c r="K16" s="158">
        <v>4984.350000000004</v>
      </c>
      <c r="L16" s="159"/>
      <c r="M16" s="158">
        <v>1434.4499999999996</v>
      </c>
      <c r="N16" s="159"/>
      <c r="O16" s="158">
        <v>1355.6100000000019</v>
      </c>
      <c r="P16" s="159"/>
      <c r="Q16" s="158">
        <v>3481.8300000000008</v>
      </c>
      <c r="R16" s="159"/>
    </row>
    <row r="17" spans="3:18" x14ac:dyDescent="0.25">
      <c r="C17" s="8" t="s">
        <v>30</v>
      </c>
      <c r="D17" s="8" t="s">
        <v>36</v>
      </c>
      <c r="E17" s="158">
        <v>1525.4799999999977</v>
      </c>
      <c r="F17" s="159"/>
      <c r="G17" s="158">
        <v>2140.5000000000005</v>
      </c>
      <c r="H17" s="159"/>
      <c r="I17" s="158">
        <v>342.42999999999995</v>
      </c>
      <c r="J17" s="159"/>
      <c r="K17" s="158">
        <v>4518.8700000000053</v>
      </c>
      <c r="L17" s="159"/>
      <c r="M17" s="158">
        <v>1355.8500000000001</v>
      </c>
      <c r="N17" s="159"/>
      <c r="O17" s="158">
        <v>1281.3300000000015</v>
      </c>
      <c r="P17" s="159"/>
      <c r="Q17" s="158">
        <v>2743.2600000000007</v>
      </c>
      <c r="R17" s="159"/>
    </row>
    <row r="18" spans="3:18" x14ac:dyDescent="0.25">
      <c r="C18" s="8" t="s">
        <v>30</v>
      </c>
      <c r="D18" s="8" t="s">
        <v>37</v>
      </c>
      <c r="E18" s="158">
        <v>1603.3599999999983</v>
      </c>
      <c r="F18" s="159"/>
      <c r="G18" s="158">
        <v>1712.4</v>
      </c>
      <c r="H18" s="159"/>
      <c r="I18" s="158">
        <v>342.42999999999995</v>
      </c>
      <c r="J18" s="159"/>
      <c r="K18" s="158">
        <v>3731.4900000000011</v>
      </c>
      <c r="L18" s="159"/>
      <c r="M18" s="158">
        <v>1080.7500000000002</v>
      </c>
      <c r="N18" s="159"/>
      <c r="O18" s="158">
        <v>1021.3500000000015</v>
      </c>
      <c r="P18" s="159"/>
      <c r="Q18" s="158">
        <v>2162.1299999999987</v>
      </c>
      <c r="R18" s="159"/>
    </row>
    <row r="19" spans="3:18" x14ac:dyDescent="0.25">
      <c r="C19" s="8" t="s">
        <v>31</v>
      </c>
      <c r="D19" s="8" t="s">
        <v>35</v>
      </c>
      <c r="E19" s="158">
        <v>2137.9599999999996</v>
      </c>
      <c r="F19" s="159"/>
      <c r="G19" s="158">
        <v>2825.5399999999991</v>
      </c>
      <c r="H19" s="159"/>
      <c r="I19" s="158">
        <v>342.42999999999995</v>
      </c>
      <c r="J19" s="159"/>
      <c r="K19" s="158">
        <v>4984.350000000004</v>
      </c>
      <c r="L19" s="159"/>
      <c r="M19" s="158">
        <v>1434.4499999999996</v>
      </c>
      <c r="N19" s="159"/>
      <c r="O19" s="158">
        <v>1355.6100000000019</v>
      </c>
      <c r="P19" s="159"/>
      <c r="Q19" s="158">
        <v>3481.8300000000008</v>
      </c>
      <c r="R19" s="159"/>
    </row>
    <row r="20" spans="3:18" x14ac:dyDescent="0.25">
      <c r="C20" s="8" t="s">
        <v>31</v>
      </c>
      <c r="D20" s="8" t="s">
        <v>36</v>
      </c>
      <c r="E20" s="158">
        <v>1525.4799999999977</v>
      </c>
      <c r="F20" s="159"/>
      <c r="G20" s="158">
        <v>2140.5000000000005</v>
      </c>
      <c r="H20" s="159"/>
      <c r="I20" s="158">
        <v>342.42999999999995</v>
      </c>
      <c r="J20" s="159"/>
      <c r="K20" s="158">
        <v>4518.8700000000053</v>
      </c>
      <c r="L20" s="159"/>
      <c r="M20" s="158">
        <v>1355.8500000000001</v>
      </c>
      <c r="N20" s="159"/>
      <c r="O20" s="158">
        <v>1281.3300000000015</v>
      </c>
      <c r="P20" s="159"/>
      <c r="Q20" s="158">
        <v>2743.2600000000007</v>
      </c>
      <c r="R20" s="159"/>
    </row>
    <row r="21" spans="3:18" x14ac:dyDescent="0.25">
      <c r="C21" s="8" t="s">
        <v>31</v>
      </c>
      <c r="D21" s="8" t="s">
        <v>37</v>
      </c>
      <c r="E21" s="158">
        <v>1603.3599999999983</v>
      </c>
      <c r="F21" s="159"/>
      <c r="G21" s="158">
        <v>1712.4</v>
      </c>
      <c r="H21" s="159"/>
      <c r="I21" s="158">
        <v>342.42999999999995</v>
      </c>
      <c r="J21" s="159"/>
      <c r="K21" s="158">
        <v>3731.4900000000011</v>
      </c>
      <c r="L21" s="159"/>
      <c r="M21" s="158">
        <v>1080.7500000000002</v>
      </c>
      <c r="N21" s="159"/>
      <c r="O21" s="158">
        <v>1021.3500000000015</v>
      </c>
      <c r="P21" s="159"/>
      <c r="Q21" s="158">
        <v>2162.1299999999987</v>
      </c>
      <c r="R21" s="159"/>
    </row>
    <row r="23" spans="3:18" x14ac:dyDescent="0.25">
      <c r="C23" s="8" t="s">
        <v>32</v>
      </c>
      <c r="D23" s="8" t="s">
        <v>35</v>
      </c>
      <c r="E23" s="160">
        <v>0</v>
      </c>
      <c r="F23" s="161" t="e">
        <v>#DIV/0!</v>
      </c>
      <c r="G23" s="160">
        <v>0</v>
      </c>
      <c r="H23" s="161" t="e">
        <v>#DIV/0!</v>
      </c>
      <c r="I23" s="160">
        <v>0</v>
      </c>
      <c r="J23" s="161" t="e">
        <v>#DIV/0!</v>
      </c>
      <c r="K23" s="160">
        <v>0</v>
      </c>
      <c r="L23" s="161" t="e">
        <v>#DIV/0!</v>
      </c>
      <c r="M23" s="160">
        <v>0</v>
      </c>
      <c r="N23" s="161" t="e">
        <v>#DIV/0!</v>
      </c>
      <c r="O23" s="160">
        <v>0</v>
      </c>
      <c r="P23" s="161" t="e">
        <v>#DIV/0!</v>
      </c>
      <c r="Q23" s="160">
        <v>0</v>
      </c>
      <c r="R23" s="161" t="e">
        <v>#DIV/0!</v>
      </c>
    </row>
    <row r="24" spans="3:18" x14ac:dyDescent="0.25">
      <c r="C24" s="8" t="s">
        <v>32</v>
      </c>
      <c r="D24" s="8" t="s">
        <v>36</v>
      </c>
      <c r="E24" s="160">
        <v>0</v>
      </c>
      <c r="F24" s="161" t="e">
        <v>#DIV/0!</v>
      </c>
      <c r="G24" s="160">
        <v>0</v>
      </c>
      <c r="H24" s="161" t="e">
        <v>#DIV/0!</v>
      </c>
      <c r="I24" s="160">
        <v>0</v>
      </c>
      <c r="J24" s="161" t="e">
        <v>#DIV/0!</v>
      </c>
      <c r="K24" s="160">
        <v>0</v>
      </c>
      <c r="L24" s="161" t="e">
        <v>#DIV/0!</v>
      </c>
      <c r="M24" s="160">
        <v>0</v>
      </c>
      <c r="N24" s="161" t="e">
        <v>#DIV/0!</v>
      </c>
      <c r="O24" s="160">
        <v>0</v>
      </c>
      <c r="P24" s="161" t="e">
        <v>#DIV/0!</v>
      </c>
      <c r="Q24" s="160">
        <v>0</v>
      </c>
      <c r="R24" s="161" t="e">
        <v>#DIV/0!</v>
      </c>
    </row>
    <row r="25" spans="3:18" x14ac:dyDescent="0.25">
      <c r="C25" s="8" t="s">
        <v>32</v>
      </c>
      <c r="D25" s="8" t="s">
        <v>37</v>
      </c>
      <c r="E25" s="160">
        <v>0</v>
      </c>
      <c r="F25" s="161" t="e">
        <v>#DIV/0!</v>
      </c>
      <c r="G25" s="160">
        <v>0</v>
      </c>
      <c r="H25" s="161" t="e">
        <v>#DIV/0!</v>
      </c>
      <c r="I25" s="160">
        <v>0</v>
      </c>
      <c r="J25" s="161" t="e">
        <v>#DIV/0!</v>
      </c>
      <c r="K25" s="160">
        <v>0</v>
      </c>
      <c r="L25" s="161" t="e">
        <v>#DIV/0!</v>
      </c>
      <c r="M25" s="160">
        <v>0</v>
      </c>
      <c r="N25" s="161" t="e">
        <v>#DIV/0!</v>
      </c>
      <c r="O25" s="160">
        <v>0</v>
      </c>
      <c r="P25" s="161" t="e">
        <v>#DIV/0!</v>
      </c>
      <c r="Q25" s="160">
        <v>0</v>
      </c>
      <c r="R25" s="161" t="e">
        <v>#DIV/0!</v>
      </c>
    </row>
    <row r="26" spans="3:18" x14ac:dyDescent="0.25">
      <c r="C26" s="135"/>
      <c r="D26" s="135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</row>
    <row r="27" spans="3:18" x14ac:dyDescent="0.25">
      <c r="C27" s="157" t="s">
        <v>28</v>
      </c>
      <c r="D27" s="157" t="s">
        <v>29</v>
      </c>
      <c r="E27" s="162" t="s">
        <v>271</v>
      </c>
      <c r="F27" s="163"/>
      <c r="G27" s="157" t="s">
        <v>272</v>
      </c>
      <c r="H27" s="157"/>
      <c r="I27" s="157" t="s">
        <v>372</v>
      </c>
      <c r="J27" s="157"/>
      <c r="K27" s="157" t="s">
        <v>235</v>
      </c>
      <c r="L27" s="157"/>
      <c r="M27" s="157" t="s">
        <v>236</v>
      </c>
      <c r="N27" s="157"/>
      <c r="O27" s="157" t="s">
        <v>373</v>
      </c>
      <c r="P27" s="157"/>
      <c r="Q27" s="157" t="s">
        <v>209</v>
      </c>
      <c r="R27" s="157"/>
    </row>
    <row r="28" spans="3:18" x14ac:dyDescent="0.25">
      <c r="C28" s="157"/>
      <c r="D28" s="157"/>
      <c r="E28" s="5" t="s">
        <v>54</v>
      </c>
      <c r="F28" s="5" t="s">
        <v>404</v>
      </c>
      <c r="G28" s="5" t="s">
        <v>54</v>
      </c>
      <c r="H28" s="5" t="s">
        <v>404</v>
      </c>
      <c r="I28" s="5" t="s">
        <v>54</v>
      </c>
      <c r="J28" s="5" t="s">
        <v>404</v>
      </c>
      <c r="K28" s="5" t="s">
        <v>54</v>
      </c>
      <c r="L28" s="5" t="s">
        <v>404</v>
      </c>
      <c r="M28" s="5" t="s">
        <v>54</v>
      </c>
      <c r="N28" s="5" t="s">
        <v>404</v>
      </c>
      <c r="O28" s="5" t="s">
        <v>54</v>
      </c>
      <c r="P28" s="5" t="s">
        <v>404</v>
      </c>
      <c r="Q28" s="5" t="s">
        <v>54</v>
      </c>
      <c r="R28" s="5" t="s">
        <v>404</v>
      </c>
    </row>
    <row r="29" spans="3:18" x14ac:dyDescent="0.25">
      <c r="C29" s="8" t="s">
        <v>30</v>
      </c>
      <c r="D29" s="8" t="s">
        <v>33</v>
      </c>
      <c r="E29" s="8">
        <v>16.68</v>
      </c>
      <c r="F29" s="8">
        <v>15.99</v>
      </c>
      <c r="G29" s="8">
        <v>16.239999999999998</v>
      </c>
      <c r="H29" s="8">
        <v>0</v>
      </c>
      <c r="I29" s="8">
        <v>16.579999999999998</v>
      </c>
      <c r="J29" s="8">
        <v>14.49</v>
      </c>
      <c r="K29" s="8">
        <v>13.05</v>
      </c>
      <c r="L29" s="8">
        <v>12.1</v>
      </c>
      <c r="M29" s="8">
        <v>12.24</v>
      </c>
      <c r="N29" s="8">
        <v>11.68</v>
      </c>
      <c r="O29" s="8">
        <v>17.86</v>
      </c>
      <c r="P29" s="8">
        <v>18.09</v>
      </c>
      <c r="Q29" s="8">
        <v>23.08</v>
      </c>
      <c r="R29" s="8">
        <v>21.99</v>
      </c>
    </row>
    <row r="30" spans="3:18" x14ac:dyDescent="0.25">
      <c r="C30" s="8" t="s">
        <v>30</v>
      </c>
      <c r="D30" s="8" t="s">
        <v>34</v>
      </c>
      <c r="E30" s="8">
        <v>16.68</v>
      </c>
      <c r="F30" s="8">
        <v>15.99</v>
      </c>
      <c r="G30" s="8">
        <v>16.239999999999998</v>
      </c>
      <c r="H30" s="8">
        <v>0</v>
      </c>
      <c r="I30" s="8">
        <v>16.579999999999998</v>
      </c>
      <c r="J30" s="8">
        <v>14.49</v>
      </c>
      <c r="K30" s="8">
        <v>13.05</v>
      </c>
      <c r="L30" s="8">
        <v>12.1</v>
      </c>
      <c r="M30" s="8">
        <v>12.24</v>
      </c>
      <c r="N30" s="8">
        <v>11.68</v>
      </c>
      <c r="O30" s="8">
        <v>17.86</v>
      </c>
      <c r="P30" s="8">
        <v>18.09</v>
      </c>
      <c r="Q30" s="8">
        <v>23.08</v>
      </c>
      <c r="R30" s="8">
        <v>21.99</v>
      </c>
    </row>
    <row r="31" spans="3:18" x14ac:dyDescent="0.25">
      <c r="C31" s="8" t="s">
        <v>31</v>
      </c>
      <c r="D31" s="8" t="s">
        <v>33</v>
      </c>
      <c r="E31" s="8">
        <v>16.68</v>
      </c>
      <c r="F31" s="8">
        <v>15.99</v>
      </c>
      <c r="G31" s="8">
        <v>16.239999999999998</v>
      </c>
      <c r="H31" s="8">
        <v>0</v>
      </c>
      <c r="I31" s="8">
        <v>16.579999999999998</v>
      </c>
      <c r="J31" s="8">
        <v>14.49</v>
      </c>
      <c r="K31" s="8">
        <v>13.05</v>
      </c>
      <c r="L31" s="8">
        <v>12.1</v>
      </c>
      <c r="M31" s="8">
        <v>12.24</v>
      </c>
      <c r="N31" s="8">
        <v>11.68</v>
      </c>
      <c r="O31" s="8">
        <v>17.86</v>
      </c>
      <c r="P31" s="8">
        <v>18.09</v>
      </c>
      <c r="Q31" s="8">
        <v>23.08</v>
      </c>
      <c r="R31" s="8">
        <v>21.99</v>
      </c>
    </row>
    <row r="32" spans="3:18" x14ac:dyDescent="0.25">
      <c r="C32" s="8" t="s">
        <v>31</v>
      </c>
      <c r="D32" s="8" t="s">
        <v>34</v>
      </c>
      <c r="E32" s="8">
        <v>16.68</v>
      </c>
      <c r="F32" s="8">
        <v>15.99</v>
      </c>
      <c r="G32" s="8">
        <v>16.239999999999998</v>
      </c>
      <c r="H32" s="8">
        <v>0</v>
      </c>
      <c r="I32" s="8">
        <v>16.579999999999998</v>
      </c>
      <c r="J32" s="8">
        <v>14.49</v>
      </c>
      <c r="K32" s="8">
        <v>13.05</v>
      </c>
      <c r="L32" s="8">
        <v>12.1</v>
      </c>
      <c r="M32" s="8">
        <v>12.24</v>
      </c>
      <c r="N32" s="8">
        <v>11.68</v>
      </c>
      <c r="O32" s="8">
        <v>17.86</v>
      </c>
      <c r="P32" s="8">
        <v>18.09</v>
      </c>
      <c r="Q32" s="8">
        <v>23.08</v>
      </c>
      <c r="R32" s="8">
        <v>21.99</v>
      </c>
    </row>
    <row r="34" spans="3:18" x14ac:dyDescent="0.25">
      <c r="C34" s="8" t="s">
        <v>32</v>
      </c>
      <c r="D34" s="8" t="s">
        <v>33</v>
      </c>
      <c r="E34" s="133">
        <v>0</v>
      </c>
      <c r="F34" s="134">
        <v>0</v>
      </c>
      <c r="G34" s="133">
        <v>0</v>
      </c>
      <c r="H34" s="134">
        <v>0</v>
      </c>
      <c r="I34" s="133">
        <v>0</v>
      </c>
      <c r="J34" s="134">
        <v>0</v>
      </c>
      <c r="K34" s="133">
        <v>0</v>
      </c>
      <c r="L34" s="134">
        <v>0</v>
      </c>
      <c r="M34" s="133">
        <v>0</v>
      </c>
      <c r="N34" s="134">
        <v>0</v>
      </c>
      <c r="O34" s="133">
        <v>0</v>
      </c>
      <c r="P34" s="134">
        <v>0</v>
      </c>
      <c r="Q34" s="133">
        <v>0</v>
      </c>
      <c r="R34" s="134">
        <v>0</v>
      </c>
    </row>
    <row r="35" spans="3:18" x14ac:dyDescent="0.25">
      <c r="C35" s="8" t="s">
        <v>32</v>
      </c>
      <c r="D35" s="8" t="s">
        <v>34</v>
      </c>
      <c r="E35" s="133">
        <v>0</v>
      </c>
      <c r="F35" s="134">
        <v>0</v>
      </c>
      <c r="G35" s="133">
        <v>0</v>
      </c>
      <c r="H35" s="134">
        <v>0</v>
      </c>
      <c r="I35" s="133">
        <v>0</v>
      </c>
      <c r="J35" s="134">
        <v>0</v>
      </c>
      <c r="K35" s="133">
        <v>0</v>
      </c>
      <c r="L35" s="134">
        <v>0</v>
      </c>
      <c r="M35" s="133">
        <v>0</v>
      </c>
      <c r="N35" s="134">
        <v>0</v>
      </c>
      <c r="O35" s="133">
        <v>0</v>
      </c>
      <c r="P35" s="134">
        <v>0</v>
      </c>
      <c r="Q35" s="133">
        <v>0</v>
      </c>
      <c r="R35" s="134">
        <v>0</v>
      </c>
    </row>
    <row r="37" spans="3:18" x14ac:dyDescent="0.25">
      <c r="C37" s="8" t="s">
        <v>30</v>
      </c>
      <c r="D37" s="8" t="s">
        <v>35</v>
      </c>
      <c r="E37" s="158">
        <v>3643.7399999999934</v>
      </c>
      <c r="F37" s="159"/>
      <c r="G37" s="158">
        <v>1607.7600000000007</v>
      </c>
      <c r="H37" s="159"/>
      <c r="I37" s="158">
        <v>2982.719999999998</v>
      </c>
      <c r="J37" s="159"/>
      <c r="K37" s="158">
        <v>2313.7999999999997</v>
      </c>
      <c r="L37" s="159"/>
      <c r="M37" s="158">
        <v>1770.0799999999974</v>
      </c>
      <c r="N37" s="159"/>
      <c r="O37" s="158">
        <v>2857.9099999999985</v>
      </c>
      <c r="P37" s="159"/>
      <c r="Q37" s="158">
        <v>3465.2400000000007</v>
      </c>
      <c r="R37" s="159"/>
    </row>
    <row r="38" spans="3:18" x14ac:dyDescent="0.25">
      <c r="C38" s="8" t="s">
        <v>30</v>
      </c>
      <c r="D38" s="8" t="s">
        <v>36</v>
      </c>
      <c r="E38" s="158">
        <v>2631.6599999999994</v>
      </c>
      <c r="F38" s="159"/>
      <c r="G38" s="158">
        <v>1299.2000000000005</v>
      </c>
      <c r="H38" s="159"/>
      <c r="I38" s="158">
        <v>3272.6599999999967</v>
      </c>
      <c r="J38" s="159"/>
      <c r="K38" s="158">
        <v>1961.7000000000016</v>
      </c>
      <c r="L38" s="159"/>
      <c r="M38" s="158">
        <v>1770.0799999999974</v>
      </c>
      <c r="N38" s="159"/>
      <c r="O38" s="158">
        <v>2516.27</v>
      </c>
      <c r="P38" s="159"/>
      <c r="Q38" s="158">
        <v>5772.1100000000006</v>
      </c>
      <c r="R38" s="159"/>
    </row>
    <row r="39" spans="3:18" x14ac:dyDescent="0.25">
      <c r="C39" s="8" t="s">
        <v>30</v>
      </c>
      <c r="D39" s="8" t="s">
        <v>37</v>
      </c>
      <c r="E39" s="158">
        <v>2058.9000000000005</v>
      </c>
      <c r="F39" s="159"/>
      <c r="G39" s="158">
        <v>1006.8800000000003</v>
      </c>
      <c r="H39" s="159"/>
      <c r="I39" s="158">
        <v>3040.6799999999967</v>
      </c>
      <c r="J39" s="159"/>
      <c r="K39" s="158">
        <v>1522.0500000000004</v>
      </c>
      <c r="L39" s="159"/>
      <c r="M39" s="158">
        <v>1770.0799999999974</v>
      </c>
      <c r="N39" s="159"/>
      <c r="O39" s="158">
        <v>2192.7200000000007</v>
      </c>
      <c r="P39" s="159"/>
      <c r="Q39" s="158">
        <v>5370.9799999999968</v>
      </c>
      <c r="R39" s="159"/>
    </row>
    <row r="40" spans="3:18" x14ac:dyDescent="0.25">
      <c r="C40" s="8" t="s">
        <v>31</v>
      </c>
      <c r="D40" s="8" t="s">
        <v>35</v>
      </c>
      <c r="E40" s="158">
        <v>3643.7399999999934</v>
      </c>
      <c r="F40" s="159"/>
      <c r="G40" s="158">
        <v>1607.7600000000007</v>
      </c>
      <c r="H40" s="159"/>
      <c r="I40" s="158">
        <v>2982.719999999998</v>
      </c>
      <c r="J40" s="159"/>
      <c r="K40" s="158">
        <v>2313.7999999999997</v>
      </c>
      <c r="L40" s="159"/>
      <c r="M40" s="158">
        <v>1770.0799999999974</v>
      </c>
      <c r="N40" s="159"/>
      <c r="O40" s="158">
        <v>2857.9099999999985</v>
      </c>
      <c r="P40" s="159"/>
      <c r="Q40" s="158">
        <v>3465.2400000000007</v>
      </c>
      <c r="R40" s="159"/>
    </row>
    <row r="41" spans="3:18" x14ac:dyDescent="0.25">
      <c r="C41" s="8" t="s">
        <v>31</v>
      </c>
      <c r="D41" s="8" t="s">
        <v>36</v>
      </c>
      <c r="E41" s="158">
        <v>2631.6599999999994</v>
      </c>
      <c r="F41" s="159"/>
      <c r="G41" s="158">
        <v>1299.2000000000005</v>
      </c>
      <c r="H41" s="159"/>
      <c r="I41" s="158">
        <v>3272.6599999999967</v>
      </c>
      <c r="J41" s="159"/>
      <c r="K41" s="158">
        <v>1961.7000000000016</v>
      </c>
      <c r="L41" s="159"/>
      <c r="M41" s="158">
        <v>1770.0799999999974</v>
      </c>
      <c r="N41" s="159"/>
      <c r="O41" s="158">
        <v>2516.27</v>
      </c>
      <c r="P41" s="159"/>
      <c r="Q41" s="158">
        <v>5772.1100000000006</v>
      </c>
      <c r="R41" s="159"/>
    </row>
    <row r="42" spans="3:18" x14ac:dyDescent="0.25">
      <c r="C42" s="8" t="s">
        <v>31</v>
      </c>
      <c r="D42" s="8" t="s">
        <v>37</v>
      </c>
      <c r="E42" s="158">
        <v>2058.9000000000005</v>
      </c>
      <c r="F42" s="159"/>
      <c r="G42" s="158">
        <v>1006.8800000000003</v>
      </c>
      <c r="H42" s="159"/>
      <c r="I42" s="158">
        <v>3040.6799999999967</v>
      </c>
      <c r="J42" s="159"/>
      <c r="K42" s="158">
        <v>1522.0500000000004</v>
      </c>
      <c r="L42" s="159"/>
      <c r="M42" s="158">
        <v>1770.0799999999974</v>
      </c>
      <c r="N42" s="159"/>
      <c r="O42" s="158">
        <v>2192.7200000000007</v>
      </c>
      <c r="P42" s="159"/>
      <c r="Q42" s="158">
        <v>5370.9799999999968</v>
      </c>
      <c r="R42" s="159"/>
    </row>
    <row r="44" spans="3:18" x14ac:dyDescent="0.25">
      <c r="C44" s="8" t="s">
        <v>32</v>
      </c>
      <c r="D44" s="8" t="s">
        <v>35</v>
      </c>
      <c r="E44" s="160">
        <v>0</v>
      </c>
      <c r="F44" s="161" t="e">
        <v>#DIV/0!</v>
      </c>
      <c r="G44" s="160">
        <v>0</v>
      </c>
      <c r="H44" s="161" t="e">
        <v>#DIV/0!</v>
      </c>
      <c r="I44" s="160">
        <v>0</v>
      </c>
      <c r="J44" s="161" t="e">
        <v>#DIV/0!</v>
      </c>
      <c r="K44" s="160">
        <v>0</v>
      </c>
      <c r="L44" s="161" t="e">
        <v>#DIV/0!</v>
      </c>
      <c r="M44" s="160">
        <v>0</v>
      </c>
      <c r="N44" s="161" t="e">
        <v>#DIV/0!</v>
      </c>
      <c r="O44" s="160">
        <v>0</v>
      </c>
      <c r="P44" s="161" t="e">
        <v>#DIV/0!</v>
      </c>
      <c r="Q44" s="160">
        <v>0</v>
      </c>
      <c r="R44" s="161" t="e">
        <v>#DIV/0!</v>
      </c>
    </row>
    <row r="45" spans="3:18" x14ac:dyDescent="0.25">
      <c r="C45" s="8" t="s">
        <v>32</v>
      </c>
      <c r="D45" s="8" t="s">
        <v>36</v>
      </c>
      <c r="E45" s="160">
        <v>0</v>
      </c>
      <c r="F45" s="161" t="e">
        <v>#DIV/0!</v>
      </c>
      <c r="G45" s="160">
        <v>0</v>
      </c>
      <c r="H45" s="161" t="e">
        <v>#DIV/0!</v>
      </c>
      <c r="I45" s="160">
        <v>0</v>
      </c>
      <c r="J45" s="161" t="e">
        <v>#DIV/0!</v>
      </c>
      <c r="K45" s="160">
        <v>0</v>
      </c>
      <c r="L45" s="161" t="e">
        <v>#DIV/0!</v>
      </c>
      <c r="M45" s="160">
        <v>0</v>
      </c>
      <c r="N45" s="161" t="e">
        <v>#DIV/0!</v>
      </c>
      <c r="O45" s="160">
        <v>0</v>
      </c>
      <c r="P45" s="161" t="e">
        <v>#DIV/0!</v>
      </c>
      <c r="Q45" s="160">
        <v>0</v>
      </c>
      <c r="R45" s="161" t="e">
        <v>#DIV/0!</v>
      </c>
    </row>
    <row r="46" spans="3:18" x14ac:dyDescent="0.25">
      <c r="C46" s="8" t="s">
        <v>32</v>
      </c>
      <c r="D46" s="8" t="s">
        <v>37</v>
      </c>
      <c r="E46" s="160">
        <v>0</v>
      </c>
      <c r="F46" s="161" t="e">
        <v>#DIV/0!</v>
      </c>
      <c r="G46" s="160">
        <v>0</v>
      </c>
      <c r="H46" s="161" t="e">
        <v>#DIV/0!</v>
      </c>
      <c r="I46" s="160">
        <v>0</v>
      </c>
      <c r="J46" s="161" t="e">
        <v>#DIV/0!</v>
      </c>
      <c r="K46" s="160">
        <v>0</v>
      </c>
      <c r="L46" s="161" t="e">
        <v>#DIV/0!</v>
      </c>
      <c r="M46" s="160">
        <v>0</v>
      </c>
      <c r="N46" s="161" t="e">
        <v>#DIV/0!</v>
      </c>
      <c r="O46" s="160">
        <v>0</v>
      </c>
      <c r="P46" s="161" t="e">
        <v>#DIV/0!</v>
      </c>
      <c r="Q46" s="160">
        <v>0</v>
      </c>
      <c r="R46" s="161" t="e">
        <v>#DIV/0!</v>
      </c>
    </row>
    <row r="47" spans="3:18" x14ac:dyDescent="0.25">
      <c r="C47" s="135"/>
      <c r="D47" s="135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</row>
    <row r="48" spans="3:18" x14ac:dyDescent="0.25">
      <c r="C48" s="157" t="s">
        <v>28</v>
      </c>
      <c r="D48" s="157" t="s">
        <v>29</v>
      </c>
      <c r="E48" s="157" t="s">
        <v>374</v>
      </c>
      <c r="F48" s="157"/>
      <c r="G48" s="157" t="s">
        <v>227</v>
      </c>
      <c r="H48" s="157"/>
      <c r="I48" s="157" t="s">
        <v>210</v>
      </c>
      <c r="J48" s="157"/>
      <c r="K48" s="157" t="s">
        <v>375</v>
      </c>
      <c r="L48" s="157"/>
      <c r="M48" s="157" t="s">
        <v>376</v>
      </c>
      <c r="N48" s="157"/>
      <c r="O48" s="157" t="s">
        <v>377</v>
      </c>
      <c r="P48" s="157"/>
      <c r="Q48" s="157" t="s">
        <v>378</v>
      </c>
      <c r="R48" s="157"/>
    </row>
    <row r="49" spans="3:18" x14ac:dyDescent="0.25">
      <c r="C49" s="157"/>
      <c r="D49" s="157"/>
      <c r="E49" s="5" t="s">
        <v>54</v>
      </c>
      <c r="F49" s="5" t="s">
        <v>404</v>
      </c>
      <c r="G49" s="5" t="s">
        <v>54</v>
      </c>
      <c r="H49" s="5" t="s">
        <v>404</v>
      </c>
      <c r="I49" s="5" t="s">
        <v>54</v>
      </c>
      <c r="J49" s="5" t="s">
        <v>404</v>
      </c>
      <c r="K49" s="5" t="s">
        <v>54</v>
      </c>
      <c r="L49" s="5" t="s">
        <v>404</v>
      </c>
      <c r="M49" s="5" t="s">
        <v>54</v>
      </c>
      <c r="N49" s="5" t="s">
        <v>404</v>
      </c>
      <c r="O49" s="5" t="s">
        <v>54</v>
      </c>
      <c r="P49" s="5" t="s">
        <v>404</v>
      </c>
      <c r="Q49" s="5" t="s">
        <v>54</v>
      </c>
      <c r="R49" s="5" t="s">
        <v>404</v>
      </c>
    </row>
    <row r="50" spans="3:18" x14ac:dyDescent="0.25">
      <c r="C50" s="8" t="s">
        <v>30</v>
      </c>
      <c r="D50" s="8" t="s">
        <v>33</v>
      </c>
      <c r="E50" s="8">
        <v>31.26</v>
      </c>
      <c r="F50" s="8">
        <v>0</v>
      </c>
      <c r="G50" s="8">
        <v>16.14</v>
      </c>
      <c r="H50" s="8">
        <v>16.440000000000001</v>
      </c>
      <c r="I50" s="8">
        <v>10.119999999999999</v>
      </c>
      <c r="J50" s="8">
        <v>10.66</v>
      </c>
      <c r="K50" s="8">
        <v>7.01</v>
      </c>
      <c r="L50" s="8">
        <v>6.69</v>
      </c>
      <c r="M50" s="8">
        <v>8.81</v>
      </c>
      <c r="N50" s="8">
        <v>8.89</v>
      </c>
      <c r="O50" s="8">
        <v>9.7799999999999994</v>
      </c>
      <c r="P50" s="8">
        <v>10.38</v>
      </c>
      <c r="Q50" s="8">
        <v>10.79</v>
      </c>
      <c r="R50" s="8">
        <v>13.16</v>
      </c>
    </row>
    <row r="51" spans="3:18" x14ac:dyDescent="0.25">
      <c r="C51" s="8" t="s">
        <v>30</v>
      </c>
      <c r="D51" s="8" t="s">
        <v>34</v>
      </c>
      <c r="E51" s="8">
        <v>31.26</v>
      </c>
      <c r="F51" s="8">
        <v>0</v>
      </c>
      <c r="G51" s="8">
        <v>16.14</v>
      </c>
      <c r="H51" s="8">
        <v>16.440000000000001</v>
      </c>
      <c r="I51" s="8">
        <v>10.119999999999999</v>
      </c>
      <c r="J51" s="8">
        <v>10.66</v>
      </c>
      <c r="K51" s="8">
        <v>7.01</v>
      </c>
      <c r="L51" s="8">
        <v>6.69</v>
      </c>
      <c r="M51" s="8">
        <v>8.81</v>
      </c>
      <c r="N51" s="8">
        <v>8.89</v>
      </c>
      <c r="O51" s="8">
        <v>9.7799999999999994</v>
      </c>
      <c r="P51" s="8">
        <v>10.38</v>
      </c>
      <c r="Q51" s="8">
        <v>10.79</v>
      </c>
      <c r="R51" s="8">
        <v>13.16</v>
      </c>
    </row>
    <row r="52" spans="3:18" x14ac:dyDescent="0.25">
      <c r="C52" s="8" t="s">
        <v>31</v>
      </c>
      <c r="D52" s="8" t="s">
        <v>33</v>
      </c>
      <c r="E52" s="8">
        <v>31.26</v>
      </c>
      <c r="F52" s="8">
        <v>0</v>
      </c>
      <c r="G52" s="8">
        <v>16.14</v>
      </c>
      <c r="H52" s="8">
        <v>16.440000000000001</v>
      </c>
      <c r="I52" s="8">
        <v>10.119999999999999</v>
      </c>
      <c r="J52" s="8">
        <v>10.66</v>
      </c>
      <c r="K52" s="8">
        <v>7.01</v>
      </c>
      <c r="L52" s="8">
        <v>6.69</v>
      </c>
      <c r="M52" s="8">
        <v>8.81</v>
      </c>
      <c r="N52" s="8">
        <v>8.89</v>
      </c>
      <c r="O52" s="8">
        <v>9.7799999999999994</v>
      </c>
      <c r="P52" s="8">
        <v>10.38</v>
      </c>
      <c r="Q52" s="8">
        <v>10.79</v>
      </c>
      <c r="R52" s="8">
        <v>13.16</v>
      </c>
    </row>
    <row r="53" spans="3:18" x14ac:dyDescent="0.25">
      <c r="C53" s="8" t="s">
        <v>31</v>
      </c>
      <c r="D53" s="8" t="s">
        <v>34</v>
      </c>
      <c r="E53" s="8">
        <v>31.26</v>
      </c>
      <c r="F53" s="8">
        <v>0</v>
      </c>
      <c r="G53" s="8">
        <v>16.14</v>
      </c>
      <c r="H53" s="8">
        <v>16.440000000000001</v>
      </c>
      <c r="I53" s="8">
        <v>10.119999999999999</v>
      </c>
      <c r="J53" s="8">
        <v>10.66</v>
      </c>
      <c r="K53" s="8">
        <v>7.01</v>
      </c>
      <c r="L53" s="8">
        <v>6.69</v>
      </c>
      <c r="M53" s="8">
        <v>8.81</v>
      </c>
      <c r="N53" s="8">
        <v>8.89</v>
      </c>
      <c r="O53" s="8">
        <v>9.7799999999999994</v>
      </c>
      <c r="P53" s="8">
        <v>10.38</v>
      </c>
      <c r="Q53" s="8">
        <v>10.79</v>
      </c>
      <c r="R53" s="8">
        <v>13.16</v>
      </c>
    </row>
    <row r="55" spans="3:18" x14ac:dyDescent="0.25">
      <c r="C55" s="8" t="s">
        <v>32</v>
      </c>
      <c r="D55" s="8" t="s">
        <v>33</v>
      </c>
      <c r="E55" s="133">
        <v>0</v>
      </c>
      <c r="F55" s="134">
        <v>0</v>
      </c>
      <c r="G55" s="133">
        <v>0</v>
      </c>
      <c r="H55" s="134">
        <v>0</v>
      </c>
      <c r="I55" s="133">
        <v>0</v>
      </c>
      <c r="J55" s="134">
        <v>0</v>
      </c>
      <c r="K55" s="133">
        <v>0</v>
      </c>
      <c r="L55" s="134">
        <v>0</v>
      </c>
      <c r="M55" s="133">
        <v>0</v>
      </c>
      <c r="N55" s="134">
        <v>0</v>
      </c>
      <c r="O55" s="133">
        <v>0</v>
      </c>
      <c r="P55" s="134">
        <v>0</v>
      </c>
      <c r="Q55" s="133">
        <v>0</v>
      </c>
      <c r="R55" s="134">
        <v>0</v>
      </c>
    </row>
    <row r="56" spans="3:18" x14ac:dyDescent="0.25">
      <c r="C56" s="8" t="s">
        <v>32</v>
      </c>
      <c r="D56" s="8" t="s">
        <v>34</v>
      </c>
      <c r="E56" s="133">
        <v>0</v>
      </c>
      <c r="F56" s="134">
        <v>0</v>
      </c>
      <c r="G56" s="133">
        <v>0</v>
      </c>
      <c r="H56" s="134">
        <v>0</v>
      </c>
      <c r="I56" s="133">
        <v>0</v>
      </c>
      <c r="J56" s="134">
        <v>0</v>
      </c>
      <c r="K56" s="133">
        <v>0</v>
      </c>
      <c r="L56" s="134">
        <v>0</v>
      </c>
      <c r="M56" s="133">
        <v>0</v>
      </c>
      <c r="N56" s="134">
        <v>0</v>
      </c>
      <c r="O56" s="133">
        <v>0</v>
      </c>
      <c r="P56" s="134">
        <v>0</v>
      </c>
      <c r="Q56" s="133">
        <v>0</v>
      </c>
      <c r="R56" s="134">
        <v>0</v>
      </c>
    </row>
    <row r="58" spans="3:18" x14ac:dyDescent="0.25">
      <c r="C58" s="8" t="s">
        <v>30</v>
      </c>
      <c r="D58" s="8" t="s">
        <v>35</v>
      </c>
      <c r="E58" s="158">
        <v>2938.440000000001</v>
      </c>
      <c r="F58" s="159"/>
      <c r="G58" s="158">
        <v>3174.9899999999961</v>
      </c>
      <c r="H58" s="159"/>
      <c r="I58" s="158">
        <v>1538.2599999999993</v>
      </c>
      <c r="J58" s="159"/>
      <c r="K58" s="158">
        <v>1150.8000000000009</v>
      </c>
      <c r="L58" s="159"/>
      <c r="M58" s="158">
        <v>2306.6599999999989</v>
      </c>
      <c r="N58" s="159"/>
      <c r="O58" s="158">
        <v>1784.4600000000007</v>
      </c>
      <c r="P58" s="159"/>
      <c r="Q58" s="158">
        <v>2134.6099999999997</v>
      </c>
      <c r="R58" s="159"/>
    </row>
    <row r="59" spans="3:18" x14ac:dyDescent="0.25">
      <c r="C59" s="8" t="s">
        <v>30</v>
      </c>
      <c r="D59" s="8" t="s">
        <v>36</v>
      </c>
      <c r="E59" s="158">
        <v>0</v>
      </c>
      <c r="F59" s="159"/>
      <c r="G59" s="158">
        <v>2595.0299999999988</v>
      </c>
      <c r="H59" s="159"/>
      <c r="I59" s="158">
        <v>1600.5999999999992</v>
      </c>
      <c r="J59" s="159"/>
      <c r="K59" s="158">
        <v>917.89999999999975</v>
      </c>
      <c r="L59" s="159"/>
      <c r="M59" s="158">
        <v>1179.1199999999992</v>
      </c>
      <c r="N59" s="159"/>
      <c r="O59" s="158">
        <v>1452.7199999999998</v>
      </c>
      <c r="P59" s="159"/>
      <c r="Q59" s="158">
        <v>1746.7399999999996</v>
      </c>
      <c r="R59" s="159"/>
    </row>
    <row r="60" spans="3:18" x14ac:dyDescent="0.25">
      <c r="C60" s="8" t="s">
        <v>30</v>
      </c>
      <c r="D60" s="8" t="s">
        <v>37</v>
      </c>
      <c r="E60" s="158">
        <v>0</v>
      </c>
      <c r="F60" s="159"/>
      <c r="G60" s="158">
        <v>2030.8500000000008</v>
      </c>
      <c r="H60" s="159"/>
      <c r="I60" s="158">
        <v>1257.4600000000003</v>
      </c>
      <c r="J60" s="159"/>
      <c r="K60" s="158">
        <v>726.10000000000036</v>
      </c>
      <c r="L60" s="159"/>
      <c r="M60" s="158">
        <v>988.37999999999886</v>
      </c>
      <c r="N60" s="159"/>
      <c r="O60" s="158">
        <v>1139.3400000000001</v>
      </c>
      <c r="P60" s="159"/>
      <c r="Q60" s="158">
        <v>1547.2299999999996</v>
      </c>
      <c r="R60" s="159"/>
    </row>
    <row r="61" spans="3:18" x14ac:dyDescent="0.25">
      <c r="C61" s="8" t="s">
        <v>31</v>
      </c>
      <c r="D61" s="8" t="s">
        <v>35</v>
      </c>
      <c r="E61" s="158">
        <v>2938.440000000001</v>
      </c>
      <c r="F61" s="159"/>
      <c r="G61" s="158">
        <v>3174.9899999999961</v>
      </c>
      <c r="H61" s="159"/>
      <c r="I61" s="158">
        <v>1538.2599999999993</v>
      </c>
      <c r="J61" s="159"/>
      <c r="K61" s="158">
        <v>1150.8000000000009</v>
      </c>
      <c r="L61" s="159"/>
      <c r="M61" s="158">
        <v>2306.6599999999989</v>
      </c>
      <c r="N61" s="159"/>
      <c r="O61" s="158">
        <v>1784.4600000000007</v>
      </c>
      <c r="P61" s="159"/>
      <c r="Q61" s="158">
        <v>2134.6099999999997</v>
      </c>
      <c r="R61" s="159"/>
    </row>
    <row r="62" spans="3:18" x14ac:dyDescent="0.25">
      <c r="C62" s="8" t="s">
        <v>31</v>
      </c>
      <c r="D62" s="8" t="s">
        <v>36</v>
      </c>
      <c r="E62" s="158">
        <v>0</v>
      </c>
      <c r="F62" s="159"/>
      <c r="G62" s="158">
        <v>2595.0299999999988</v>
      </c>
      <c r="H62" s="159"/>
      <c r="I62" s="158">
        <v>1600.5999999999992</v>
      </c>
      <c r="J62" s="159"/>
      <c r="K62" s="158">
        <v>917.89999999999975</v>
      </c>
      <c r="L62" s="159"/>
      <c r="M62" s="158">
        <v>1179.1199999999992</v>
      </c>
      <c r="N62" s="159"/>
      <c r="O62" s="158">
        <v>1452.7199999999998</v>
      </c>
      <c r="P62" s="159"/>
      <c r="Q62" s="158">
        <v>1746.7399999999996</v>
      </c>
      <c r="R62" s="159"/>
    </row>
    <row r="63" spans="3:18" x14ac:dyDescent="0.25">
      <c r="C63" s="8" t="s">
        <v>31</v>
      </c>
      <c r="D63" s="8" t="s">
        <v>37</v>
      </c>
      <c r="E63" s="158">
        <v>0</v>
      </c>
      <c r="F63" s="159"/>
      <c r="G63" s="158">
        <v>2030.8500000000008</v>
      </c>
      <c r="H63" s="159"/>
      <c r="I63" s="158">
        <v>1257.4600000000003</v>
      </c>
      <c r="J63" s="159"/>
      <c r="K63" s="158">
        <v>726.10000000000036</v>
      </c>
      <c r="L63" s="159"/>
      <c r="M63" s="158">
        <v>988.37999999999886</v>
      </c>
      <c r="N63" s="159"/>
      <c r="O63" s="158">
        <v>1139.3400000000001</v>
      </c>
      <c r="P63" s="159"/>
      <c r="Q63" s="158">
        <v>1547.2299999999996</v>
      </c>
      <c r="R63" s="159"/>
    </row>
    <row r="65" spans="3:18" x14ac:dyDescent="0.25">
      <c r="C65" s="8" t="s">
        <v>32</v>
      </c>
      <c r="D65" s="8" t="s">
        <v>35</v>
      </c>
      <c r="E65" s="160">
        <v>0</v>
      </c>
      <c r="F65" s="161" t="e">
        <v>#DIV/0!</v>
      </c>
      <c r="G65" s="160">
        <v>0</v>
      </c>
      <c r="H65" s="161" t="e">
        <v>#DIV/0!</v>
      </c>
      <c r="I65" s="160">
        <v>0</v>
      </c>
      <c r="J65" s="161" t="e">
        <v>#DIV/0!</v>
      </c>
      <c r="K65" s="160">
        <v>0</v>
      </c>
      <c r="L65" s="161" t="e">
        <v>#DIV/0!</v>
      </c>
      <c r="M65" s="160">
        <v>0</v>
      </c>
      <c r="N65" s="161" t="e">
        <v>#DIV/0!</v>
      </c>
      <c r="O65" s="160">
        <v>0</v>
      </c>
      <c r="P65" s="161" t="e">
        <v>#DIV/0!</v>
      </c>
      <c r="Q65" s="160">
        <v>0</v>
      </c>
      <c r="R65" s="161" t="e">
        <v>#DIV/0!</v>
      </c>
    </row>
    <row r="66" spans="3:18" x14ac:dyDescent="0.25">
      <c r="C66" s="8" t="s">
        <v>32</v>
      </c>
      <c r="D66" s="8" t="s">
        <v>36</v>
      </c>
      <c r="E66" s="160">
        <v>0</v>
      </c>
      <c r="F66" s="161" t="e">
        <v>#DIV/0!</v>
      </c>
      <c r="G66" s="160">
        <v>0</v>
      </c>
      <c r="H66" s="161" t="e">
        <v>#DIV/0!</v>
      </c>
      <c r="I66" s="160">
        <v>0</v>
      </c>
      <c r="J66" s="161" t="e">
        <v>#DIV/0!</v>
      </c>
      <c r="K66" s="160">
        <v>0</v>
      </c>
      <c r="L66" s="161" t="e">
        <v>#DIV/0!</v>
      </c>
      <c r="M66" s="160">
        <v>0</v>
      </c>
      <c r="N66" s="161" t="e">
        <v>#DIV/0!</v>
      </c>
      <c r="O66" s="160">
        <v>0</v>
      </c>
      <c r="P66" s="161" t="e">
        <v>#DIV/0!</v>
      </c>
      <c r="Q66" s="160">
        <v>0</v>
      </c>
      <c r="R66" s="161" t="e">
        <v>#DIV/0!</v>
      </c>
    </row>
    <row r="67" spans="3:18" x14ac:dyDescent="0.25">
      <c r="C67" s="8" t="s">
        <v>32</v>
      </c>
      <c r="D67" s="8" t="s">
        <v>37</v>
      </c>
      <c r="E67" s="160">
        <v>0</v>
      </c>
      <c r="F67" s="161" t="e">
        <v>#DIV/0!</v>
      </c>
      <c r="G67" s="160">
        <v>0</v>
      </c>
      <c r="H67" s="161" t="e">
        <v>#DIV/0!</v>
      </c>
      <c r="I67" s="160">
        <v>0</v>
      </c>
      <c r="J67" s="161" t="e">
        <v>#DIV/0!</v>
      </c>
      <c r="K67" s="160">
        <v>0</v>
      </c>
      <c r="L67" s="161" t="e">
        <v>#DIV/0!</v>
      </c>
      <c r="M67" s="160">
        <v>0</v>
      </c>
      <c r="N67" s="161" t="e">
        <v>#DIV/0!</v>
      </c>
      <c r="O67" s="160">
        <v>0</v>
      </c>
      <c r="P67" s="161" t="e">
        <v>#DIV/0!</v>
      </c>
      <c r="Q67" s="160">
        <v>0</v>
      </c>
      <c r="R67" s="161" t="e">
        <v>#DIV/0!</v>
      </c>
    </row>
    <row r="68" spans="3:18" x14ac:dyDescent="0.25">
      <c r="C68" s="135"/>
      <c r="D68" s="135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</row>
    <row r="69" spans="3:18" x14ac:dyDescent="0.25">
      <c r="C69" s="157" t="s">
        <v>28</v>
      </c>
      <c r="D69" s="157" t="s">
        <v>29</v>
      </c>
      <c r="E69" s="157" t="s">
        <v>379</v>
      </c>
      <c r="F69" s="157"/>
      <c r="G69" s="157" t="s">
        <v>380</v>
      </c>
      <c r="H69" s="157"/>
      <c r="I69" s="157" t="s">
        <v>211</v>
      </c>
      <c r="J69" s="157"/>
      <c r="K69" s="157" t="s">
        <v>381</v>
      </c>
      <c r="L69" s="157"/>
      <c r="M69" s="157" t="s">
        <v>212</v>
      </c>
      <c r="N69" s="157"/>
      <c r="O69" s="157" t="s">
        <v>382</v>
      </c>
      <c r="P69" s="157"/>
      <c r="Q69" s="157" t="s">
        <v>383</v>
      </c>
      <c r="R69" s="157"/>
    </row>
    <row r="70" spans="3:18" x14ac:dyDescent="0.25">
      <c r="C70" s="157"/>
      <c r="D70" s="157"/>
      <c r="E70" s="5" t="s">
        <v>54</v>
      </c>
      <c r="F70" s="5" t="s">
        <v>404</v>
      </c>
      <c r="G70" s="5" t="s">
        <v>54</v>
      </c>
      <c r="H70" s="5" t="s">
        <v>404</v>
      </c>
      <c r="I70" s="5" t="s">
        <v>54</v>
      </c>
      <c r="J70" s="5" t="s">
        <v>404</v>
      </c>
      <c r="K70" s="5" t="s">
        <v>54</v>
      </c>
      <c r="L70" s="5" t="s">
        <v>404</v>
      </c>
      <c r="M70" s="5" t="s">
        <v>54</v>
      </c>
      <c r="N70" s="5" t="s">
        <v>404</v>
      </c>
      <c r="O70" s="5" t="s">
        <v>54</v>
      </c>
      <c r="P70" s="5" t="s">
        <v>404</v>
      </c>
      <c r="Q70" s="5" t="s">
        <v>54</v>
      </c>
      <c r="R70" s="5" t="s">
        <v>404</v>
      </c>
    </row>
    <row r="71" spans="3:18" x14ac:dyDescent="0.25">
      <c r="C71" s="8" t="s">
        <v>30</v>
      </c>
      <c r="D71" s="8" t="s">
        <v>33</v>
      </c>
      <c r="E71" s="8">
        <v>10.29</v>
      </c>
      <c r="F71" s="8">
        <v>12.31</v>
      </c>
      <c r="G71" s="8">
        <v>14.88</v>
      </c>
      <c r="H71" s="8">
        <v>13.62</v>
      </c>
      <c r="I71" s="8">
        <v>14.45</v>
      </c>
      <c r="J71" s="8">
        <v>14.63</v>
      </c>
      <c r="K71" s="8">
        <v>19.46</v>
      </c>
      <c r="L71" s="8">
        <v>17.89</v>
      </c>
      <c r="M71" s="8">
        <v>5.63</v>
      </c>
      <c r="N71" s="8">
        <v>8.15</v>
      </c>
      <c r="O71" s="8">
        <v>13.46</v>
      </c>
      <c r="P71" s="8">
        <v>9</v>
      </c>
      <c r="Q71" s="8">
        <v>8.2799999999999994</v>
      </c>
      <c r="R71" s="8">
        <v>8.27</v>
      </c>
    </row>
    <row r="72" spans="3:18" x14ac:dyDescent="0.25">
      <c r="C72" s="8" t="s">
        <v>30</v>
      </c>
      <c r="D72" s="8" t="s">
        <v>34</v>
      </c>
      <c r="E72" s="8">
        <v>10.29</v>
      </c>
      <c r="F72" s="8">
        <v>12.31</v>
      </c>
      <c r="G72" s="8">
        <v>14.88</v>
      </c>
      <c r="H72" s="8">
        <v>13.62</v>
      </c>
      <c r="I72" s="8">
        <v>14.45</v>
      </c>
      <c r="J72" s="8">
        <v>14.63</v>
      </c>
      <c r="K72" s="8">
        <v>19.46</v>
      </c>
      <c r="L72" s="8">
        <v>17.89</v>
      </c>
      <c r="M72" s="8">
        <v>5.63</v>
      </c>
      <c r="N72" s="8">
        <v>8.15</v>
      </c>
      <c r="O72" s="8">
        <v>13.46</v>
      </c>
      <c r="P72" s="8">
        <v>9</v>
      </c>
      <c r="Q72" s="8">
        <v>8.2799999999999994</v>
      </c>
      <c r="R72" s="8">
        <v>8.27</v>
      </c>
    </row>
    <row r="73" spans="3:18" x14ac:dyDescent="0.25">
      <c r="C73" s="8" t="s">
        <v>31</v>
      </c>
      <c r="D73" s="8" t="s">
        <v>33</v>
      </c>
      <c r="E73" s="8">
        <v>10.29</v>
      </c>
      <c r="F73" s="8">
        <v>12.31</v>
      </c>
      <c r="G73" s="8">
        <v>14.88</v>
      </c>
      <c r="H73" s="8">
        <v>13.62</v>
      </c>
      <c r="I73" s="8">
        <v>14.45</v>
      </c>
      <c r="J73" s="8">
        <v>14.63</v>
      </c>
      <c r="K73" s="8">
        <v>19.46</v>
      </c>
      <c r="L73" s="8">
        <v>17.89</v>
      </c>
      <c r="M73" s="8">
        <v>5.63</v>
      </c>
      <c r="N73" s="8">
        <v>8.15</v>
      </c>
      <c r="O73" s="8">
        <v>13.46</v>
      </c>
      <c r="P73" s="8">
        <v>9</v>
      </c>
      <c r="Q73" s="8">
        <v>8.2799999999999994</v>
      </c>
      <c r="R73" s="8">
        <v>8.27</v>
      </c>
    </row>
    <row r="74" spans="3:18" x14ac:dyDescent="0.25">
      <c r="C74" s="8" t="s">
        <v>31</v>
      </c>
      <c r="D74" s="8" t="s">
        <v>34</v>
      </c>
      <c r="E74" s="8">
        <v>10.29</v>
      </c>
      <c r="F74" s="8">
        <v>12.31</v>
      </c>
      <c r="G74" s="8">
        <v>14.88</v>
      </c>
      <c r="H74" s="8">
        <v>13.62</v>
      </c>
      <c r="I74" s="8">
        <v>14.45</v>
      </c>
      <c r="J74" s="8">
        <v>14.63</v>
      </c>
      <c r="K74" s="8">
        <v>19.46</v>
      </c>
      <c r="L74" s="8">
        <v>17.89</v>
      </c>
      <c r="M74" s="8">
        <v>5.63</v>
      </c>
      <c r="N74" s="8">
        <v>8.15</v>
      </c>
      <c r="O74" s="8">
        <v>13.46</v>
      </c>
      <c r="P74" s="8">
        <v>9</v>
      </c>
      <c r="Q74" s="8">
        <v>8.2799999999999994</v>
      </c>
      <c r="R74" s="8">
        <v>8.27</v>
      </c>
    </row>
    <row r="76" spans="3:18" x14ac:dyDescent="0.25">
      <c r="C76" s="8" t="s">
        <v>32</v>
      </c>
      <c r="D76" s="8" t="s">
        <v>33</v>
      </c>
      <c r="E76" s="133">
        <v>0</v>
      </c>
      <c r="F76" s="134">
        <v>0</v>
      </c>
      <c r="G76" s="133">
        <v>0</v>
      </c>
      <c r="H76" s="134">
        <v>0</v>
      </c>
      <c r="I76" s="133">
        <v>0</v>
      </c>
      <c r="J76" s="134">
        <v>0</v>
      </c>
      <c r="K76" s="133">
        <v>0</v>
      </c>
      <c r="L76" s="134">
        <v>0</v>
      </c>
      <c r="M76" s="133">
        <v>0</v>
      </c>
      <c r="N76" s="134">
        <v>0</v>
      </c>
      <c r="O76" s="133">
        <v>0</v>
      </c>
      <c r="P76" s="134">
        <v>0</v>
      </c>
      <c r="Q76" s="133">
        <v>0</v>
      </c>
      <c r="R76" s="134">
        <v>0</v>
      </c>
    </row>
    <row r="77" spans="3:18" x14ac:dyDescent="0.25">
      <c r="C77" s="8" t="s">
        <v>32</v>
      </c>
      <c r="D77" s="8" t="s">
        <v>34</v>
      </c>
      <c r="E77" s="133">
        <v>0</v>
      </c>
      <c r="F77" s="134">
        <v>0</v>
      </c>
      <c r="G77" s="133">
        <v>0</v>
      </c>
      <c r="H77" s="134">
        <v>0</v>
      </c>
      <c r="I77" s="133">
        <v>0</v>
      </c>
      <c r="J77" s="134">
        <v>0</v>
      </c>
      <c r="K77" s="133">
        <v>0</v>
      </c>
      <c r="L77" s="134">
        <v>0</v>
      </c>
      <c r="M77" s="133">
        <v>0</v>
      </c>
      <c r="N77" s="134">
        <v>0</v>
      </c>
      <c r="O77" s="133">
        <v>0</v>
      </c>
      <c r="P77" s="134">
        <v>0</v>
      </c>
      <c r="Q77" s="133">
        <v>0</v>
      </c>
      <c r="R77" s="134">
        <v>0</v>
      </c>
    </row>
    <row r="79" spans="3:18" x14ac:dyDescent="0.25">
      <c r="C79" s="8" t="s">
        <v>30</v>
      </c>
      <c r="D79" s="8" t="s">
        <v>35</v>
      </c>
      <c r="E79" s="158">
        <v>1662.1099999999983</v>
      </c>
      <c r="F79" s="159"/>
      <c r="G79" s="158">
        <v>2422.4999999999968</v>
      </c>
      <c r="H79" s="159"/>
      <c r="I79" s="158">
        <v>3271.949999999998</v>
      </c>
      <c r="J79" s="159"/>
      <c r="K79" s="158">
        <v>3251.020000000005</v>
      </c>
      <c r="L79" s="159"/>
      <c r="M79" s="158">
        <v>1022.2399999999989</v>
      </c>
      <c r="N79" s="159"/>
      <c r="O79" s="158">
        <v>1702.4999999999995</v>
      </c>
      <c r="P79" s="159"/>
      <c r="Q79" s="158">
        <v>1254.8799999999983</v>
      </c>
      <c r="R79" s="159"/>
    </row>
    <row r="80" spans="3:18" x14ac:dyDescent="0.25">
      <c r="C80" s="8" t="s">
        <v>30</v>
      </c>
      <c r="D80" s="8" t="s">
        <v>36</v>
      </c>
      <c r="E80" s="158">
        <v>0</v>
      </c>
      <c r="F80" s="159"/>
      <c r="G80" s="158">
        <v>2138.7599999999993</v>
      </c>
      <c r="H80" s="159"/>
      <c r="I80" s="158">
        <v>2283.0500000000025</v>
      </c>
      <c r="J80" s="159"/>
      <c r="K80" s="158">
        <v>2952.2200000000043</v>
      </c>
      <c r="L80" s="159"/>
      <c r="M80" s="158">
        <v>931.40999999999872</v>
      </c>
      <c r="N80" s="159"/>
      <c r="O80" s="158">
        <v>1612.6599999999996</v>
      </c>
      <c r="P80" s="159"/>
      <c r="Q80" s="158">
        <v>1108.8799999999985</v>
      </c>
      <c r="R80" s="159"/>
    </row>
    <row r="81" spans="3:18" x14ac:dyDescent="0.25">
      <c r="C81" s="8" t="s">
        <v>30</v>
      </c>
      <c r="D81" s="8" t="s">
        <v>37</v>
      </c>
      <c r="E81" s="158">
        <v>0</v>
      </c>
      <c r="F81" s="159"/>
      <c r="G81" s="158">
        <v>1652.9999999999986</v>
      </c>
      <c r="H81" s="159"/>
      <c r="I81" s="158">
        <v>1788.6900000000007</v>
      </c>
      <c r="J81" s="159"/>
      <c r="K81" s="158">
        <v>2353.0500000000015</v>
      </c>
      <c r="L81" s="159"/>
      <c r="M81" s="158">
        <v>738.48999999999921</v>
      </c>
      <c r="N81" s="159"/>
      <c r="O81" s="158">
        <v>1612.6599999999996</v>
      </c>
      <c r="P81" s="159"/>
      <c r="Q81" s="158">
        <v>882.35999999999876</v>
      </c>
      <c r="R81" s="159"/>
    </row>
    <row r="82" spans="3:18" x14ac:dyDescent="0.25">
      <c r="C82" s="8" t="s">
        <v>31</v>
      </c>
      <c r="D82" s="8" t="s">
        <v>35</v>
      </c>
      <c r="E82" s="158">
        <v>1662.1099999999983</v>
      </c>
      <c r="F82" s="159"/>
      <c r="G82" s="158">
        <v>2422.4999999999968</v>
      </c>
      <c r="H82" s="159"/>
      <c r="I82" s="158">
        <v>3271.949999999998</v>
      </c>
      <c r="J82" s="159"/>
      <c r="K82" s="158">
        <v>3251.020000000005</v>
      </c>
      <c r="L82" s="159"/>
      <c r="M82" s="158">
        <v>1022.2399999999989</v>
      </c>
      <c r="N82" s="159"/>
      <c r="O82" s="158">
        <v>1702.4999999999995</v>
      </c>
      <c r="P82" s="159"/>
      <c r="Q82" s="158">
        <v>1254.8799999999983</v>
      </c>
      <c r="R82" s="159"/>
    </row>
    <row r="83" spans="3:18" x14ac:dyDescent="0.25">
      <c r="C83" s="8" t="s">
        <v>31</v>
      </c>
      <c r="D83" s="8" t="s">
        <v>36</v>
      </c>
      <c r="E83" s="158">
        <v>0</v>
      </c>
      <c r="F83" s="159"/>
      <c r="G83" s="158">
        <v>2138.7599999999993</v>
      </c>
      <c r="H83" s="159"/>
      <c r="I83" s="158">
        <v>2283.0500000000025</v>
      </c>
      <c r="J83" s="159"/>
      <c r="K83" s="158">
        <v>2952.2200000000043</v>
      </c>
      <c r="L83" s="159"/>
      <c r="M83" s="158">
        <v>931.40999999999872</v>
      </c>
      <c r="N83" s="159"/>
      <c r="O83" s="158">
        <v>1612.6599999999996</v>
      </c>
      <c r="P83" s="159"/>
      <c r="Q83" s="158">
        <v>1108.8799999999985</v>
      </c>
      <c r="R83" s="159"/>
    </row>
    <row r="84" spans="3:18" x14ac:dyDescent="0.25">
      <c r="C84" s="8" t="s">
        <v>31</v>
      </c>
      <c r="D84" s="8" t="s">
        <v>37</v>
      </c>
      <c r="E84" s="158">
        <v>0</v>
      </c>
      <c r="F84" s="159"/>
      <c r="G84" s="158">
        <v>1652.9999999999986</v>
      </c>
      <c r="H84" s="159"/>
      <c r="I84" s="158">
        <v>1788.6900000000007</v>
      </c>
      <c r="J84" s="159"/>
      <c r="K84" s="158">
        <v>2353.0500000000015</v>
      </c>
      <c r="L84" s="159"/>
      <c r="M84" s="158">
        <v>738.48999999999921</v>
      </c>
      <c r="N84" s="159"/>
      <c r="O84" s="158">
        <v>1612.6599999999996</v>
      </c>
      <c r="P84" s="159"/>
      <c r="Q84" s="158">
        <v>882.35999999999876</v>
      </c>
      <c r="R84" s="159"/>
    </row>
    <row r="86" spans="3:18" x14ac:dyDescent="0.25">
      <c r="C86" s="8" t="s">
        <v>32</v>
      </c>
      <c r="D86" s="8" t="s">
        <v>35</v>
      </c>
      <c r="E86" s="160">
        <v>0</v>
      </c>
      <c r="F86" s="161" t="e">
        <v>#DIV/0!</v>
      </c>
      <c r="G86" s="160">
        <v>0</v>
      </c>
      <c r="H86" s="161" t="e">
        <v>#DIV/0!</v>
      </c>
      <c r="I86" s="160">
        <v>0</v>
      </c>
      <c r="J86" s="161" t="e">
        <v>#DIV/0!</v>
      </c>
      <c r="K86" s="160">
        <v>0</v>
      </c>
      <c r="L86" s="161" t="e">
        <v>#DIV/0!</v>
      </c>
      <c r="M86" s="160">
        <v>0</v>
      </c>
      <c r="N86" s="161" t="e">
        <v>#DIV/0!</v>
      </c>
      <c r="O86" s="160">
        <v>0</v>
      </c>
      <c r="P86" s="161" t="e">
        <v>#DIV/0!</v>
      </c>
      <c r="Q86" s="160">
        <v>0</v>
      </c>
      <c r="R86" s="161" t="e">
        <v>#DIV/0!</v>
      </c>
    </row>
    <row r="87" spans="3:18" x14ac:dyDescent="0.25">
      <c r="C87" s="8" t="s">
        <v>32</v>
      </c>
      <c r="D87" s="8" t="s">
        <v>36</v>
      </c>
      <c r="E87" s="160">
        <v>0</v>
      </c>
      <c r="F87" s="161" t="e">
        <v>#DIV/0!</v>
      </c>
      <c r="G87" s="160">
        <v>0</v>
      </c>
      <c r="H87" s="161" t="e">
        <v>#DIV/0!</v>
      </c>
      <c r="I87" s="160">
        <v>0</v>
      </c>
      <c r="J87" s="161" t="e">
        <v>#DIV/0!</v>
      </c>
      <c r="K87" s="160">
        <v>0</v>
      </c>
      <c r="L87" s="161" t="e">
        <v>#DIV/0!</v>
      </c>
      <c r="M87" s="160">
        <v>0</v>
      </c>
      <c r="N87" s="161" t="e">
        <v>#DIV/0!</v>
      </c>
      <c r="O87" s="160">
        <v>0</v>
      </c>
      <c r="P87" s="161" t="e">
        <v>#DIV/0!</v>
      </c>
      <c r="Q87" s="160">
        <v>0</v>
      </c>
      <c r="R87" s="161" t="e">
        <v>#DIV/0!</v>
      </c>
    </row>
    <row r="88" spans="3:18" x14ac:dyDescent="0.25">
      <c r="C88" s="8" t="s">
        <v>32</v>
      </c>
      <c r="D88" s="8" t="s">
        <v>37</v>
      </c>
      <c r="E88" s="160">
        <v>0</v>
      </c>
      <c r="F88" s="161" t="e">
        <v>#DIV/0!</v>
      </c>
      <c r="G88" s="160">
        <v>0</v>
      </c>
      <c r="H88" s="161" t="e">
        <v>#DIV/0!</v>
      </c>
      <c r="I88" s="160">
        <v>0</v>
      </c>
      <c r="J88" s="161" t="e">
        <v>#DIV/0!</v>
      </c>
      <c r="K88" s="160">
        <v>0</v>
      </c>
      <c r="L88" s="161" t="e">
        <v>#DIV/0!</v>
      </c>
      <c r="M88" s="160">
        <v>0</v>
      </c>
      <c r="N88" s="161" t="e">
        <v>#DIV/0!</v>
      </c>
      <c r="O88" s="160">
        <v>0</v>
      </c>
      <c r="P88" s="161" t="e">
        <v>#DIV/0!</v>
      </c>
      <c r="Q88" s="160">
        <v>0</v>
      </c>
      <c r="R88" s="161" t="e">
        <v>#DIV/0!</v>
      </c>
    </row>
    <row r="89" spans="3:18" x14ac:dyDescent="0.25">
      <c r="C89" s="135"/>
      <c r="D89" s="135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</row>
    <row r="90" spans="3:18" x14ac:dyDescent="0.25">
      <c r="C90" s="157" t="s">
        <v>28</v>
      </c>
      <c r="D90" s="157" t="s">
        <v>29</v>
      </c>
      <c r="E90" s="157" t="s">
        <v>213</v>
      </c>
      <c r="F90" s="157"/>
      <c r="G90" s="157" t="s">
        <v>214</v>
      </c>
      <c r="H90" s="157"/>
      <c r="I90" s="157" t="s">
        <v>384</v>
      </c>
      <c r="J90" s="157"/>
      <c r="K90" s="157" t="s">
        <v>385</v>
      </c>
      <c r="L90" s="157"/>
      <c r="M90" s="157" t="s">
        <v>386</v>
      </c>
      <c r="N90" s="157"/>
      <c r="O90" s="157" t="s">
        <v>387</v>
      </c>
      <c r="P90" s="157"/>
      <c r="Q90" s="157" t="s">
        <v>388</v>
      </c>
      <c r="R90" s="157"/>
    </row>
    <row r="91" spans="3:18" x14ac:dyDescent="0.25">
      <c r="C91" s="157"/>
      <c r="D91" s="157"/>
      <c r="E91" s="5" t="s">
        <v>54</v>
      </c>
      <c r="F91" s="5" t="s">
        <v>404</v>
      </c>
      <c r="G91" s="5" t="s">
        <v>54</v>
      </c>
      <c r="H91" s="5" t="s">
        <v>404</v>
      </c>
      <c r="I91" s="5" t="s">
        <v>54</v>
      </c>
      <c r="J91" s="5" t="s">
        <v>404</v>
      </c>
      <c r="K91" s="5" t="s">
        <v>54</v>
      </c>
      <c r="L91" s="5" t="s">
        <v>404</v>
      </c>
      <c r="M91" s="5" t="s">
        <v>54</v>
      </c>
      <c r="N91" s="5" t="s">
        <v>404</v>
      </c>
      <c r="O91" s="5" t="s">
        <v>54</v>
      </c>
      <c r="P91" s="5" t="s">
        <v>404</v>
      </c>
      <c r="Q91" s="5" t="s">
        <v>54</v>
      </c>
      <c r="R91" s="5" t="s">
        <v>404</v>
      </c>
    </row>
    <row r="92" spans="3:18" x14ac:dyDescent="0.25">
      <c r="C92" s="8" t="s">
        <v>30</v>
      </c>
      <c r="D92" s="8" t="s">
        <v>33</v>
      </c>
      <c r="E92" s="8">
        <v>12.19</v>
      </c>
      <c r="F92" s="8">
        <v>12.56</v>
      </c>
      <c r="G92" s="8">
        <v>12.22</v>
      </c>
      <c r="H92" s="8">
        <v>13.01</v>
      </c>
      <c r="I92" s="8">
        <v>23.59</v>
      </c>
      <c r="J92" s="8">
        <v>0</v>
      </c>
      <c r="K92" s="8">
        <v>10.58</v>
      </c>
      <c r="L92" s="8">
        <v>10.3</v>
      </c>
      <c r="M92" s="8">
        <v>15.81</v>
      </c>
      <c r="N92" s="8">
        <v>15.82</v>
      </c>
      <c r="O92" s="8">
        <v>22.91</v>
      </c>
      <c r="P92" s="8">
        <v>22.57</v>
      </c>
      <c r="Q92" s="8">
        <v>19.05</v>
      </c>
      <c r="R92" s="8">
        <v>19.940000000000001</v>
      </c>
    </row>
    <row r="93" spans="3:18" x14ac:dyDescent="0.25">
      <c r="C93" s="8" t="s">
        <v>30</v>
      </c>
      <c r="D93" s="8" t="s">
        <v>34</v>
      </c>
      <c r="E93" s="8">
        <v>12.19</v>
      </c>
      <c r="F93" s="8">
        <v>12.56</v>
      </c>
      <c r="G93" s="8">
        <v>12.22</v>
      </c>
      <c r="H93" s="8">
        <v>13.01</v>
      </c>
      <c r="I93" s="8">
        <v>23.59</v>
      </c>
      <c r="J93" s="8">
        <v>0</v>
      </c>
      <c r="K93" s="8">
        <v>10.58</v>
      </c>
      <c r="L93" s="8">
        <v>10.3</v>
      </c>
      <c r="M93" s="8">
        <v>15.81</v>
      </c>
      <c r="N93" s="8">
        <v>15.82</v>
      </c>
      <c r="O93" s="8">
        <v>22.91</v>
      </c>
      <c r="P93" s="8">
        <v>22.57</v>
      </c>
      <c r="Q93" s="8">
        <v>19.05</v>
      </c>
      <c r="R93" s="8">
        <v>19.940000000000001</v>
      </c>
    </row>
    <row r="94" spans="3:18" x14ac:dyDescent="0.25">
      <c r="C94" s="8" t="s">
        <v>31</v>
      </c>
      <c r="D94" s="8" t="s">
        <v>33</v>
      </c>
      <c r="E94" s="8">
        <v>12.19</v>
      </c>
      <c r="F94" s="8">
        <v>12.56</v>
      </c>
      <c r="G94" s="8">
        <v>12.22</v>
      </c>
      <c r="H94" s="8">
        <v>13.01</v>
      </c>
      <c r="I94" s="8">
        <v>23.59</v>
      </c>
      <c r="J94" s="8">
        <v>0</v>
      </c>
      <c r="K94" s="8">
        <v>10.58</v>
      </c>
      <c r="L94" s="8">
        <v>10.3</v>
      </c>
      <c r="M94" s="8">
        <v>15.81</v>
      </c>
      <c r="N94" s="8">
        <v>15.82</v>
      </c>
      <c r="O94" s="8">
        <v>22.91</v>
      </c>
      <c r="P94" s="8">
        <v>22.57</v>
      </c>
      <c r="Q94" s="8">
        <v>19.05</v>
      </c>
      <c r="R94" s="8">
        <v>19.940000000000001</v>
      </c>
    </row>
    <row r="95" spans="3:18" x14ac:dyDescent="0.25">
      <c r="C95" s="8" t="s">
        <v>31</v>
      </c>
      <c r="D95" s="8" t="s">
        <v>34</v>
      </c>
      <c r="E95" s="8">
        <v>12.19</v>
      </c>
      <c r="F95" s="8">
        <v>12.56</v>
      </c>
      <c r="G95" s="8">
        <v>12.22</v>
      </c>
      <c r="H95" s="8">
        <v>13.01</v>
      </c>
      <c r="I95" s="8">
        <v>23.59</v>
      </c>
      <c r="J95" s="8">
        <v>0</v>
      </c>
      <c r="K95" s="8">
        <v>10.58</v>
      </c>
      <c r="L95" s="8">
        <v>10.3</v>
      </c>
      <c r="M95" s="8">
        <v>15.81</v>
      </c>
      <c r="N95" s="8">
        <v>15.82</v>
      </c>
      <c r="O95" s="8">
        <v>22.91</v>
      </c>
      <c r="P95" s="8">
        <v>22.57</v>
      </c>
      <c r="Q95" s="8">
        <v>19.05</v>
      </c>
      <c r="R95" s="8">
        <v>19.940000000000001</v>
      </c>
    </row>
    <row r="97" spans="3:18" x14ac:dyDescent="0.25">
      <c r="C97" s="8" t="s">
        <v>32</v>
      </c>
      <c r="D97" s="8" t="s">
        <v>33</v>
      </c>
      <c r="E97" s="133">
        <v>0</v>
      </c>
      <c r="F97" s="134">
        <v>0</v>
      </c>
      <c r="G97" s="133">
        <v>0</v>
      </c>
      <c r="H97" s="134">
        <v>0</v>
      </c>
      <c r="I97" s="133">
        <v>0</v>
      </c>
      <c r="J97" s="134">
        <v>0</v>
      </c>
      <c r="K97" s="133">
        <v>0</v>
      </c>
      <c r="L97" s="134">
        <v>0</v>
      </c>
      <c r="M97" s="133">
        <v>0</v>
      </c>
      <c r="N97" s="134">
        <v>0</v>
      </c>
      <c r="O97" s="133">
        <v>0</v>
      </c>
      <c r="P97" s="134">
        <v>0</v>
      </c>
      <c r="Q97" s="133">
        <v>0</v>
      </c>
      <c r="R97" s="134">
        <v>0</v>
      </c>
    </row>
    <row r="98" spans="3:18" x14ac:dyDescent="0.25">
      <c r="C98" s="8" t="s">
        <v>32</v>
      </c>
      <c r="D98" s="8" t="s">
        <v>34</v>
      </c>
      <c r="E98" s="133">
        <v>0</v>
      </c>
      <c r="F98" s="134">
        <v>0</v>
      </c>
      <c r="G98" s="133">
        <v>0</v>
      </c>
      <c r="H98" s="134">
        <v>0</v>
      </c>
      <c r="I98" s="133">
        <v>0</v>
      </c>
      <c r="J98" s="134">
        <v>0</v>
      </c>
      <c r="K98" s="133">
        <v>0</v>
      </c>
      <c r="L98" s="134">
        <v>0</v>
      </c>
      <c r="M98" s="133">
        <v>0</v>
      </c>
      <c r="N98" s="134">
        <v>0</v>
      </c>
      <c r="O98" s="133">
        <v>0</v>
      </c>
      <c r="P98" s="134">
        <v>0</v>
      </c>
      <c r="Q98" s="133">
        <v>0</v>
      </c>
      <c r="R98" s="134">
        <v>0</v>
      </c>
    </row>
    <row r="100" spans="3:18" x14ac:dyDescent="0.25">
      <c r="C100" s="8" t="s">
        <v>30</v>
      </c>
      <c r="D100" s="8" t="s">
        <v>35</v>
      </c>
      <c r="E100" s="158">
        <v>2190.559999999999</v>
      </c>
      <c r="F100" s="159"/>
      <c r="G100" s="158">
        <v>2181.1400000000003</v>
      </c>
      <c r="H100" s="159"/>
      <c r="I100" s="158">
        <v>2123.1</v>
      </c>
      <c r="J100" s="159"/>
      <c r="K100" s="158">
        <v>511.7000000000001</v>
      </c>
      <c r="L100" s="159"/>
      <c r="M100" s="158">
        <v>395.37999999999994</v>
      </c>
      <c r="N100" s="159"/>
      <c r="O100" s="158">
        <v>500.27999999999992</v>
      </c>
      <c r="P100" s="159"/>
      <c r="Q100" s="158">
        <v>7447.0900000000011</v>
      </c>
      <c r="R100" s="159"/>
    </row>
    <row r="101" spans="3:18" x14ac:dyDescent="0.25">
      <c r="C101" s="8" t="s">
        <v>30</v>
      </c>
      <c r="D101" s="8" t="s">
        <v>36</v>
      </c>
      <c r="E101" s="158">
        <v>1745.0599999999972</v>
      </c>
      <c r="F101" s="159"/>
      <c r="G101" s="158">
        <v>1908.6699999999992</v>
      </c>
      <c r="H101" s="159"/>
      <c r="I101" s="158">
        <v>1957.9700000000005</v>
      </c>
      <c r="J101" s="159"/>
      <c r="K101" s="158">
        <v>0</v>
      </c>
      <c r="L101" s="159"/>
      <c r="M101" s="158">
        <v>379.56999999999994</v>
      </c>
      <c r="N101" s="159"/>
      <c r="O101" s="158">
        <v>500.27999999999992</v>
      </c>
      <c r="P101" s="159"/>
      <c r="Q101" s="158">
        <v>7213.1500000000015</v>
      </c>
      <c r="R101" s="159"/>
    </row>
    <row r="102" spans="3:18" x14ac:dyDescent="0.25">
      <c r="C102" s="8" t="s">
        <v>30</v>
      </c>
      <c r="D102" s="8" t="s">
        <v>37</v>
      </c>
      <c r="E102" s="158">
        <v>1571.8099999999974</v>
      </c>
      <c r="F102" s="159"/>
      <c r="G102" s="158">
        <v>1648.7499999999989</v>
      </c>
      <c r="H102" s="159"/>
      <c r="I102" s="158">
        <v>1816.4300000000005</v>
      </c>
      <c r="J102" s="159"/>
      <c r="K102" s="158">
        <v>0</v>
      </c>
      <c r="L102" s="159"/>
      <c r="M102" s="158">
        <v>379.56999999999994</v>
      </c>
      <c r="N102" s="159"/>
      <c r="O102" s="158">
        <v>500.27999999999992</v>
      </c>
      <c r="P102" s="159"/>
      <c r="Q102" s="158">
        <v>5614.5600000000022</v>
      </c>
      <c r="R102" s="159"/>
    </row>
    <row r="103" spans="3:18" x14ac:dyDescent="0.25">
      <c r="C103" s="8" t="s">
        <v>31</v>
      </c>
      <c r="D103" s="8" t="s">
        <v>35</v>
      </c>
      <c r="E103" s="158">
        <v>2190.559999999999</v>
      </c>
      <c r="F103" s="159"/>
      <c r="G103" s="158">
        <v>2181.1400000000003</v>
      </c>
      <c r="H103" s="159"/>
      <c r="I103" s="158">
        <v>2123.1</v>
      </c>
      <c r="J103" s="159"/>
      <c r="K103" s="158">
        <v>511.7000000000001</v>
      </c>
      <c r="L103" s="159"/>
      <c r="M103" s="158">
        <v>395.37999999999994</v>
      </c>
      <c r="N103" s="159"/>
      <c r="O103" s="158">
        <v>500.27999999999992</v>
      </c>
      <c r="P103" s="159"/>
      <c r="Q103" s="158">
        <v>7447.0900000000011</v>
      </c>
      <c r="R103" s="159"/>
    </row>
    <row r="104" spans="3:18" x14ac:dyDescent="0.25">
      <c r="C104" s="8" t="s">
        <v>31</v>
      </c>
      <c r="D104" s="8" t="s">
        <v>36</v>
      </c>
      <c r="E104" s="158">
        <v>1745.0599999999972</v>
      </c>
      <c r="F104" s="159"/>
      <c r="G104" s="158">
        <v>1908.6699999999992</v>
      </c>
      <c r="H104" s="159"/>
      <c r="I104" s="158">
        <v>1957.9700000000005</v>
      </c>
      <c r="J104" s="159"/>
      <c r="K104" s="158">
        <v>0</v>
      </c>
      <c r="L104" s="159"/>
      <c r="M104" s="158">
        <v>379.56999999999994</v>
      </c>
      <c r="N104" s="159"/>
      <c r="O104" s="158">
        <v>500.27999999999992</v>
      </c>
      <c r="P104" s="159"/>
      <c r="Q104" s="158">
        <v>7213.1500000000015</v>
      </c>
      <c r="R104" s="159"/>
    </row>
    <row r="105" spans="3:18" x14ac:dyDescent="0.25">
      <c r="C105" s="8" t="s">
        <v>31</v>
      </c>
      <c r="D105" s="8" t="s">
        <v>37</v>
      </c>
      <c r="E105" s="158">
        <v>1571.8099999999974</v>
      </c>
      <c r="F105" s="159"/>
      <c r="G105" s="158">
        <v>1648.7499999999989</v>
      </c>
      <c r="H105" s="159"/>
      <c r="I105" s="158">
        <v>1816.4300000000005</v>
      </c>
      <c r="J105" s="159"/>
      <c r="K105" s="158">
        <v>0</v>
      </c>
      <c r="L105" s="159"/>
      <c r="M105" s="158">
        <v>379.56999999999994</v>
      </c>
      <c r="N105" s="159"/>
      <c r="O105" s="158">
        <v>500.27999999999992</v>
      </c>
      <c r="P105" s="159"/>
      <c r="Q105" s="158">
        <v>5614.5600000000022</v>
      </c>
      <c r="R105" s="159"/>
    </row>
    <row r="107" spans="3:18" x14ac:dyDescent="0.25">
      <c r="C107" s="8" t="s">
        <v>32</v>
      </c>
      <c r="D107" s="8" t="s">
        <v>35</v>
      </c>
      <c r="E107" s="160">
        <v>0</v>
      </c>
      <c r="F107" s="161" t="e">
        <v>#DIV/0!</v>
      </c>
      <c r="G107" s="160">
        <v>0</v>
      </c>
      <c r="H107" s="161" t="e">
        <v>#DIV/0!</v>
      </c>
      <c r="I107" s="160">
        <v>0</v>
      </c>
      <c r="J107" s="161" t="e">
        <v>#DIV/0!</v>
      </c>
      <c r="K107" s="160">
        <v>0</v>
      </c>
      <c r="L107" s="161" t="e">
        <v>#DIV/0!</v>
      </c>
      <c r="M107" s="160">
        <v>0</v>
      </c>
      <c r="N107" s="161" t="e">
        <v>#DIV/0!</v>
      </c>
      <c r="O107" s="160">
        <v>0</v>
      </c>
      <c r="P107" s="161" t="e">
        <v>#DIV/0!</v>
      </c>
      <c r="Q107" s="160">
        <v>0</v>
      </c>
      <c r="R107" s="161" t="e">
        <v>#DIV/0!</v>
      </c>
    </row>
    <row r="108" spans="3:18" x14ac:dyDescent="0.25">
      <c r="C108" s="8" t="s">
        <v>32</v>
      </c>
      <c r="D108" s="8" t="s">
        <v>36</v>
      </c>
      <c r="E108" s="160">
        <v>0</v>
      </c>
      <c r="F108" s="161" t="e">
        <v>#DIV/0!</v>
      </c>
      <c r="G108" s="160">
        <v>0</v>
      </c>
      <c r="H108" s="161" t="e">
        <v>#DIV/0!</v>
      </c>
      <c r="I108" s="160">
        <v>0</v>
      </c>
      <c r="J108" s="161" t="e">
        <v>#DIV/0!</v>
      </c>
      <c r="K108" s="160">
        <v>0</v>
      </c>
      <c r="L108" s="161" t="e">
        <v>#DIV/0!</v>
      </c>
      <c r="M108" s="160">
        <v>0</v>
      </c>
      <c r="N108" s="161" t="e">
        <v>#DIV/0!</v>
      </c>
      <c r="O108" s="160">
        <v>0</v>
      </c>
      <c r="P108" s="161" t="e">
        <v>#DIV/0!</v>
      </c>
      <c r="Q108" s="160">
        <v>0</v>
      </c>
      <c r="R108" s="161" t="e">
        <v>#DIV/0!</v>
      </c>
    </row>
    <row r="109" spans="3:18" x14ac:dyDescent="0.25">
      <c r="C109" s="8" t="s">
        <v>32</v>
      </c>
      <c r="D109" s="8" t="s">
        <v>37</v>
      </c>
      <c r="E109" s="160">
        <v>0</v>
      </c>
      <c r="F109" s="161" t="e">
        <v>#DIV/0!</v>
      </c>
      <c r="G109" s="160">
        <v>0</v>
      </c>
      <c r="H109" s="161" t="e">
        <v>#DIV/0!</v>
      </c>
      <c r="I109" s="160">
        <v>0</v>
      </c>
      <c r="J109" s="161" t="e">
        <v>#DIV/0!</v>
      </c>
      <c r="K109" s="160">
        <v>0</v>
      </c>
      <c r="L109" s="161" t="e">
        <v>#DIV/0!</v>
      </c>
      <c r="M109" s="160">
        <v>0</v>
      </c>
      <c r="N109" s="161" t="e">
        <v>#DIV/0!</v>
      </c>
      <c r="O109" s="160">
        <v>0</v>
      </c>
      <c r="P109" s="161" t="e">
        <v>#DIV/0!</v>
      </c>
      <c r="Q109" s="160">
        <v>0</v>
      </c>
      <c r="R109" s="161" t="e">
        <v>#DIV/0!</v>
      </c>
    </row>
    <row r="110" spans="3:18" x14ac:dyDescent="0.25">
      <c r="C110" s="135"/>
      <c r="D110" s="135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</row>
    <row r="111" spans="3:18" x14ac:dyDescent="0.25">
      <c r="C111" s="157" t="s">
        <v>28</v>
      </c>
      <c r="D111" s="157" t="s">
        <v>29</v>
      </c>
      <c r="E111" s="157" t="s">
        <v>389</v>
      </c>
      <c r="F111" s="157"/>
      <c r="G111" s="157" t="s">
        <v>237</v>
      </c>
      <c r="H111" s="157"/>
      <c r="I111" s="157" t="s">
        <v>390</v>
      </c>
      <c r="J111" s="157"/>
      <c r="K111" s="157" t="s">
        <v>391</v>
      </c>
      <c r="L111" s="157"/>
      <c r="M111" s="157" t="s">
        <v>215</v>
      </c>
      <c r="N111" s="157"/>
      <c r="O111" s="157" t="s">
        <v>392</v>
      </c>
      <c r="P111" s="157"/>
      <c r="Q111" s="157" t="s">
        <v>238</v>
      </c>
      <c r="R111" s="157"/>
    </row>
    <row r="112" spans="3:18" x14ac:dyDescent="0.25">
      <c r="C112" s="157"/>
      <c r="D112" s="157"/>
      <c r="E112" s="5" t="s">
        <v>54</v>
      </c>
      <c r="F112" s="5" t="s">
        <v>404</v>
      </c>
      <c r="G112" s="5" t="s">
        <v>54</v>
      </c>
      <c r="H112" s="5" t="s">
        <v>404</v>
      </c>
      <c r="I112" s="5" t="s">
        <v>54</v>
      </c>
      <c r="J112" s="5" t="s">
        <v>404</v>
      </c>
      <c r="K112" s="5" t="s">
        <v>54</v>
      </c>
      <c r="L112" s="5" t="s">
        <v>404</v>
      </c>
      <c r="M112" s="5" t="s">
        <v>54</v>
      </c>
      <c r="N112" s="5" t="s">
        <v>404</v>
      </c>
      <c r="O112" s="5" t="s">
        <v>54</v>
      </c>
      <c r="P112" s="5" t="s">
        <v>404</v>
      </c>
      <c r="Q112" s="5" t="s">
        <v>54</v>
      </c>
      <c r="R112" s="5" t="s">
        <v>404</v>
      </c>
    </row>
    <row r="113" spans="3:18" x14ac:dyDescent="0.25">
      <c r="C113" s="8" t="s">
        <v>30</v>
      </c>
      <c r="D113" s="8" t="s">
        <v>33</v>
      </c>
      <c r="E113" s="8">
        <v>11.42</v>
      </c>
      <c r="F113" s="8">
        <v>11.19</v>
      </c>
      <c r="G113" s="8">
        <v>8.76</v>
      </c>
      <c r="H113" s="8">
        <v>8.7899999999999991</v>
      </c>
      <c r="I113" s="8">
        <v>5.69</v>
      </c>
      <c r="J113" s="8">
        <v>5.3</v>
      </c>
      <c r="K113" s="8">
        <v>14.21</v>
      </c>
      <c r="L113" s="8">
        <v>15.36</v>
      </c>
      <c r="M113" s="8">
        <v>6.93</v>
      </c>
      <c r="N113" s="8">
        <v>7.04</v>
      </c>
      <c r="O113" s="8">
        <v>12.32</v>
      </c>
      <c r="P113" s="8">
        <v>10.98</v>
      </c>
      <c r="Q113" s="8">
        <v>14.85</v>
      </c>
      <c r="R113" s="8">
        <v>16.03</v>
      </c>
    </row>
    <row r="114" spans="3:18" x14ac:dyDescent="0.25">
      <c r="C114" s="8" t="s">
        <v>30</v>
      </c>
      <c r="D114" s="8" t="s">
        <v>34</v>
      </c>
      <c r="E114" s="8">
        <v>11.42</v>
      </c>
      <c r="F114" s="8">
        <v>11.19</v>
      </c>
      <c r="G114" s="8">
        <v>8.76</v>
      </c>
      <c r="H114" s="8">
        <v>8.7899999999999991</v>
      </c>
      <c r="I114" s="8">
        <v>5.69</v>
      </c>
      <c r="J114" s="8">
        <v>5.3</v>
      </c>
      <c r="K114" s="8">
        <v>14.21</v>
      </c>
      <c r="L114" s="8">
        <v>15.36</v>
      </c>
      <c r="M114" s="8">
        <v>6.93</v>
      </c>
      <c r="N114" s="8">
        <v>7.04</v>
      </c>
      <c r="O114" s="8">
        <v>12.32</v>
      </c>
      <c r="P114" s="8">
        <v>10.98</v>
      </c>
      <c r="Q114" s="8">
        <v>14.85</v>
      </c>
      <c r="R114" s="8">
        <v>16.03</v>
      </c>
    </row>
    <row r="115" spans="3:18" x14ac:dyDescent="0.25">
      <c r="C115" s="8" t="s">
        <v>31</v>
      </c>
      <c r="D115" s="8" t="s">
        <v>33</v>
      </c>
      <c r="E115" s="8">
        <v>11.42</v>
      </c>
      <c r="F115" s="8">
        <v>11.19</v>
      </c>
      <c r="G115" s="8">
        <v>8.76</v>
      </c>
      <c r="H115" s="8">
        <v>8.7899999999999991</v>
      </c>
      <c r="I115" s="8">
        <v>5.69</v>
      </c>
      <c r="J115" s="8">
        <v>5.3</v>
      </c>
      <c r="K115" s="8">
        <v>14.21</v>
      </c>
      <c r="L115" s="8">
        <v>15.36</v>
      </c>
      <c r="M115" s="8">
        <v>6.93</v>
      </c>
      <c r="N115" s="8">
        <v>7.04</v>
      </c>
      <c r="O115" s="8">
        <v>12.32</v>
      </c>
      <c r="P115" s="8">
        <v>10.98</v>
      </c>
      <c r="Q115" s="8">
        <v>14.85</v>
      </c>
      <c r="R115" s="8">
        <v>16.03</v>
      </c>
    </row>
    <row r="116" spans="3:18" x14ac:dyDescent="0.25">
      <c r="C116" s="8" t="s">
        <v>31</v>
      </c>
      <c r="D116" s="8" t="s">
        <v>34</v>
      </c>
      <c r="E116" s="8">
        <v>11.42</v>
      </c>
      <c r="F116" s="8">
        <v>11.19</v>
      </c>
      <c r="G116" s="8">
        <v>8.76</v>
      </c>
      <c r="H116" s="8">
        <v>8.7899999999999991</v>
      </c>
      <c r="I116" s="8">
        <v>5.69</v>
      </c>
      <c r="J116" s="8">
        <v>5.3</v>
      </c>
      <c r="K116" s="8">
        <v>14.21</v>
      </c>
      <c r="L116" s="8">
        <v>15.36</v>
      </c>
      <c r="M116" s="8">
        <v>6.93</v>
      </c>
      <c r="N116" s="8">
        <v>7.04</v>
      </c>
      <c r="O116" s="8">
        <v>12.32</v>
      </c>
      <c r="P116" s="8">
        <v>10.98</v>
      </c>
      <c r="Q116" s="8">
        <v>14.85</v>
      </c>
      <c r="R116" s="8">
        <v>16.03</v>
      </c>
    </row>
    <row r="118" spans="3:18" x14ac:dyDescent="0.25">
      <c r="C118" s="8" t="s">
        <v>32</v>
      </c>
      <c r="D118" s="8" t="s">
        <v>33</v>
      </c>
      <c r="E118" s="133">
        <v>0</v>
      </c>
      <c r="F118" s="134">
        <v>0</v>
      </c>
      <c r="G118" s="133">
        <v>0</v>
      </c>
      <c r="H118" s="134">
        <v>0</v>
      </c>
      <c r="I118" s="133">
        <v>0</v>
      </c>
      <c r="J118" s="134">
        <v>0</v>
      </c>
      <c r="K118" s="133">
        <v>0</v>
      </c>
      <c r="L118" s="134">
        <v>0</v>
      </c>
      <c r="M118" s="133">
        <v>0</v>
      </c>
      <c r="N118" s="134">
        <v>0</v>
      </c>
      <c r="O118" s="133">
        <v>0</v>
      </c>
      <c r="P118" s="134">
        <v>0</v>
      </c>
      <c r="Q118" s="133">
        <v>0</v>
      </c>
      <c r="R118" s="134">
        <v>0</v>
      </c>
    </row>
    <row r="119" spans="3:18" x14ac:dyDescent="0.25">
      <c r="C119" s="8" t="s">
        <v>32</v>
      </c>
      <c r="D119" s="8" t="s">
        <v>34</v>
      </c>
      <c r="E119" s="133">
        <v>0</v>
      </c>
      <c r="F119" s="134">
        <v>0</v>
      </c>
      <c r="G119" s="133">
        <v>0</v>
      </c>
      <c r="H119" s="134">
        <v>0</v>
      </c>
      <c r="I119" s="133">
        <v>0</v>
      </c>
      <c r="J119" s="134">
        <v>0</v>
      </c>
      <c r="K119" s="133">
        <v>0</v>
      </c>
      <c r="L119" s="134">
        <v>0</v>
      </c>
      <c r="M119" s="133">
        <v>0</v>
      </c>
      <c r="N119" s="134">
        <v>0</v>
      </c>
      <c r="O119" s="133">
        <v>0</v>
      </c>
      <c r="P119" s="134">
        <v>0</v>
      </c>
      <c r="Q119" s="133">
        <v>0</v>
      </c>
      <c r="R119" s="134">
        <v>0</v>
      </c>
    </row>
    <row r="121" spans="3:18" x14ac:dyDescent="0.25">
      <c r="C121" s="8" t="s">
        <v>30</v>
      </c>
      <c r="D121" s="8" t="s">
        <v>35</v>
      </c>
      <c r="E121" s="158">
        <v>1876.1700000000003</v>
      </c>
      <c r="F121" s="159"/>
      <c r="G121" s="158">
        <v>2650.7099999999964</v>
      </c>
      <c r="H121" s="159"/>
      <c r="I121" s="158">
        <v>1352.6700000000003</v>
      </c>
      <c r="J121" s="159"/>
      <c r="K121" s="158">
        <v>2868.2899999999986</v>
      </c>
      <c r="L121" s="159"/>
      <c r="M121" s="158">
        <v>433.17999999999995</v>
      </c>
      <c r="N121" s="159"/>
      <c r="O121" s="158">
        <v>1561.3199999999995</v>
      </c>
      <c r="P121" s="159"/>
      <c r="Q121" s="158">
        <v>4149.2800000000025</v>
      </c>
      <c r="R121" s="159"/>
    </row>
    <row r="122" spans="3:18" x14ac:dyDescent="0.25">
      <c r="C122" s="8" t="s">
        <v>30</v>
      </c>
      <c r="D122" s="8" t="s">
        <v>36</v>
      </c>
      <c r="E122" s="158">
        <v>0</v>
      </c>
      <c r="F122" s="159"/>
      <c r="G122" s="158">
        <v>2363.549999999997</v>
      </c>
      <c r="H122" s="159"/>
      <c r="I122" s="158">
        <v>680.6800000000004</v>
      </c>
      <c r="J122" s="159"/>
      <c r="K122" s="158">
        <v>2868.2899999999977</v>
      </c>
      <c r="L122" s="159"/>
      <c r="M122" s="158">
        <v>0</v>
      </c>
      <c r="N122" s="159"/>
      <c r="O122" s="158">
        <v>1500.1999999999991</v>
      </c>
      <c r="P122" s="159"/>
      <c r="Q122" s="158">
        <v>2297.8300000000008</v>
      </c>
      <c r="R122" s="159"/>
    </row>
    <row r="123" spans="3:18" x14ac:dyDescent="0.25">
      <c r="C123" s="8" t="s">
        <v>30</v>
      </c>
      <c r="D123" s="8" t="s">
        <v>37</v>
      </c>
      <c r="E123" s="158">
        <v>0</v>
      </c>
      <c r="F123" s="159"/>
      <c r="G123" s="158">
        <v>1867.8299999999965</v>
      </c>
      <c r="H123" s="159"/>
      <c r="I123" s="158">
        <v>559.7900000000003</v>
      </c>
      <c r="J123" s="159"/>
      <c r="K123" s="158">
        <v>1907.8400000000001</v>
      </c>
      <c r="L123" s="159"/>
      <c r="M123" s="158">
        <v>0</v>
      </c>
      <c r="N123" s="159"/>
      <c r="O123" s="158">
        <v>1386.4799999999993</v>
      </c>
      <c r="P123" s="159"/>
      <c r="Q123" s="158">
        <v>1810.9500000000021</v>
      </c>
      <c r="R123" s="159"/>
    </row>
    <row r="124" spans="3:18" x14ac:dyDescent="0.25">
      <c r="C124" s="8" t="s">
        <v>31</v>
      </c>
      <c r="D124" s="8" t="s">
        <v>35</v>
      </c>
      <c r="E124" s="158">
        <v>1876.1700000000003</v>
      </c>
      <c r="F124" s="159"/>
      <c r="G124" s="158">
        <v>2650.7099999999964</v>
      </c>
      <c r="H124" s="159"/>
      <c r="I124" s="158">
        <v>1352.6700000000003</v>
      </c>
      <c r="J124" s="159"/>
      <c r="K124" s="158">
        <v>2868.2899999999986</v>
      </c>
      <c r="L124" s="159"/>
      <c r="M124" s="158">
        <v>433.17999999999995</v>
      </c>
      <c r="N124" s="159"/>
      <c r="O124" s="158">
        <v>1561.3199999999995</v>
      </c>
      <c r="P124" s="159"/>
      <c r="Q124" s="158">
        <v>4149.2800000000025</v>
      </c>
      <c r="R124" s="159"/>
    </row>
    <row r="125" spans="3:18" x14ac:dyDescent="0.25">
      <c r="C125" s="8" t="s">
        <v>31</v>
      </c>
      <c r="D125" s="8" t="s">
        <v>36</v>
      </c>
      <c r="E125" s="158">
        <v>0</v>
      </c>
      <c r="F125" s="159"/>
      <c r="G125" s="158">
        <v>2363.549999999997</v>
      </c>
      <c r="H125" s="159"/>
      <c r="I125" s="158">
        <v>680.6800000000004</v>
      </c>
      <c r="J125" s="159"/>
      <c r="K125" s="158">
        <v>2868.2899999999977</v>
      </c>
      <c r="L125" s="159"/>
      <c r="M125" s="158">
        <v>0</v>
      </c>
      <c r="N125" s="159"/>
      <c r="O125" s="158">
        <v>1500.1999999999991</v>
      </c>
      <c r="P125" s="159"/>
      <c r="Q125" s="158">
        <v>2297.8300000000008</v>
      </c>
      <c r="R125" s="159"/>
    </row>
    <row r="126" spans="3:18" x14ac:dyDescent="0.25">
      <c r="C126" s="8" t="s">
        <v>31</v>
      </c>
      <c r="D126" s="8" t="s">
        <v>37</v>
      </c>
      <c r="E126" s="158">
        <v>0</v>
      </c>
      <c r="F126" s="159"/>
      <c r="G126" s="158">
        <v>1867.8299999999965</v>
      </c>
      <c r="H126" s="159"/>
      <c r="I126" s="158">
        <v>559.7900000000003</v>
      </c>
      <c r="J126" s="159"/>
      <c r="K126" s="158">
        <v>1907.8400000000001</v>
      </c>
      <c r="L126" s="159"/>
      <c r="M126" s="158">
        <v>0</v>
      </c>
      <c r="N126" s="159"/>
      <c r="O126" s="158">
        <v>1386.4799999999993</v>
      </c>
      <c r="P126" s="159"/>
      <c r="Q126" s="158">
        <v>1810.9500000000021</v>
      </c>
      <c r="R126" s="159"/>
    </row>
    <row r="128" spans="3:18" x14ac:dyDescent="0.25">
      <c r="C128" s="8" t="s">
        <v>32</v>
      </c>
      <c r="D128" s="8" t="s">
        <v>35</v>
      </c>
      <c r="E128" s="160">
        <v>0</v>
      </c>
      <c r="F128" s="161" t="e">
        <v>#DIV/0!</v>
      </c>
      <c r="G128" s="160">
        <v>0</v>
      </c>
      <c r="H128" s="161" t="e">
        <v>#DIV/0!</v>
      </c>
      <c r="I128" s="160">
        <v>0</v>
      </c>
      <c r="J128" s="161" t="e">
        <v>#DIV/0!</v>
      </c>
      <c r="K128" s="160">
        <v>0</v>
      </c>
      <c r="L128" s="161" t="e">
        <v>#DIV/0!</v>
      </c>
      <c r="M128" s="160">
        <v>0</v>
      </c>
      <c r="N128" s="161" t="e">
        <v>#DIV/0!</v>
      </c>
      <c r="O128" s="160">
        <v>0</v>
      </c>
      <c r="P128" s="161" t="e">
        <v>#DIV/0!</v>
      </c>
      <c r="Q128" s="160">
        <v>0</v>
      </c>
      <c r="R128" s="161" t="e">
        <v>#DIV/0!</v>
      </c>
    </row>
    <row r="129" spans="3:18" x14ac:dyDescent="0.25">
      <c r="C129" s="8" t="s">
        <v>32</v>
      </c>
      <c r="D129" s="8" t="s">
        <v>36</v>
      </c>
      <c r="E129" s="160">
        <v>0</v>
      </c>
      <c r="F129" s="161" t="e">
        <v>#DIV/0!</v>
      </c>
      <c r="G129" s="160">
        <v>0</v>
      </c>
      <c r="H129" s="161" t="e">
        <v>#DIV/0!</v>
      </c>
      <c r="I129" s="160">
        <v>0</v>
      </c>
      <c r="J129" s="161" t="e">
        <v>#DIV/0!</v>
      </c>
      <c r="K129" s="160">
        <v>0</v>
      </c>
      <c r="L129" s="161" t="e">
        <v>#DIV/0!</v>
      </c>
      <c r="M129" s="160">
        <v>0</v>
      </c>
      <c r="N129" s="161" t="e">
        <v>#DIV/0!</v>
      </c>
      <c r="O129" s="160">
        <v>0</v>
      </c>
      <c r="P129" s="161" t="e">
        <v>#DIV/0!</v>
      </c>
      <c r="Q129" s="160">
        <v>0</v>
      </c>
      <c r="R129" s="161" t="e">
        <v>#DIV/0!</v>
      </c>
    </row>
    <row r="130" spans="3:18" x14ac:dyDescent="0.25">
      <c r="C130" s="8" t="s">
        <v>32</v>
      </c>
      <c r="D130" s="8" t="s">
        <v>37</v>
      </c>
      <c r="E130" s="160">
        <v>0</v>
      </c>
      <c r="F130" s="161" t="e">
        <v>#DIV/0!</v>
      </c>
      <c r="G130" s="160">
        <v>0</v>
      </c>
      <c r="H130" s="161" t="e">
        <v>#DIV/0!</v>
      </c>
      <c r="I130" s="160">
        <v>0</v>
      </c>
      <c r="J130" s="161" t="e">
        <v>#DIV/0!</v>
      </c>
      <c r="K130" s="160">
        <v>0</v>
      </c>
      <c r="L130" s="161" t="e">
        <v>#DIV/0!</v>
      </c>
      <c r="M130" s="160">
        <v>0</v>
      </c>
      <c r="N130" s="161" t="e">
        <v>#DIV/0!</v>
      </c>
      <c r="O130" s="160">
        <v>0</v>
      </c>
      <c r="P130" s="161" t="e">
        <v>#DIV/0!</v>
      </c>
      <c r="Q130" s="160">
        <v>0</v>
      </c>
      <c r="R130" s="161" t="e">
        <v>#DIV/0!</v>
      </c>
    </row>
    <row r="131" spans="3:18" x14ac:dyDescent="0.25">
      <c r="C131" s="135"/>
      <c r="D131" s="135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</row>
    <row r="132" spans="3:18" x14ac:dyDescent="0.25">
      <c r="C132" s="157" t="s">
        <v>28</v>
      </c>
      <c r="D132" s="157" t="s">
        <v>29</v>
      </c>
      <c r="E132" s="157" t="s">
        <v>216</v>
      </c>
      <c r="F132" s="157"/>
      <c r="G132" s="157" t="s">
        <v>249</v>
      </c>
      <c r="H132" s="157"/>
      <c r="I132" s="157" t="s">
        <v>393</v>
      </c>
      <c r="J132" s="157"/>
      <c r="K132" s="157" t="s">
        <v>250</v>
      </c>
      <c r="L132" s="157"/>
      <c r="M132" s="157" t="s">
        <v>251</v>
      </c>
      <c r="N132" s="157"/>
      <c r="O132" s="157" t="s">
        <v>217</v>
      </c>
      <c r="P132" s="157"/>
      <c r="Q132" s="157" t="s">
        <v>394</v>
      </c>
      <c r="R132" s="157"/>
    </row>
    <row r="133" spans="3:18" x14ac:dyDescent="0.25">
      <c r="C133" s="157"/>
      <c r="D133" s="157"/>
      <c r="E133" s="5" t="s">
        <v>54</v>
      </c>
      <c r="F133" s="5" t="s">
        <v>404</v>
      </c>
      <c r="G133" s="5" t="s">
        <v>54</v>
      </c>
      <c r="H133" s="5" t="s">
        <v>404</v>
      </c>
      <c r="I133" s="5" t="s">
        <v>54</v>
      </c>
      <c r="J133" s="5" t="s">
        <v>404</v>
      </c>
      <c r="K133" s="5" t="s">
        <v>54</v>
      </c>
      <c r="L133" s="5" t="s">
        <v>404</v>
      </c>
      <c r="M133" s="5" t="s">
        <v>54</v>
      </c>
      <c r="N133" s="5" t="s">
        <v>404</v>
      </c>
      <c r="O133" s="5" t="s">
        <v>54</v>
      </c>
      <c r="P133" s="5" t="s">
        <v>404</v>
      </c>
      <c r="Q133" s="5" t="s">
        <v>54</v>
      </c>
      <c r="R133" s="5" t="s">
        <v>404</v>
      </c>
    </row>
    <row r="134" spans="3:18" x14ac:dyDescent="0.25">
      <c r="C134" s="8" t="s">
        <v>30</v>
      </c>
      <c r="D134" s="8" t="s">
        <v>33</v>
      </c>
      <c r="E134" s="8">
        <v>11.15</v>
      </c>
      <c r="F134" s="8">
        <v>8.85</v>
      </c>
      <c r="G134" s="8">
        <v>11.95</v>
      </c>
      <c r="H134" s="8">
        <v>12.36</v>
      </c>
      <c r="I134" s="8">
        <v>8.7100000000000009</v>
      </c>
      <c r="J134" s="8">
        <v>8.33</v>
      </c>
      <c r="K134" s="8">
        <v>18.03</v>
      </c>
      <c r="L134" s="8">
        <v>18.350000000000001</v>
      </c>
      <c r="M134" s="8">
        <v>20.66</v>
      </c>
      <c r="N134" s="8">
        <v>19.850000000000001</v>
      </c>
      <c r="O134" s="8">
        <v>9.31</v>
      </c>
      <c r="P134" s="8">
        <v>6.03</v>
      </c>
      <c r="Q134" s="8">
        <v>11.95</v>
      </c>
      <c r="R134" s="8">
        <v>11.65</v>
      </c>
    </row>
    <row r="135" spans="3:18" x14ac:dyDescent="0.25">
      <c r="C135" s="8" t="s">
        <v>30</v>
      </c>
      <c r="D135" s="8" t="s">
        <v>34</v>
      </c>
      <c r="E135" s="8">
        <v>11.15</v>
      </c>
      <c r="F135" s="8">
        <v>8.85</v>
      </c>
      <c r="G135" s="8">
        <v>11.95</v>
      </c>
      <c r="H135" s="8">
        <v>12.36</v>
      </c>
      <c r="I135" s="8">
        <v>8.7100000000000009</v>
      </c>
      <c r="J135" s="8">
        <v>8.33</v>
      </c>
      <c r="K135" s="8">
        <v>18.03</v>
      </c>
      <c r="L135" s="8">
        <v>18.350000000000001</v>
      </c>
      <c r="M135" s="8">
        <v>20.66</v>
      </c>
      <c r="N135" s="8">
        <v>19.850000000000001</v>
      </c>
      <c r="O135" s="8">
        <v>9.31</v>
      </c>
      <c r="P135" s="8">
        <v>6.03</v>
      </c>
      <c r="Q135" s="8">
        <v>11.95</v>
      </c>
      <c r="R135" s="8">
        <v>11.65</v>
      </c>
    </row>
    <row r="136" spans="3:18" x14ac:dyDescent="0.25">
      <c r="C136" s="8" t="s">
        <v>31</v>
      </c>
      <c r="D136" s="8" t="s">
        <v>33</v>
      </c>
      <c r="E136" s="8">
        <v>11.15</v>
      </c>
      <c r="F136" s="8">
        <v>8.85</v>
      </c>
      <c r="G136" s="8">
        <v>11.95</v>
      </c>
      <c r="H136" s="8">
        <v>12.36</v>
      </c>
      <c r="I136" s="8">
        <v>8.7100000000000009</v>
      </c>
      <c r="J136" s="8">
        <v>8.33</v>
      </c>
      <c r="K136" s="8">
        <v>18.03</v>
      </c>
      <c r="L136" s="8">
        <v>18.350000000000001</v>
      </c>
      <c r="M136" s="8">
        <v>20.66</v>
      </c>
      <c r="N136" s="8">
        <v>19.850000000000001</v>
      </c>
      <c r="O136" s="8">
        <v>9.31</v>
      </c>
      <c r="P136" s="8">
        <v>6.03</v>
      </c>
      <c r="Q136" s="8">
        <v>11.95</v>
      </c>
      <c r="R136" s="8">
        <v>11.65</v>
      </c>
    </row>
    <row r="137" spans="3:18" x14ac:dyDescent="0.25">
      <c r="C137" s="8" t="s">
        <v>31</v>
      </c>
      <c r="D137" s="8" t="s">
        <v>34</v>
      </c>
      <c r="E137" s="8">
        <v>11.15</v>
      </c>
      <c r="F137" s="8">
        <v>8.85</v>
      </c>
      <c r="G137" s="8">
        <v>11.95</v>
      </c>
      <c r="H137" s="8">
        <v>12.36</v>
      </c>
      <c r="I137" s="8">
        <v>8.7100000000000009</v>
      </c>
      <c r="J137" s="8">
        <v>8.33</v>
      </c>
      <c r="K137" s="8">
        <v>18.03</v>
      </c>
      <c r="L137" s="8">
        <v>18.350000000000001</v>
      </c>
      <c r="M137" s="8">
        <v>20.66</v>
      </c>
      <c r="N137" s="8">
        <v>19.850000000000001</v>
      </c>
      <c r="O137" s="8">
        <v>9.31</v>
      </c>
      <c r="P137" s="8">
        <v>6.03</v>
      </c>
      <c r="Q137" s="8">
        <v>11.95</v>
      </c>
      <c r="R137" s="8">
        <v>11.65</v>
      </c>
    </row>
    <row r="139" spans="3:18" x14ac:dyDescent="0.25">
      <c r="C139" s="8" t="s">
        <v>32</v>
      </c>
      <c r="D139" s="8" t="s">
        <v>33</v>
      </c>
      <c r="E139" s="133">
        <v>0</v>
      </c>
      <c r="F139" s="134">
        <v>0</v>
      </c>
      <c r="G139" s="133">
        <v>0</v>
      </c>
      <c r="H139" s="134">
        <v>0</v>
      </c>
      <c r="I139" s="133">
        <v>0</v>
      </c>
      <c r="J139" s="134">
        <v>0</v>
      </c>
      <c r="K139" s="133">
        <v>0</v>
      </c>
      <c r="L139" s="134">
        <v>0</v>
      </c>
      <c r="M139" s="133">
        <v>0</v>
      </c>
      <c r="N139" s="134">
        <v>0</v>
      </c>
      <c r="O139" s="133">
        <v>0</v>
      </c>
      <c r="P139" s="134">
        <v>0</v>
      </c>
      <c r="Q139" s="133">
        <v>0</v>
      </c>
      <c r="R139" s="134">
        <v>0</v>
      </c>
    </row>
    <row r="140" spans="3:18" x14ac:dyDescent="0.25">
      <c r="C140" s="8" t="s">
        <v>32</v>
      </c>
      <c r="D140" s="8" t="s">
        <v>34</v>
      </c>
      <c r="E140" s="133">
        <v>0</v>
      </c>
      <c r="F140" s="134">
        <v>0</v>
      </c>
      <c r="G140" s="133">
        <v>0</v>
      </c>
      <c r="H140" s="134">
        <v>0</v>
      </c>
      <c r="I140" s="133">
        <v>0</v>
      </c>
      <c r="J140" s="134">
        <v>0</v>
      </c>
      <c r="K140" s="133">
        <v>0</v>
      </c>
      <c r="L140" s="134">
        <v>0</v>
      </c>
      <c r="M140" s="133">
        <v>0</v>
      </c>
      <c r="N140" s="134">
        <v>0</v>
      </c>
      <c r="O140" s="133">
        <v>0</v>
      </c>
      <c r="P140" s="134">
        <v>0</v>
      </c>
      <c r="Q140" s="133">
        <v>0</v>
      </c>
      <c r="R140" s="134">
        <v>0</v>
      </c>
    </row>
    <row r="142" spans="3:18" x14ac:dyDescent="0.25">
      <c r="C142" s="8" t="s">
        <v>30</v>
      </c>
      <c r="D142" s="8" t="s">
        <v>35</v>
      </c>
      <c r="E142" s="158">
        <v>2655.3600000000006</v>
      </c>
      <c r="F142" s="159"/>
      <c r="G142" s="158">
        <v>3791.7500000000023</v>
      </c>
      <c r="H142" s="159"/>
      <c r="I142" s="158">
        <v>1150.01</v>
      </c>
      <c r="J142" s="159"/>
      <c r="K142" s="158">
        <v>5275.0999999999958</v>
      </c>
      <c r="L142" s="159"/>
      <c r="M142" s="158">
        <v>2514.0500000000006</v>
      </c>
      <c r="N142" s="159"/>
      <c r="O142" s="158">
        <v>1932.8399999999965</v>
      </c>
      <c r="P142" s="159"/>
      <c r="Q142" s="158">
        <v>1534.2999999999988</v>
      </c>
      <c r="R142" s="159"/>
    </row>
    <row r="143" spans="3:18" x14ac:dyDescent="0.25">
      <c r="C143" s="8" t="s">
        <v>30</v>
      </c>
      <c r="D143" s="8" t="s">
        <v>36</v>
      </c>
      <c r="E143" s="158">
        <v>1603.2500000000002</v>
      </c>
      <c r="F143" s="159"/>
      <c r="G143" s="158">
        <v>2091.4799999999996</v>
      </c>
      <c r="H143" s="159"/>
      <c r="I143" s="158">
        <v>1141.68</v>
      </c>
      <c r="J143" s="159"/>
      <c r="K143" s="158">
        <v>3583.2700000000027</v>
      </c>
      <c r="L143" s="159"/>
      <c r="M143" s="158">
        <v>0</v>
      </c>
      <c r="N143" s="159"/>
      <c r="O143" s="158">
        <v>1794.7799999999966</v>
      </c>
      <c r="P143" s="159"/>
      <c r="Q143" s="158">
        <v>1557.8999999999983</v>
      </c>
      <c r="R143" s="159"/>
    </row>
    <row r="144" spans="3:18" x14ac:dyDescent="0.25">
      <c r="C144" s="8" t="s">
        <v>30</v>
      </c>
      <c r="D144" s="8" t="s">
        <v>37</v>
      </c>
      <c r="E144" s="158">
        <v>1425.8400000000001</v>
      </c>
      <c r="F144" s="159"/>
      <c r="G144" s="158">
        <v>1373.7199999999998</v>
      </c>
      <c r="H144" s="159"/>
      <c r="I144" s="158">
        <v>1081.8499999999997</v>
      </c>
      <c r="J144" s="159"/>
      <c r="K144" s="158">
        <v>2382.7299999999987</v>
      </c>
      <c r="L144" s="159"/>
      <c r="M144" s="158">
        <v>0</v>
      </c>
      <c r="N144" s="159"/>
      <c r="O144" s="158">
        <v>1472.6399999999971</v>
      </c>
      <c r="P144" s="159"/>
      <c r="Q144" s="158">
        <v>1498.7499999999986</v>
      </c>
      <c r="R144" s="159"/>
    </row>
    <row r="145" spans="3:18" x14ac:dyDescent="0.25">
      <c r="C145" s="8" t="s">
        <v>31</v>
      </c>
      <c r="D145" s="8" t="s">
        <v>35</v>
      </c>
      <c r="E145" s="158">
        <v>2655.3600000000006</v>
      </c>
      <c r="F145" s="159"/>
      <c r="G145" s="158">
        <v>3791.7500000000023</v>
      </c>
      <c r="H145" s="159"/>
      <c r="I145" s="158">
        <v>1150.01</v>
      </c>
      <c r="J145" s="159"/>
      <c r="K145" s="158">
        <v>5275.0999999999958</v>
      </c>
      <c r="L145" s="159"/>
      <c r="M145" s="158">
        <v>2514.0500000000006</v>
      </c>
      <c r="N145" s="159"/>
      <c r="O145" s="158">
        <v>1932.8399999999965</v>
      </c>
      <c r="P145" s="159"/>
      <c r="Q145" s="158">
        <v>1534.2999999999988</v>
      </c>
      <c r="R145" s="159"/>
    </row>
    <row r="146" spans="3:18" x14ac:dyDescent="0.25">
      <c r="C146" s="8" t="s">
        <v>31</v>
      </c>
      <c r="D146" s="8" t="s">
        <v>36</v>
      </c>
      <c r="E146" s="158">
        <v>1603.2500000000002</v>
      </c>
      <c r="F146" s="159"/>
      <c r="G146" s="158">
        <v>2091.4799999999996</v>
      </c>
      <c r="H146" s="159"/>
      <c r="I146" s="158">
        <v>1141.68</v>
      </c>
      <c r="J146" s="159"/>
      <c r="K146" s="158">
        <v>3583.2700000000027</v>
      </c>
      <c r="L146" s="159"/>
      <c r="M146" s="158">
        <v>0</v>
      </c>
      <c r="N146" s="159"/>
      <c r="O146" s="158">
        <v>1794.7799999999966</v>
      </c>
      <c r="P146" s="159"/>
      <c r="Q146" s="158">
        <v>1557.8999999999983</v>
      </c>
      <c r="R146" s="159"/>
    </row>
    <row r="147" spans="3:18" x14ac:dyDescent="0.25">
      <c r="C147" s="8" t="s">
        <v>31</v>
      </c>
      <c r="D147" s="8" t="s">
        <v>37</v>
      </c>
      <c r="E147" s="158">
        <v>1425.8400000000001</v>
      </c>
      <c r="F147" s="159"/>
      <c r="G147" s="158">
        <v>1373.7199999999998</v>
      </c>
      <c r="H147" s="159"/>
      <c r="I147" s="158">
        <v>1081.8499999999997</v>
      </c>
      <c r="J147" s="159"/>
      <c r="K147" s="158">
        <v>2382.7299999999987</v>
      </c>
      <c r="L147" s="159"/>
      <c r="M147" s="158">
        <v>0</v>
      </c>
      <c r="N147" s="159"/>
      <c r="O147" s="158">
        <v>1472.6399999999971</v>
      </c>
      <c r="P147" s="159"/>
      <c r="Q147" s="158">
        <v>1498.7499999999986</v>
      </c>
      <c r="R147" s="159"/>
    </row>
    <row r="149" spans="3:18" x14ac:dyDescent="0.25">
      <c r="C149" s="8" t="s">
        <v>32</v>
      </c>
      <c r="D149" s="8" t="s">
        <v>35</v>
      </c>
      <c r="E149" s="160">
        <v>0</v>
      </c>
      <c r="F149" s="161" t="e">
        <v>#DIV/0!</v>
      </c>
      <c r="G149" s="160">
        <v>0</v>
      </c>
      <c r="H149" s="161" t="e">
        <v>#DIV/0!</v>
      </c>
      <c r="I149" s="160">
        <v>0</v>
      </c>
      <c r="J149" s="161" t="e">
        <v>#DIV/0!</v>
      </c>
      <c r="K149" s="160">
        <v>0</v>
      </c>
      <c r="L149" s="161" t="e">
        <v>#DIV/0!</v>
      </c>
      <c r="M149" s="160">
        <v>0</v>
      </c>
      <c r="N149" s="161" t="e">
        <v>#DIV/0!</v>
      </c>
      <c r="O149" s="160">
        <v>0</v>
      </c>
      <c r="P149" s="161" t="e">
        <v>#DIV/0!</v>
      </c>
      <c r="Q149" s="160">
        <v>0</v>
      </c>
      <c r="R149" s="161" t="e">
        <v>#DIV/0!</v>
      </c>
    </row>
    <row r="150" spans="3:18" x14ac:dyDescent="0.25">
      <c r="C150" s="8" t="s">
        <v>32</v>
      </c>
      <c r="D150" s="8" t="s">
        <v>36</v>
      </c>
      <c r="E150" s="160">
        <v>0</v>
      </c>
      <c r="F150" s="161" t="e">
        <v>#DIV/0!</v>
      </c>
      <c r="G150" s="160">
        <v>0</v>
      </c>
      <c r="H150" s="161" t="e">
        <v>#DIV/0!</v>
      </c>
      <c r="I150" s="160">
        <v>0</v>
      </c>
      <c r="J150" s="161" t="e">
        <v>#DIV/0!</v>
      </c>
      <c r="K150" s="160">
        <v>0</v>
      </c>
      <c r="L150" s="161" t="e">
        <v>#DIV/0!</v>
      </c>
      <c r="M150" s="160">
        <v>0</v>
      </c>
      <c r="N150" s="161" t="e">
        <v>#DIV/0!</v>
      </c>
      <c r="O150" s="160">
        <v>0</v>
      </c>
      <c r="P150" s="161" t="e">
        <v>#DIV/0!</v>
      </c>
      <c r="Q150" s="160">
        <v>0</v>
      </c>
      <c r="R150" s="161" t="e">
        <v>#DIV/0!</v>
      </c>
    </row>
    <row r="151" spans="3:18" x14ac:dyDescent="0.25">
      <c r="C151" s="8" t="s">
        <v>32</v>
      </c>
      <c r="D151" s="8" t="s">
        <v>37</v>
      </c>
      <c r="E151" s="160">
        <v>0</v>
      </c>
      <c r="F151" s="161" t="e">
        <v>#DIV/0!</v>
      </c>
      <c r="G151" s="160">
        <v>0</v>
      </c>
      <c r="H151" s="161" t="e">
        <v>#DIV/0!</v>
      </c>
      <c r="I151" s="160">
        <v>0</v>
      </c>
      <c r="J151" s="161" t="e">
        <v>#DIV/0!</v>
      </c>
      <c r="K151" s="160">
        <v>0</v>
      </c>
      <c r="L151" s="161" t="e">
        <v>#DIV/0!</v>
      </c>
      <c r="M151" s="160">
        <v>0</v>
      </c>
      <c r="N151" s="161" t="e">
        <v>#DIV/0!</v>
      </c>
      <c r="O151" s="160">
        <v>0</v>
      </c>
      <c r="P151" s="161" t="e">
        <v>#DIV/0!</v>
      </c>
      <c r="Q151" s="160">
        <v>0</v>
      </c>
      <c r="R151" s="161" t="e">
        <v>#DIV/0!</v>
      </c>
    </row>
    <row r="152" spans="3:18" x14ac:dyDescent="0.25">
      <c r="C152" s="135"/>
      <c r="D152" s="135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</row>
    <row r="153" spans="3:18" x14ac:dyDescent="0.25">
      <c r="C153" s="157" t="s">
        <v>28</v>
      </c>
      <c r="D153" s="157" t="s">
        <v>29</v>
      </c>
      <c r="E153" s="157" t="s">
        <v>395</v>
      </c>
      <c r="F153" s="157"/>
      <c r="G153" s="157" t="s">
        <v>396</v>
      </c>
      <c r="H153" s="157"/>
      <c r="I153" s="157" t="s">
        <v>252</v>
      </c>
      <c r="J153" s="157"/>
      <c r="K153" s="157" t="s">
        <v>397</v>
      </c>
      <c r="L153" s="157"/>
      <c r="M153" s="157" t="s">
        <v>398</v>
      </c>
      <c r="N153" s="157"/>
      <c r="O153" s="157" t="s">
        <v>218</v>
      </c>
      <c r="P153" s="157"/>
      <c r="Q153" s="157" t="s">
        <v>399</v>
      </c>
      <c r="R153" s="157"/>
    </row>
    <row r="154" spans="3:18" x14ac:dyDescent="0.25">
      <c r="C154" s="157"/>
      <c r="D154" s="157"/>
      <c r="E154" s="5" t="s">
        <v>54</v>
      </c>
      <c r="F154" s="5" t="s">
        <v>404</v>
      </c>
      <c r="G154" s="5" t="s">
        <v>54</v>
      </c>
      <c r="H154" s="5" t="s">
        <v>404</v>
      </c>
      <c r="I154" s="5" t="s">
        <v>54</v>
      </c>
      <c r="J154" s="5" t="s">
        <v>404</v>
      </c>
      <c r="K154" s="5" t="s">
        <v>54</v>
      </c>
      <c r="L154" s="5" t="s">
        <v>404</v>
      </c>
      <c r="M154" s="5" t="s">
        <v>54</v>
      </c>
      <c r="N154" s="5" t="s">
        <v>404</v>
      </c>
      <c r="O154" s="5" t="s">
        <v>54</v>
      </c>
      <c r="P154" s="5" t="s">
        <v>404</v>
      </c>
      <c r="Q154" s="5" t="s">
        <v>54</v>
      </c>
      <c r="R154" s="5" t="s">
        <v>404</v>
      </c>
    </row>
    <row r="155" spans="3:18" x14ac:dyDescent="0.25">
      <c r="C155" s="8" t="s">
        <v>30</v>
      </c>
      <c r="D155" s="8" t="s">
        <v>33</v>
      </c>
      <c r="E155" s="8">
        <v>4.71</v>
      </c>
      <c r="F155" s="8">
        <v>7.21</v>
      </c>
      <c r="G155" s="8">
        <v>15.39</v>
      </c>
      <c r="H155" s="8">
        <v>14.69</v>
      </c>
      <c r="I155" s="8">
        <v>7.91</v>
      </c>
      <c r="J155" s="8">
        <v>7.58</v>
      </c>
      <c r="K155" s="8">
        <v>16.14</v>
      </c>
      <c r="L155" s="8">
        <v>16.670000000000002</v>
      </c>
      <c r="M155" s="8">
        <v>9.94</v>
      </c>
      <c r="N155" s="8">
        <v>11.21</v>
      </c>
      <c r="O155" s="8">
        <v>8.3699999999999992</v>
      </c>
      <c r="P155" s="8">
        <v>7.55</v>
      </c>
      <c r="Q155" s="8">
        <v>5.39</v>
      </c>
      <c r="R155" s="8">
        <v>5.75</v>
      </c>
    </row>
    <row r="156" spans="3:18" x14ac:dyDescent="0.25">
      <c r="C156" s="8" t="s">
        <v>30</v>
      </c>
      <c r="D156" s="8" t="s">
        <v>34</v>
      </c>
      <c r="E156" s="8">
        <v>4.71</v>
      </c>
      <c r="F156" s="8">
        <v>7.21</v>
      </c>
      <c r="G156" s="8">
        <v>15.39</v>
      </c>
      <c r="H156" s="8">
        <v>14.69</v>
      </c>
      <c r="I156" s="8">
        <v>7.91</v>
      </c>
      <c r="J156" s="8">
        <v>7.58</v>
      </c>
      <c r="K156" s="8">
        <v>16.14</v>
      </c>
      <c r="L156" s="8">
        <v>16.670000000000002</v>
      </c>
      <c r="M156" s="8">
        <v>9.94</v>
      </c>
      <c r="N156" s="8">
        <v>11.21</v>
      </c>
      <c r="O156" s="8">
        <v>8.3699999999999992</v>
      </c>
      <c r="P156" s="8">
        <v>7.55</v>
      </c>
      <c r="Q156" s="8">
        <v>5.39</v>
      </c>
      <c r="R156" s="8">
        <v>5.75</v>
      </c>
    </row>
    <row r="157" spans="3:18" x14ac:dyDescent="0.25">
      <c r="C157" s="8" t="s">
        <v>31</v>
      </c>
      <c r="D157" s="8" t="s">
        <v>33</v>
      </c>
      <c r="E157" s="8">
        <v>4.71</v>
      </c>
      <c r="F157" s="8">
        <v>7.21</v>
      </c>
      <c r="G157" s="8">
        <v>15.39</v>
      </c>
      <c r="H157" s="8">
        <v>14.69</v>
      </c>
      <c r="I157" s="8">
        <v>7.91</v>
      </c>
      <c r="J157" s="8">
        <v>7.58</v>
      </c>
      <c r="K157" s="8">
        <v>16.14</v>
      </c>
      <c r="L157" s="8">
        <v>16.670000000000002</v>
      </c>
      <c r="M157" s="8">
        <v>9.94</v>
      </c>
      <c r="N157" s="8">
        <v>11.21</v>
      </c>
      <c r="O157" s="8">
        <v>8.3699999999999992</v>
      </c>
      <c r="P157" s="8">
        <v>7.55</v>
      </c>
      <c r="Q157" s="8">
        <v>5.39</v>
      </c>
      <c r="R157" s="8">
        <v>5.75</v>
      </c>
    </row>
    <row r="158" spans="3:18" x14ac:dyDescent="0.25">
      <c r="C158" s="8" t="s">
        <v>31</v>
      </c>
      <c r="D158" s="8" t="s">
        <v>34</v>
      </c>
      <c r="E158" s="8">
        <v>4.71</v>
      </c>
      <c r="F158" s="8">
        <v>7.21</v>
      </c>
      <c r="G158" s="8">
        <v>15.39</v>
      </c>
      <c r="H158" s="8">
        <v>14.69</v>
      </c>
      <c r="I158" s="8">
        <v>7.91</v>
      </c>
      <c r="J158" s="8">
        <v>7.58</v>
      </c>
      <c r="K158" s="8">
        <v>16.14</v>
      </c>
      <c r="L158" s="8">
        <v>16.670000000000002</v>
      </c>
      <c r="M158" s="8">
        <v>9.94</v>
      </c>
      <c r="N158" s="8">
        <v>11.21</v>
      </c>
      <c r="O158" s="8">
        <v>8.3699999999999992</v>
      </c>
      <c r="P158" s="8">
        <v>7.55</v>
      </c>
      <c r="Q158" s="8">
        <v>5.39</v>
      </c>
      <c r="R158" s="8">
        <v>5.75</v>
      </c>
    </row>
    <row r="160" spans="3:18" x14ac:dyDescent="0.25">
      <c r="C160" s="8" t="s">
        <v>32</v>
      </c>
      <c r="D160" s="8" t="s">
        <v>33</v>
      </c>
      <c r="E160" s="133">
        <v>0</v>
      </c>
      <c r="F160" s="134">
        <v>0</v>
      </c>
      <c r="G160" s="133">
        <v>0</v>
      </c>
      <c r="H160" s="134">
        <v>0</v>
      </c>
      <c r="I160" s="133">
        <v>0</v>
      </c>
      <c r="J160" s="134">
        <v>0</v>
      </c>
      <c r="K160" s="133">
        <v>0</v>
      </c>
      <c r="L160" s="134">
        <v>0</v>
      </c>
      <c r="M160" s="133">
        <v>0</v>
      </c>
      <c r="N160" s="134">
        <v>0</v>
      </c>
      <c r="O160" s="133">
        <v>0</v>
      </c>
      <c r="P160" s="134">
        <v>0</v>
      </c>
      <c r="Q160" s="133">
        <v>0</v>
      </c>
      <c r="R160" s="134">
        <v>0</v>
      </c>
    </row>
    <row r="161" spans="3:20" x14ac:dyDescent="0.25">
      <c r="C161" s="8" t="s">
        <v>32</v>
      </c>
      <c r="D161" s="8" t="s">
        <v>34</v>
      </c>
      <c r="E161" s="133">
        <v>0</v>
      </c>
      <c r="F161" s="134">
        <v>0</v>
      </c>
      <c r="G161" s="133">
        <v>0</v>
      </c>
      <c r="H161" s="134">
        <v>0</v>
      </c>
      <c r="I161" s="133">
        <v>0</v>
      </c>
      <c r="J161" s="134">
        <v>0</v>
      </c>
      <c r="K161" s="133">
        <v>0</v>
      </c>
      <c r="L161" s="134">
        <v>0</v>
      </c>
      <c r="M161" s="133">
        <v>0</v>
      </c>
      <c r="N161" s="134">
        <v>0</v>
      </c>
      <c r="O161" s="133">
        <v>0</v>
      </c>
      <c r="P161" s="134">
        <v>0</v>
      </c>
      <c r="Q161" s="133">
        <v>0</v>
      </c>
      <c r="R161" s="134">
        <v>0</v>
      </c>
    </row>
    <row r="163" spans="3:20" x14ac:dyDescent="0.25">
      <c r="C163" s="8" t="s">
        <v>30</v>
      </c>
      <c r="D163" s="8" t="s">
        <v>35</v>
      </c>
      <c r="E163" s="158">
        <v>412.48999999999984</v>
      </c>
      <c r="F163" s="159"/>
      <c r="G163" s="158">
        <v>4603.6400000000021</v>
      </c>
      <c r="H163" s="159"/>
      <c r="I163" s="158">
        <v>1712.1400000000006</v>
      </c>
      <c r="J163" s="159"/>
      <c r="K163" s="158">
        <v>4265.3000000000038</v>
      </c>
      <c r="L163" s="159"/>
      <c r="M163" s="158">
        <v>634.5</v>
      </c>
      <c r="N163" s="159"/>
      <c r="O163" s="158">
        <v>1823.2500000000025</v>
      </c>
      <c r="P163" s="159"/>
      <c r="Q163" s="158">
        <v>506.68999999999983</v>
      </c>
      <c r="R163" s="159"/>
    </row>
    <row r="164" spans="3:20" x14ac:dyDescent="0.25">
      <c r="C164" s="8" t="s">
        <v>30</v>
      </c>
      <c r="D164" s="8" t="s">
        <v>36</v>
      </c>
      <c r="E164" s="158">
        <v>560.24000000000012</v>
      </c>
      <c r="F164" s="159"/>
      <c r="G164" s="158">
        <v>4481.2200000000021</v>
      </c>
      <c r="H164" s="159"/>
      <c r="I164" s="158">
        <v>1541.0900000000008</v>
      </c>
      <c r="J164" s="159"/>
      <c r="K164" s="158">
        <v>3478.9200000000051</v>
      </c>
      <c r="L164" s="159"/>
      <c r="M164" s="158">
        <v>697.95000000000027</v>
      </c>
      <c r="N164" s="159"/>
      <c r="O164" s="158">
        <v>1059.0900000000006</v>
      </c>
      <c r="P164" s="159"/>
      <c r="Q164" s="158">
        <v>545.8599999999999</v>
      </c>
      <c r="R164" s="159"/>
    </row>
    <row r="165" spans="3:20" x14ac:dyDescent="0.25">
      <c r="C165" s="8" t="s">
        <v>30</v>
      </c>
      <c r="D165" s="8" t="s">
        <v>37</v>
      </c>
      <c r="E165" s="158">
        <v>393.35999999999967</v>
      </c>
      <c r="F165" s="159"/>
      <c r="G165" s="158">
        <v>3548.7400000000034</v>
      </c>
      <c r="H165" s="159"/>
      <c r="I165" s="158">
        <v>952.46999999999991</v>
      </c>
      <c r="J165" s="159"/>
      <c r="K165" s="158">
        <v>3445.5800000000013</v>
      </c>
      <c r="L165" s="159"/>
      <c r="M165" s="158">
        <v>655.65000000000009</v>
      </c>
      <c r="N165" s="159"/>
      <c r="O165" s="158">
        <v>772.53</v>
      </c>
      <c r="P165" s="159"/>
      <c r="Q165" s="158">
        <v>367.61999999999989</v>
      </c>
      <c r="R165" s="159"/>
    </row>
    <row r="166" spans="3:20" x14ac:dyDescent="0.25">
      <c r="C166" s="8" t="s">
        <v>31</v>
      </c>
      <c r="D166" s="8" t="s">
        <v>35</v>
      </c>
      <c r="E166" s="158">
        <v>412.48999999999984</v>
      </c>
      <c r="F166" s="159"/>
      <c r="G166" s="158">
        <v>4603.6400000000021</v>
      </c>
      <c r="H166" s="159"/>
      <c r="I166" s="158">
        <v>1712.1400000000006</v>
      </c>
      <c r="J166" s="159"/>
      <c r="K166" s="158">
        <v>4265.3000000000038</v>
      </c>
      <c r="L166" s="159"/>
      <c r="M166" s="158">
        <v>634.5</v>
      </c>
      <c r="N166" s="159"/>
      <c r="O166" s="158">
        <v>1823.2500000000025</v>
      </c>
      <c r="P166" s="159"/>
      <c r="Q166" s="158">
        <v>506.68999999999983</v>
      </c>
      <c r="R166" s="159"/>
    </row>
    <row r="167" spans="3:20" x14ac:dyDescent="0.25">
      <c r="C167" s="8" t="s">
        <v>31</v>
      </c>
      <c r="D167" s="8" t="s">
        <v>36</v>
      </c>
      <c r="E167" s="158">
        <v>560.24000000000012</v>
      </c>
      <c r="F167" s="159"/>
      <c r="G167" s="158">
        <v>4481.2200000000021</v>
      </c>
      <c r="H167" s="159"/>
      <c r="I167" s="158">
        <v>1541.0900000000008</v>
      </c>
      <c r="J167" s="159"/>
      <c r="K167" s="158">
        <v>3478.9200000000051</v>
      </c>
      <c r="L167" s="159"/>
      <c r="M167" s="158">
        <v>697.95000000000027</v>
      </c>
      <c r="N167" s="159"/>
      <c r="O167" s="158">
        <v>1059.0900000000006</v>
      </c>
      <c r="P167" s="159"/>
      <c r="Q167" s="158">
        <v>545.8599999999999</v>
      </c>
      <c r="R167" s="159"/>
    </row>
    <row r="168" spans="3:20" x14ac:dyDescent="0.25">
      <c r="C168" s="8" t="s">
        <v>31</v>
      </c>
      <c r="D168" s="8" t="s">
        <v>37</v>
      </c>
      <c r="E168" s="158">
        <v>393.35999999999967</v>
      </c>
      <c r="F168" s="159"/>
      <c r="G168" s="158">
        <v>3548.7400000000034</v>
      </c>
      <c r="H168" s="159"/>
      <c r="I168" s="158">
        <v>952.46999999999991</v>
      </c>
      <c r="J168" s="159"/>
      <c r="K168" s="158">
        <v>3445.5800000000013</v>
      </c>
      <c r="L168" s="159"/>
      <c r="M168" s="158">
        <v>655.65000000000009</v>
      </c>
      <c r="N168" s="159"/>
      <c r="O168" s="158">
        <v>772.53</v>
      </c>
      <c r="P168" s="159"/>
      <c r="Q168" s="158">
        <v>367.61999999999989</v>
      </c>
      <c r="R168" s="159"/>
    </row>
    <row r="170" spans="3:20" x14ac:dyDescent="0.25">
      <c r="C170" s="8" t="s">
        <v>32</v>
      </c>
      <c r="D170" s="8" t="s">
        <v>35</v>
      </c>
      <c r="E170" s="160">
        <v>0</v>
      </c>
      <c r="F170" s="161" t="e">
        <v>#DIV/0!</v>
      </c>
      <c r="G170" s="160">
        <v>0</v>
      </c>
      <c r="H170" s="161" t="e">
        <v>#DIV/0!</v>
      </c>
      <c r="I170" s="160">
        <v>0</v>
      </c>
      <c r="J170" s="161" t="e">
        <v>#DIV/0!</v>
      </c>
      <c r="K170" s="160">
        <v>0</v>
      </c>
      <c r="L170" s="161" t="e">
        <v>#DIV/0!</v>
      </c>
      <c r="M170" s="160">
        <v>0</v>
      </c>
      <c r="N170" s="161" t="e">
        <v>#DIV/0!</v>
      </c>
      <c r="O170" s="160">
        <v>0</v>
      </c>
      <c r="P170" s="161" t="e">
        <v>#DIV/0!</v>
      </c>
      <c r="Q170" s="160">
        <v>0</v>
      </c>
      <c r="R170" s="161" t="e">
        <v>#DIV/0!</v>
      </c>
    </row>
    <row r="171" spans="3:20" x14ac:dyDescent="0.25">
      <c r="C171" s="8" t="s">
        <v>32</v>
      </c>
      <c r="D171" s="8" t="s">
        <v>36</v>
      </c>
      <c r="E171" s="160">
        <v>0</v>
      </c>
      <c r="F171" s="161" t="e">
        <v>#DIV/0!</v>
      </c>
      <c r="G171" s="160">
        <v>0</v>
      </c>
      <c r="H171" s="161" t="e">
        <v>#DIV/0!</v>
      </c>
      <c r="I171" s="160">
        <v>0</v>
      </c>
      <c r="J171" s="161" t="e">
        <v>#DIV/0!</v>
      </c>
      <c r="K171" s="160">
        <v>0</v>
      </c>
      <c r="L171" s="161" t="e">
        <v>#DIV/0!</v>
      </c>
      <c r="M171" s="160">
        <v>0</v>
      </c>
      <c r="N171" s="161" t="e">
        <v>#DIV/0!</v>
      </c>
      <c r="O171" s="160">
        <v>0</v>
      </c>
      <c r="P171" s="161" t="e">
        <v>#DIV/0!</v>
      </c>
      <c r="Q171" s="160">
        <v>0</v>
      </c>
      <c r="R171" s="161" t="e">
        <v>#DIV/0!</v>
      </c>
    </row>
    <row r="172" spans="3:20" x14ac:dyDescent="0.25">
      <c r="C172" s="8" t="s">
        <v>32</v>
      </c>
      <c r="D172" s="8" t="s">
        <v>37</v>
      </c>
      <c r="E172" s="160">
        <v>0</v>
      </c>
      <c r="F172" s="161" t="e">
        <v>#DIV/0!</v>
      </c>
      <c r="G172" s="160">
        <v>0</v>
      </c>
      <c r="H172" s="161" t="e">
        <v>#DIV/0!</v>
      </c>
      <c r="I172" s="160">
        <v>0</v>
      </c>
      <c r="J172" s="161" t="e">
        <v>#DIV/0!</v>
      </c>
      <c r="K172" s="160">
        <v>0</v>
      </c>
      <c r="L172" s="161" t="e">
        <v>#DIV/0!</v>
      </c>
      <c r="M172" s="160">
        <v>0</v>
      </c>
      <c r="N172" s="161" t="e">
        <v>#DIV/0!</v>
      </c>
      <c r="O172" s="160">
        <v>0</v>
      </c>
      <c r="P172" s="161" t="e">
        <v>#DIV/0!</v>
      </c>
      <c r="Q172" s="160">
        <v>0</v>
      </c>
      <c r="R172" s="161" t="e">
        <v>#DIV/0!</v>
      </c>
    </row>
    <row r="173" spans="3:20" x14ac:dyDescent="0.25">
      <c r="C173" s="135"/>
      <c r="D173" s="135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</row>
    <row r="174" spans="3:20" x14ac:dyDescent="0.25">
      <c r="C174" s="157" t="s">
        <v>28</v>
      </c>
      <c r="D174" s="157" t="s">
        <v>29</v>
      </c>
      <c r="E174" s="157" t="s">
        <v>219</v>
      </c>
      <c r="F174" s="157"/>
      <c r="G174" s="157" t="s">
        <v>400</v>
      </c>
      <c r="H174" s="157"/>
      <c r="I174" s="157" t="s">
        <v>220</v>
      </c>
      <c r="J174" s="157"/>
      <c r="K174" s="157" t="s">
        <v>261</v>
      </c>
      <c r="L174" s="157"/>
      <c r="M174" s="157" t="s">
        <v>405</v>
      </c>
      <c r="N174" s="157"/>
      <c r="O174" s="157" t="s">
        <v>402</v>
      </c>
      <c r="P174" s="157"/>
      <c r="Q174" s="157" t="s">
        <v>262</v>
      </c>
      <c r="R174" s="157"/>
      <c r="S174" s="157" t="s">
        <v>403</v>
      </c>
      <c r="T174" s="157"/>
    </row>
    <row r="175" spans="3:20" x14ac:dyDescent="0.25">
      <c r="C175" s="157"/>
      <c r="D175" s="157"/>
      <c r="E175" s="5" t="s">
        <v>54</v>
      </c>
      <c r="F175" s="5" t="s">
        <v>404</v>
      </c>
      <c r="G175" s="5" t="s">
        <v>54</v>
      </c>
      <c r="H175" s="5" t="s">
        <v>404</v>
      </c>
      <c r="I175" s="5" t="s">
        <v>54</v>
      </c>
      <c r="J175" s="5" t="s">
        <v>404</v>
      </c>
      <c r="K175" s="5" t="s">
        <v>54</v>
      </c>
      <c r="L175" s="5" t="s">
        <v>404</v>
      </c>
      <c r="M175" s="5" t="s">
        <v>54</v>
      </c>
      <c r="N175" s="5" t="s">
        <v>404</v>
      </c>
      <c r="O175" s="5" t="s">
        <v>54</v>
      </c>
      <c r="P175" s="5" t="s">
        <v>404</v>
      </c>
      <c r="Q175" s="5" t="s">
        <v>54</v>
      </c>
      <c r="R175" s="5" t="s">
        <v>404</v>
      </c>
      <c r="S175" s="5" t="s">
        <v>54</v>
      </c>
      <c r="T175" s="5" t="s">
        <v>404</v>
      </c>
    </row>
    <row r="176" spans="3:20" x14ac:dyDescent="0.25">
      <c r="C176" s="8" t="s">
        <v>30</v>
      </c>
      <c r="D176" s="8" t="s">
        <v>33</v>
      </c>
      <c r="E176" s="8">
        <v>5.07</v>
      </c>
      <c r="F176" s="8">
        <v>0</v>
      </c>
      <c r="G176" s="8">
        <v>25.28</v>
      </c>
      <c r="H176" s="8">
        <v>23.47</v>
      </c>
      <c r="I176" s="8">
        <v>7.4</v>
      </c>
      <c r="J176" s="8">
        <v>7.75</v>
      </c>
      <c r="K176" s="8">
        <v>17.78</v>
      </c>
      <c r="L176" s="8">
        <v>18.079999999999998</v>
      </c>
      <c r="M176" s="8">
        <v>16.260000000000002</v>
      </c>
      <c r="N176" s="8">
        <v>15.89</v>
      </c>
      <c r="O176" s="8">
        <v>21.98</v>
      </c>
      <c r="P176" s="8">
        <v>21.74</v>
      </c>
      <c r="Q176" s="8">
        <v>24.88</v>
      </c>
      <c r="R176" s="8">
        <v>25.03</v>
      </c>
      <c r="S176" s="8">
        <v>25.75</v>
      </c>
      <c r="T176" s="8">
        <v>0</v>
      </c>
    </row>
    <row r="177" spans="3:20" x14ac:dyDescent="0.25">
      <c r="C177" s="8" t="s">
        <v>30</v>
      </c>
      <c r="D177" s="8" t="s">
        <v>34</v>
      </c>
      <c r="E177" s="8">
        <v>5.07</v>
      </c>
      <c r="F177" s="8">
        <v>0</v>
      </c>
      <c r="G177" s="8">
        <v>25.28</v>
      </c>
      <c r="H177" s="8">
        <v>23.47</v>
      </c>
      <c r="I177" s="8">
        <v>7.4</v>
      </c>
      <c r="J177" s="8">
        <v>7.75</v>
      </c>
      <c r="K177" s="8">
        <v>17.78</v>
      </c>
      <c r="L177" s="8">
        <v>18.079999999999998</v>
      </c>
      <c r="M177" s="8">
        <v>16.260000000000002</v>
      </c>
      <c r="N177" s="8">
        <v>15.89</v>
      </c>
      <c r="O177" s="8">
        <v>21.98</v>
      </c>
      <c r="P177" s="8">
        <v>21.74</v>
      </c>
      <c r="Q177" s="8">
        <v>24.88</v>
      </c>
      <c r="R177" s="8">
        <v>25.03</v>
      </c>
      <c r="S177" s="8">
        <v>25.75</v>
      </c>
      <c r="T177" s="8">
        <v>0</v>
      </c>
    </row>
    <row r="178" spans="3:20" x14ac:dyDescent="0.25">
      <c r="C178" s="8" t="s">
        <v>31</v>
      </c>
      <c r="D178" s="8" t="s">
        <v>33</v>
      </c>
      <c r="E178" s="8">
        <v>5.07</v>
      </c>
      <c r="F178" s="8">
        <v>0</v>
      </c>
      <c r="G178" s="8">
        <v>25.28</v>
      </c>
      <c r="H178" s="8">
        <v>23.47</v>
      </c>
      <c r="I178" s="8">
        <v>7.4</v>
      </c>
      <c r="J178" s="8">
        <v>7.75</v>
      </c>
      <c r="K178" s="8">
        <v>17.78</v>
      </c>
      <c r="L178" s="8">
        <v>18.079999999999998</v>
      </c>
      <c r="M178" s="8">
        <v>16.260000000000002</v>
      </c>
      <c r="N178" s="8">
        <v>15.89</v>
      </c>
      <c r="O178" s="8">
        <v>21.98</v>
      </c>
      <c r="P178" s="8">
        <v>21.74</v>
      </c>
      <c r="Q178" s="8">
        <v>24.88</v>
      </c>
      <c r="R178" s="8">
        <v>25.03</v>
      </c>
      <c r="S178" s="8">
        <v>25.75</v>
      </c>
      <c r="T178" s="8">
        <v>0</v>
      </c>
    </row>
    <row r="179" spans="3:20" x14ac:dyDescent="0.25">
      <c r="C179" s="8" t="s">
        <v>31</v>
      </c>
      <c r="D179" s="8" t="s">
        <v>34</v>
      </c>
      <c r="E179" s="8">
        <v>5.07</v>
      </c>
      <c r="F179" s="8">
        <v>0</v>
      </c>
      <c r="G179" s="8">
        <v>25.28</v>
      </c>
      <c r="H179" s="8">
        <v>23.47</v>
      </c>
      <c r="I179" s="8">
        <v>7.4</v>
      </c>
      <c r="J179" s="8">
        <v>7.75</v>
      </c>
      <c r="K179" s="8">
        <v>17.78</v>
      </c>
      <c r="L179" s="8">
        <v>18.079999999999998</v>
      </c>
      <c r="M179" s="8">
        <v>16.260000000000002</v>
      </c>
      <c r="N179" s="8">
        <v>15.89</v>
      </c>
      <c r="O179" s="8">
        <v>21.98</v>
      </c>
      <c r="P179" s="8">
        <v>21.74</v>
      </c>
      <c r="Q179" s="8">
        <v>24.88</v>
      </c>
      <c r="R179" s="8">
        <v>25.03</v>
      </c>
      <c r="S179" s="8">
        <v>25.75</v>
      </c>
      <c r="T179" s="8">
        <v>0</v>
      </c>
    </row>
    <row r="181" spans="3:20" x14ac:dyDescent="0.25">
      <c r="C181" s="8" t="s">
        <v>32</v>
      </c>
      <c r="D181" s="8" t="s">
        <v>33</v>
      </c>
      <c r="E181" s="133">
        <v>0</v>
      </c>
      <c r="F181" s="134">
        <v>0</v>
      </c>
      <c r="G181" s="133">
        <v>0</v>
      </c>
      <c r="H181" s="134">
        <v>0</v>
      </c>
      <c r="I181" s="133">
        <v>0</v>
      </c>
      <c r="J181" s="134">
        <v>0</v>
      </c>
      <c r="K181" s="133">
        <v>0</v>
      </c>
      <c r="L181" s="134">
        <v>0</v>
      </c>
      <c r="M181" s="133">
        <v>0</v>
      </c>
      <c r="N181" s="134">
        <v>0</v>
      </c>
      <c r="O181" s="133">
        <v>0</v>
      </c>
      <c r="P181" s="134">
        <v>0</v>
      </c>
      <c r="Q181" s="133">
        <v>0</v>
      </c>
      <c r="R181" s="134">
        <v>0</v>
      </c>
      <c r="S181" s="133">
        <v>0</v>
      </c>
      <c r="T181" s="134">
        <v>0</v>
      </c>
    </row>
    <row r="182" spans="3:20" x14ac:dyDescent="0.25">
      <c r="C182" s="8" t="s">
        <v>32</v>
      </c>
      <c r="D182" s="8" t="s">
        <v>34</v>
      </c>
      <c r="E182" s="133">
        <v>0</v>
      </c>
      <c r="F182" s="134">
        <v>0</v>
      </c>
      <c r="G182" s="133">
        <v>0</v>
      </c>
      <c r="H182" s="134">
        <v>0</v>
      </c>
      <c r="I182" s="133">
        <v>0</v>
      </c>
      <c r="J182" s="134">
        <v>0</v>
      </c>
      <c r="K182" s="133">
        <v>0</v>
      </c>
      <c r="L182" s="134">
        <v>0</v>
      </c>
      <c r="M182" s="133">
        <v>0</v>
      </c>
      <c r="N182" s="134">
        <v>0</v>
      </c>
      <c r="O182" s="133">
        <v>0</v>
      </c>
      <c r="P182" s="134">
        <v>0</v>
      </c>
      <c r="Q182" s="133">
        <v>0</v>
      </c>
      <c r="R182" s="134">
        <v>0</v>
      </c>
      <c r="S182" s="133">
        <v>0</v>
      </c>
      <c r="T182" s="134">
        <v>0</v>
      </c>
    </row>
    <row r="184" spans="3:20" x14ac:dyDescent="0.25">
      <c r="C184" s="8" t="s">
        <v>30</v>
      </c>
      <c r="D184" s="8" t="s">
        <v>35</v>
      </c>
      <c r="E184" s="158">
        <v>877.11000000000013</v>
      </c>
      <c r="F184" s="159"/>
      <c r="G184" s="158">
        <v>633.75000000000034</v>
      </c>
      <c r="H184" s="159"/>
      <c r="I184" s="158">
        <v>1224.31</v>
      </c>
      <c r="J184" s="159"/>
      <c r="K184" s="158">
        <v>4921.0199999999977</v>
      </c>
      <c r="L184" s="159"/>
      <c r="M184" s="158">
        <v>276.42000000000007</v>
      </c>
      <c r="N184" s="159"/>
      <c r="O184" s="158">
        <v>4502.9199999999955</v>
      </c>
      <c r="P184" s="159"/>
      <c r="Q184" s="158">
        <v>8560.09</v>
      </c>
      <c r="R184" s="159"/>
      <c r="S184" s="158">
        <v>2987</v>
      </c>
      <c r="T184" s="159"/>
    </row>
    <row r="185" spans="3:20" x14ac:dyDescent="0.25">
      <c r="C185" s="8" t="s">
        <v>30</v>
      </c>
      <c r="D185" s="8" t="s">
        <v>36</v>
      </c>
      <c r="E185" s="158">
        <v>882.1800000000004</v>
      </c>
      <c r="F185" s="159"/>
      <c r="G185" s="158">
        <v>633.75000000000034</v>
      </c>
      <c r="H185" s="159"/>
      <c r="I185" s="158">
        <v>1022.4500000000002</v>
      </c>
      <c r="J185" s="159"/>
      <c r="K185" s="158">
        <v>3976.9399999999969</v>
      </c>
      <c r="L185" s="159"/>
      <c r="M185" s="158">
        <v>0</v>
      </c>
      <c r="N185" s="159"/>
      <c r="O185" s="158">
        <v>3278.9999999999995</v>
      </c>
      <c r="P185" s="159"/>
      <c r="Q185" s="158">
        <v>7411.8599999999951</v>
      </c>
      <c r="R185" s="159"/>
      <c r="S185" s="158">
        <v>2137.25</v>
      </c>
      <c r="T185" s="159"/>
    </row>
    <row r="186" spans="3:20" x14ac:dyDescent="0.25">
      <c r="C186" s="8" t="s">
        <v>30</v>
      </c>
      <c r="D186" s="8" t="s">
        <v>37</v>
      </c>
      <c r="E186" s="158">
        <v>735.15000000000043</v>
      </c>
      <c r="F186" s="159"/>
      <c r="G186" s="158">
        <v>633.75000000000034</v>
      </c>
      <c r="H186" s="159"/>
      <c r="I186" s="158">
        <v>727.2</v>
      </c>
      <c r="J186" s="159"/>
      <c r="K186" s="158">
        <v>3623.3199999999974</v>
      </c>
      <c r="L186" s="159"/>
      <c r="M186" s="158">
        <v>0</v>
      </c>
      <c r="N186" s="159"/>
      <c r="O186" s="158">
        <v>3060.1600000000003</v>
      </c>
      <c r="P186" s="159"/>
      <c r="Q186" s="158">
        <v>5540.3100000000031</v>
      </c>
      <c r="R186" s="159"/>
      <c r="S186" s="158">
        <v>1905.5</v>
      </c>
      <c r="T186" s="159"/>
    </row>
    <row r="187" spans="3:20" x14ac:dyDescent="0.25">
      <c r="C187" s="8" t="s">
        <v>31</v>
      </c>
      <c r="D187" s="8" t="s">
        <v>35</v>
      </c>
      <c r="E187" s="158">
        <v>877.11000000000013</v>
      </c>
      <c r="F187" s="159"/>
      <c r="G187" s="158">
        <v>633.75000000000034</v>
      </c>
      <c r="H187" s="159"/>
      <c r="I187" s="158">
        <v>1224.31</v>
      </c>
      <c r="J187" s="159"/>
      <c r="K187" s="158">
        <v>4921.0199999999977</v>
      </c>
      <c r="L187" s="159"/>
      <c r="M187" s="158">
        <v>276.42000000000007</v>
      </c>
      <c r="N187" s="159"/>
      <c r="O187" s="158">
        <v>4502.9199999999955</v>
      </c>
      <c r="P187" s="159"/>
      <c r="Q187" s="158">
        <v>8560.09</v>
      </c>
      <c r="R187" s="159"/>
      <c r="S187" s="158">
        <v>2987</v>
      </c>
      <c r="T187" s="159"/>
    </row>
    <row r="188" spans="3:20" x14ac:dyDescent="0.25">
      <c r="C188" s="8" t="s">
        <v>31</v>
      </c>
      <c r="D188" s="8" t="s">
        <v>36</v>
      </c>
      <c r="E188" s="158">
        <v>882.1800000000004</v>
      </c>
      <c r="F188" s="159"/>
      <c r="G188" s="158">
        <v>633.75000000000034</v>
      </c>
      <c r="H188" s="159"/>
      <c r="I188" s="158">
        <v>1022.4500000000002</v>
      </c>
      <c r="J188" s="159"/>
      <c r="K188" s="158">
        <v>3976.9399999999969</v>
      </c>
      <c r="L188" s="159"/>
      <c r="M188" s="158">
        <v>0</v>
      </c>
      <c r="N188" s="159"/>
      <c r="O188" s="158">
        <v>3278.9999999999995</v>
      </c>
      <c r="P188" s="159"/>
      <c r="Q188" s="158">
        <v>7411.8599999999951</v>
      </c>
      <c r="R188" s="159"/>
      <c r="S188" s="158">
        <v>2137.25</v>
      </c>
      <c r="T188" s="159"/>
    </row>
    <row r="189" spans="3:20" x14ac:dyDescent="0.25">
      <c r="C189" s="8" t="s">
        <v>31</v>
      </c>
      <c r="D189" s="8" t="s">
        <v>37</v>
      </c>
      <c r="E189" s="158">
        <v>735.15000000000043</v>
      </c>
      <c r="F189" s="159"/>
      <c r="G189" s="158">
        <v>633.75000000000034</v>
      </c>
      <c r="H189" s="159"/>
      <c r="I189" s="158">
        <v>727.2</v>
      </c>
      <c r="J189" s="159"/>
      <c r="K189" s="158">
        <v>3623.3199999999974</v>
      </c>
      <c r="L189" s="159"/>
      <c r="M189" s="158">
        <v>0</v>
      </c>
      <c r="N189" s="159"/>
      <c r="O189" s="158">
        <v>3060.1600000000003</v>
      </c>
      <c r="P189" s="159"/>
      <c r="Q189" s="158">
        <v>5540.3100000000031</v>
      </c>
      <c r="R189" s="159"/>
      <c r="S189" s="158">
        <v>1905.5</v>
      </c>
      <c r="T189" s="159"/>
    </row>
    <row r="191" spans="3:20" x14ac:dyDescent="0.25">
      <c r="C191" s="8" t="s">
        <v>32</v>
      </c>
      <c r="D191" s="8" t="s">
        <v>35</v>
      </c>
      <c r="E191" s="160">
        <v>0</v>
      </c>
      <c r="F191" s="161" t="e">
        <v>#DIV/0!</v>
      </c>
      <c r="G191" s="160">
        <v>0</v>
      </c>
      <c r="H191" s="161" t="e">
        <v>#DIV/0!</v>
      </c>
      <c r="I191" s="160">
        <v>0</v>
      </c>
      <c r="J191" s="161" t="e">
        <v>#DIV/0!</v>
      </c>
      <c r="K191" s="160">
        <v>0</v>
      </c>
      <c r="L191" s="161" t="e">
        <v>#DIV/0!</v>
      </c>
      <c r="M191" s="160">
        <v>0</v>
      </c>
      <c r="N191" s="161" t="e">
        <v>#DIV/0!</v>
      </c>
      <c r="O191" s="160">
        <v>0</v>
      </c>
      <c r="P191" s="161" t="e">
        <v>#DIV/0!</v>
      </c>
      <c r="Q191" s="160">
        <v>0</v>
      </c>
      <c r="R191" s="161" t="e">
        <v>#DIV/0!</v>
      </c>
      <c r="S191" s="160">
        <v>0</v>
      </c>
      <c r="T191" s="161" t="e">
        <v>#DIV/0!</v>
      </c>
    </row>
    <row r="192" spans="3:20" x14ac:dyDescent="0.25">
      <c r="C192" s="8" t="s">
        <v>32</v>
      </c>
      <c r="D192" s="8" t="s">
        <v>36</v>
      </c>
      <c r="E192" s="160">
        <v>0</v>
      </c>
      <c r="F192" s="161" t="e">
        <v>#DIV/0!</v>
      </c>
      <c r="G192" s="160">
        <v>0</v>
      </c>
      <c r="H192" s="161" t="e">
        <v>#DIV/0!</v>
      </c>
      <c r="I192" s="160">
        <v>0</v>
      </c>
      <c r="J192" s="161" t="e">
        <v>#DIV/0!</v>
      </c>
      <c r="K192" s="160">
        <v>0</v>
      </c>
      <c r="L192" s="161" t="e">
        <v>#DIV/0!</v>
      </c>
      <c r="M192" s="160">
        <v>0</v>
      </c>
      <c r="N192" s="161" t="e">
        <v>#DIV/0!</v>
      </c>
      <c r="O192" s="160">
        <v>0</v>
      </c>
      <c r="P192" s="161" t="e">
        <v>#DIV/0!</v>
      </c>
      <c r="Q192" s="160">
        <v>0</v>
      </c>
      <c r="R192" s="161" t="e">
        <v>#DIV/0!</v>
      </c>
      <c r="S192" s="160">
        <v>0</v>
      </c>
      <c r="T192" s="161" t="e">
        <v>#DIV/0!</v>
      </c>
    </row>
    <row r="193" spans="3:20" x14ac:dyDescent="0.25">
      <c r="C193" s="8" t="s">
        <v>32</v>
      </c>
      <c r="D193" s="8" t="s">
        <v>37</v>
      </c>
      <c r="E193" s="160">
        <v>0</v>
      </c>
      <c r="F193" s="161" t="e">
        <v>#DIV/0!</v>
      </c>
      <c r="G193" s="160">
        <v>0</v>
      </c>
      <c r="H193" s="161" t="e">
        <v>#DIV/0!</v>
      </c>
      <c r="I193" s="160">
        <v>0</v>
      </c>
      <c r="J193" s="161" t="e">
        <v>#DIV/0!</v>
      </c>
      <c r="K193" s="160">
        <v>0</v>
      </c>
      <c r="L193" s="161" t="e">
        <v>#DIV/0!</v>
      </c>
      <c r="M193" s="160">
        <v>0</v>
      </c>
      <c r="N193" s="161" t="e">
        <v>#DIV/0!</v>
      </c>
      <c r="O193" s="160">
        <v>0</v>
      </c>
      <c r="P193" s="161" t="e">
        <v>#DIV/0!</v>
      </c>
      <c r="Q193" s="160">
        <v>0</v>
      </c>
      <c r="R193" s="161" t="e">
        <v>#DIV/0!</v>
      </c>
      <c r="S193" s="160">
        <v>0</v>
      </c>
      <c r="T193" s="161" t="e">
        <v>#DIV/0!</v>
      </c>
    </row>
    <row r="194" spans="3:20" x14ac:dyDescent="0.25">
      <c r="C194" s="135"/>
      <c r="D194" s="135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</row>
    <row r="195" spans="3:20" x14ac:dyDescent="0.25">
      <c r="C195" s="135"/>
      <c r="D195" s="135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</row>
    <row r="196" spans="3:20" x14ac:dyDescent="0.25">
      <c r="C196" s="135"/>
      <c r="D196" s="135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</row>
    <row r="197" spans="3:20" x14ac:dyDescent="0.25">
      <c r="C197" s="135"/>
      <c r="D197" s="135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</row>
    <row r="198" spans="3:20" x14ac:dyDescent="0.25">
      <c r="C198" s="135"/>
      <c r="D198" s="135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</row>
    <row r="199" spans="3:20" x14ac:dyDescent="0.25">
      <c r="C199" s="135"/>
      <c r="D199" s="135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</row>
    <row r="200" spans="3:20" x14ac:dyDescent="0.25">
      <c r="C200" s="135"/>
      <c r="D200" s="135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</row>
    <row r="201" spans="3:20" x14ac:dyDescent="0.25">
      <c r="C201" s="135"/>
      <c r="D201" s="135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</row>
    <row r="202" spans="3:20" x14ac:dyDescent="0.25">
      <c r="C202" s="135"/>
      <c r="D202" s="135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</row>
    <row r="203" spans="3:20" x14ac:dyDescent="0.25">
      <c r="C203" s="135"/>
      <c r="D203" s="135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</row>
    <row r="204" spans="3:20" x14ac:dyDescent="0.25">
      <c r="C204" s="135"/>
      <c r="D204" s="135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</row>
    <row r="205" spans="3:20" x14ac:dyDescent="0.25">
      <c r="C205" s="135"/>
      <c r="D205" s="135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</row>
    <row r="206" spans="3:20" x14ac:dyDescent="0.25">
      <c r="C206" s="135"/>
      <c r="D206" s="135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</row>
    <row r="207" spans="3:20" x14ac:dyDescent="0.25">
      <c r="C207" s="135"/>
      <c r="D207" s="135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</row>
    <row r="208" spans="3:20" x14ac:dyDescent="0.25">
      <c r="C208" s="135"/>
      <c r="D208" s="135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</row>
    <row r="209" spans="3:16" x14ac:dyDescent="0.25">
      <c r="C209" s="135"/>
      <c r="D209" s="135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</row>
    <row r="210" spans="3:16" x14ac:dyDescent="0.25">
      <c r="C210" s="135"/>
      <c r="D210" s="135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</row>
    <row r="211" spans="3:16" x14ac:dyDescent="0.25">
      <c r="C211" s="135"/>
      <c r="D211" s="135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</row>
    <row r="212" spans="3:16" x14ac:dyDescent="0.25">
      <c r="C212" s="135"/>
      <c r="D212" s="135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</row>
    <row r="213" spans="3:16" x14ac:dyDescent="0.25">
      <c r="C213" s="135"/>
      <c r="D213" s="135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</row>
    <row r="214" spans="3:16" x14ac:dyDescent="0.25">
      <c r="C214" s="135"/>
      <c r="D214" s="135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</row>
    <row r="215" spans="3:16" x14ac:dyDescent="0.25">
      <c r="C215" s="135"/>
      <c r="D215" s="135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</row>
    <row r="216" spans="3:16" x14ac:dyDescent="0.25">
      <c r="C216" s="135"/>
      <c r="D216" s="135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</row>
    <row r="217" spans="3:16" x14ac:dyDescent="0.25">
      <c r="C217" s="135"/>
      <c r="D217" s="135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</row>
    <row r="218" spans="3:16" x14ac:dyDescent="0.25">
      <c r="C218" s="135"/>
      <c r="D218" s="135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</row>
    <row r="219" spans="3:16" x14ac:dyDescent="0.25">
      <c r="C219" s="135"/>
      <c r="D219" s="135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</row>
    <row r="220" spans="3:16" x14ac:dyDescent="0.25">
      <c r="C220" s="135"/>
      <c r="D220" s="135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</row>
    <row r="221" spans="3:16" x14ac:dyDescent="0.25">
      <c r="C221" s="135"/>
      <c r="D221" s="135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</row>
    <row r="222" spans="3:16" x14ac:dyDescent="0.25">
      <c r="C222" s="135"/>
      <c r="D222" s="135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</row>
    <row r="223" spans="3:16" x14ac:dyDescent="0.25">
      <c r="C223" s="135"/>
      <c r="D223" s="135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</row>
  </sheetData>
  <mergeCells count="659">
    <mergeCell ref="C2:H3"/>
    <mergeCell ref="G25:H25"/>
    <mergeCell ref="G6:H6"/>
    <mergeCell ref="D6:D7"/>
    <mergeCell ref="C6:C7"/>
    <mergeCell ref="G16:H16"/>
    <mergeCell ref="G17:H17"/>
    <mergeCell ref="G18:H18"/>
    <mergeCell ref="G19:H19"/>
    <mergeCell ref="G20:H20"/>
    <mergeCell ref="G21:H21"/>
    <mergeCell ref="G23:H23"/>
    <mergeCell ref="G24:H24"/>
    <mergeCell ref="E6:F6"/>
    <mergeCell ref="E16:F16"/>
    <mergeCell ref="E17:F17"/>
    <mergeCell ref="E18:F18"/>
    <mergeCell ref="E19:F19"/>
    <mergeCell ref="E20:F20"/>
    <mergeCell ref="E21:F21"/>
    <mergeCell ref="E23:F23"/>
    <mergeCell ref="E24:F24"/>
    <mergeCell ref="E25:F25"/>
    <mergeCell ref="K25:L25"/>
    <mergeCell ref="K6:L6"/>
    <mergeCell ref="K16:L16"/>
    <mergeCell ref="K17:L17"/>
    <mergeCell ref="K18:L18"/>
    <mergeCell ref="K19:L19"/>
    <mergeCell ref="I20:J20"/>
    <mergeCell ref="I21:J21"/>
    <mergeCell ref="I23:J23"/>
    <mergeCell ref="I24:J24"/>
    <mergeCell ref="I25:J25"/>
    <mergeCell ref="I6:J6"/>
    <mergeCell ref="I16:J16"/>
    <mergeCell ref="I17:J17"/>
    <mergeCell ref="I18:J18"/>
    <mergeCell ref="I19:J19"/>
    <mergeCell ref="M6:N6"/>
    <mergeCell ref="M16:N16"/>
    <mergeCell ref="M17:N17"/>
    <mergeCell ref="M18:N18"/>
    <mergeCell ref="M19:N19"/>
    <mergeCell ref="K20:L20"/>
    <mergeCell ref="K21:L21"/>
    <mergeCell ref="K23:L23"/>
    <mergeCell ref="K24:L24"/>
    <mergeCell ref="C27:C28"/>
    <mergeCell ref="D27:D28"/>
    <mergeCell ref="G27:H27"/>
    <mergeCell ref="I27:J27"/>
    <mergeCell ref="K27:L27"/>
    <mergeCell ref="M27:N27"/>
    <mergeCell ref="O27:P27"/>
    <mergeCell ref="Q27:R27"/>
    <mergeCell ref="G37:H37"/>
    <mergeCell ref="I37:J37"/>
    <mergeCell ref="K37:L37"/>
    <mergeCell ref="M37:N37"/>
    <mergeCell ref="O37:P37"/>
    <mergeCell ref="Q37:R37"/>
    <mergeCell ref="K41:L41"/>
    <mergeCell ref="M41:N41"/>
    <mergeCell ref="O41:P41"/>
    <mergeCell ref="Q41:R41"/>
    <mergeCell ref="G38:H38"/>
    <mergeCell ref="I38:J38"/>
    <mergeCell ref="K38:L38"/>
    <mergeCell ref="M38:N38"/>
    <mergeCell ref="O38:P38"/>
    <mergeCell ref="Q38:R38"/>
    <mergeCell ref="G39:H39"/>
    <mergeCell ref="I39:J39"/>
    <mergeCell ref="K39:L39"/>
    <mergeCell ref="M39:N39"/>
    <mergeCell ref="O39:P39"/>
    <mergeCell ref="Q39:R39"/>
    <mergeCell ref="I46:J46"/>
    <mergeCell ref="K46:L46"/>
    <mergeCell ref="M46:N46"/>
    <mergeCell ref="O46:P46"/>
    <mergeCell ref="Q46:R46"/>
    <mergeCell ref="G42:H42"/>
    <mergeCell ref="I42:J42"/>
    <mergeCell ref="K42:L42"/>
    <mergeCell ref="M42:N42"/>
    <mergeCell ref="O42:P42"/>
    <mergeCell ref="Q42:R42"/>
    <mergeCell ref="G44:H44"/>
    <mergeCell ref="I44:J44"/>
    <mergeCell ref="K44:L44"/>
    <mergeCell ref="M44:N44"/>
    <mergeCell ref="O44:P44"/>
    <mergeCell ref="Q44:R44"/>
    <mergeCell ref="Q6:R6"/>
    <mergeCell ref="E27:F27"/>
    <mergeCell ref="Q16:R16"/>
    <mergeCell ref="E37:F37"/>
    <mergeCell ref="Q17:R17"/>
    <mergeCell ref="E38:F38"/>
    <mergeCell ref="Q18:R18"/>
    <mergeCell ref="E39:F39"/>
    <mergeCell ref="Q19:R19"/>
    <mergeCell ref="O20:P20"/>
    <mergeCell ref="O21:P21"/>
    <mergeCell ref="O23:P23"/>
    <mergeCell ref="O24:P24"/>
    <mergeCell ref="O25:P25"/>
    <mergeCell ref="O6:P6"/>
    <mergeCell ref="O16:P16"/>
    <mergeCell ref="O17:P17"/>
    <mergeCell ref="O18:P18"/>
    <mergeCell ref="O19:P19"/>
    <mergeCell ref="M20:N20"/>
    <mergeCell ref="M21:N21"/>
    <mergeCell ref="M23:N23"/>
    <mergeCell ref="M24:N24"/>
    <mergeCell ref="M25:N25"/>
    <mergeCell ref="E40:F40"/>
    <mergeCell ref="Q20:R20"/>
    <mergeCell ref="E41:F41"/>
    <mergeCell ref="Q21:R21"/>
    <mergeCell ref="E42:F42"/>
    <mergeCell ref="Q23:R23"/>
    <mergeCell ref="E44:F44"/>
    <mergeCell ref="Q24:R24"/>
    <mergeCell ref="E45:F45"/>
    <mergeCell ref="Q25:R25"/>
    <mergeCell ref="G45:H45"/>
    <mergeCell ref="I45:J45"/>
    <mergeCell ref="K45:L45"/>
    <mergeCell ref="M45:N45"/>
    <mergeCell ref="O45:P45"/>
    <mergeCell ref="Q45:R45"/>
    <mergeCell ref="G40:H40"/>
    <mergeCell ref="I40:J40"/>
    <mergeCell ref="K40:L40"/>
    <mergeCell ref="M40:N40"/>
    <mergeCell ref="O40:P40"/>
    <mergeCell ref="Q40:R40"/>
    <mergeCell ref="G41:H41"/>
    <mergeCell ref="I41:J41"/>
    <mergeCell ref="E46:F46"/>
    <mergeCell ref="E48:F48"/>
    <mergeCell ref="G48:H48"/>
    <mergeCell ref="E58:F58"/>
    <mergeCell ref="G58:H58"/>
    <mergeCell ref="E59:F59"/>
    <mergeCell ref="G59:H59"/>
    <mergeCell ref="E60:F60"/>
    <mergeCell ref="G60:H60"/>
    <mergeCell ref="G46:H46"/>
    <mergeCell ref="C48:C49"/>
    <mergeCell ref="D48:D49"/>
    <mergeCell ref="I48:J48"/>
    <mergeCell ref="K48:L48"/>
    <mergeCell ref="M48:N48"/>
    <mergeCell ref="O48:P48"/>
    <mergeCell ref="Q48:R48"/>
    <mergeCell ref="E61:F61"/>
    <mergeCell ref="G61:H61"/>
    <mergeCell ref="I58:J58"/>
    <mergeCell ref="K58:L58"/>
    <mergeCell ref="M58:N58"/>
    <mergeCell ref="O58:P58"/>
    <mergeCell ref="Q58:R58"/>
    <mergeCell ref="I59:J59"/>
    <mergeCell ref="K59:L59"/>
    <mergeCell ref="M59:N59"/>
    <mergeCell ref="O59:P59"/>
    <mergeCell ref="Q59:R59"/>
    <mergeCell ref="E67:F67"/>
    <mergeCell ref="G67:H67"/>
    <mergeCell ref="E62:F62"/>
    <mergeCell ref="G62:H62"/>
    <mergeCell ref="E63:F63"/>
    <mergeCell ref="G63:H63"/>
    <mergeCell ref="E65:F65"/>
    <mergeCell ref="G65:H65"/>
    <mergeCell ref="E66:F66"/>
    <mergeCell ref="G66:H66"/>
    <mergeCell ref="I60:J60"/>
    <mergeCell ref="K60:L60"/>
    <mergeCell ref="M60:N60"/>
    <mergeCell ref="O60:P60"/>
    <mergeCell ref="Q60:R60"/>
    <mergeCell ref="I61:J61"/>
    <mergeCell ref="K61:L61"/>
    <mergeCell ref="M61:N61"/>
    <mergeCell ref="O61:P61"/>
    <mergeCell ref="Q61:R61"/>
    <mergeCell ref="E69:F69"/>
    <mergeCell ref="G69:H69"/>
    <mergeCell ref="I69:J69"/>
    <mergeCell ref="I62:J62"/>
    <mergeCell ref="K62:L62"/>
    <mergeCell ref="M62:N62"/>
    <mergeCell ref="O62:P62"/>
    <mergeCell ref="Q62:R62"/>
    <mergeCell ref="I63:J63"/>
    <mergeCell ref="K63:L63"/>
    <mergeCell ref="M63:N63"/>
    <mergeCell ref="O63:P63"/>
    <mergeCell ref="Q63:R63"/>
    <mergeCell ref="E80:F80"/>
    <mergeCell ref="G80:H80"/>
    <mergeCell ref="I80:J80"/>
    <mergeCell ref="I65:J65"/>
    <mergeCell ref="K65:L65"/>
    <mergeCell ref="M65:N65"/>
    <mergeCell ref="O65:P65"/>
    <mergeCell ref="Q65:R65"/>
    <mergeCell ref="E79:F79"/>
    <mergeCell ref="G79:H79"/>
    <mergeCell ref="I79:J79"/>
    <mergeCell ref="Q66:R66"/>
    <mergeCell ref="E82:F82"/>
    <mergeCell ref="G82:H82"/>
    <mergeCell ref="I82:J82"/>
    <mergeCell ref="I67:J67"/>
    <mergeCell ref="K67:L67"/>
    <mergeCell ref="M67:N67"/>
    <mergeCell ref="O67:P67"/>
    <mergeCell ref="Q67:R67"/>
    <mergeCell ref="Q79:R79"/>
    <mergeCell ref="E81:F81"/>
    <mergeCell ref="G81:H81"/>
    <mergeCell ref="I81:J81"/>
    <mergeCell ref="K79:L79"/>
    <mergeCell ref="M79:N79"/>
    <mergeCell ref="O79:P79"/>
    <mergeCell ref="E86:F86"/>
    <mergeCell ref="G86:H86"/>
    <mergeCell ref="I86:J86"/>
    <mergeCell ref="I66:J66"/>
    <mergeCell ref="K66:L66"/>
    <mergeCell ref="M66:N66"/>
    <mergeCell ref="O66:P66"/>
    <mergeCell ref="E83:F83"/>
    <mergeCell ref="G83:H83"/>
    <mergeCell ref="I83:J83"/>
    <mergeCell ref="C69:C70"/>
    <mergeCell ref="D69:D70"/>
    <mergeCell ref="K69:L69"/>
    <mergeCell ref="M69:N69"/>
    <mergeCell ref="O69:P69"/>
    <mergeCell ref="Q69:R69"/>
    <mergeCell ref="E90:F90"/>
    <mergeCell ref="G90:H90"/>
    <mergeCell ref="K80:L80"/>
    <mergeCell ref="M80:N80"/>
    <mergeCell ref="O80:P80"/>
    <mergeCell ref="Q80:R80"/>
    <mergeCell ref="C90:C91"/>
    <mergeCell ref="D90:D91"/>
    <mergeCell ref="E87:F87"/>
    <mergeCell ref="G87:H87"/>
    <mergeCell ref="I87:J87"/>
    <mergeCell ref="K81:L81"/>
    <mergeCell ref="M81:N81"/>
    <mergeCell ref="O81:P81"/>
    <mergeCell ref="Q81:R81"/>
    <mergeCell ref="E88:F88"/>
    <mergeCell ref="G88:H88"/>
    <mergeCell ref="I88:J88"/>
    <mergeCell ref="K82:L82"/>
    <mergeCell ref="M82:N82"/>
    <mergeCell ref="O82:P82"/>
    <mergeCell ref="Q82:R82"/>
    <mergeCell ref="I90:J90"/>
    <mergeCell ref="K83:L83"/>
    <mergeCell ref="M83:N83"/>
    <mergeCell ref="O83:P83"/>
    <mergeCell ref="Q83:R83"/>
    <mergeCell ref="I84:J84"/>
    <mergeCell ref="K84:L84"/>
    <mergeCell ref="M84:N84"/>
    <mergeCell ref="O84:P84"/>
    <mergeCell ref="Q84:R84"/>
    <mergeCell ref="E101:F101"/>
    <mergeCell ref="G101:H101"/>
    <mergeCell ref="I101:J101"/>
    <mergeCell ref="K86:L86"/>
    <mergeCell ref="M86:N86"/>
    <mergeCell ref="O86:P86"/>
    <mergeCell ref="Q86:R86"/>
    <mergeCell ref="E100:F100"/>
    <mergeCell ref="G100:H100"/>
    <mergeCell ref="I100:J100"/>
    <mergeCell ref="E84:F84"/>
    <mergeCell ref="G84:H84"/>
    <mergeCell ref="K87:L87"/>
    <mergeCell ref="M87:N87"/>
    <mergeCell ref="O87:P87"/>
    <mergeCell ref="Q87:R87"/>
    <mergeCell ref="E103:F103"/>
    <mergeCell ref="G103:H103"/>
    <mergeCell ref="I103:J103"/>
    <mergeCell ref="K88:L88"/>
    <mergeCell ref="M88:N88"/>
    <mergeCell ref="O88:P88"/>
    <mergeCell ref="Q88:R88"/>
    <mergeCell ref="E102:F102"/>
    <mergeCell ref="G102:H102"/>
    <mergeCell ref="I102:J102"/>
    <mergeCell ref="K90:L90"/>
    <mergeCell ref="M90:N90"/>
    <mergeCell ref="O90:P90"/>
    <mergeCell ref="Q90:R90"/>
    <mergeCell ref="E105:F105"/>
    <mergeCell ref="G105:H105"/>
    <mergeCell ref="I105:J105"/>
    <mergeCell ref="K100:L100"/>
    <mergeCell ref="M100:N100"/>
    <mergeCell ref="O100:P100"/>
    <mergeCell ref="Q100:R100"/>
    <mergeCell ref="E104:F104"/>
    <mergeCell ref="G104:H104"/>
    <mergeCell ref="I104:J104"/>
    <mergeCell ref="K101:L101"/>
    <mergeCell ref="M101:N101"/>
    <mergeCell ref="O101:P101"/>
    <mergeCell ref="Q101:R101"/>
    <mergeCell ref="E108:F108"/>
    <mergeCell ref="G108:H108"/>
    <mergeCell ref="I108:J108"/>
    <mergeCell ref="K102:L102"/>
    <mergeCell ref="M102:N102"/>
    <mergeCell ref="O102:P102"/>
    <mergeCell ref="Q102:R102"/>
    <mergeCell ref="E107:F107"/>
    <mergeCell ref="G107:H107"/>
    <mergeCell ref="I107:J107"/>
    <mergeCell ref="K103:L103"/>
    <mergeCell ref="M103:N103"/>
    <mergeCell ref="O103:P103"/>
    <mergeCell ref="Q103:R103"/>
    <mergeCell ref="E111:F111"/>
    <mergeCell ref="G111:H111"/>
    <mergeCell ref="I111:J111"/>
    <mergeCell ref="K111:L111"/>
    <mergeCell ref="K104:L104"/>
    <mergeCell ref="M104:N104"/>
    <mergeCell ref="O104:P104"/>
    <mergeCell ref="Q104:R104"/>
    <mergeCell ref="E109:F109"/>
    <mergeCell ref="G109:H109"/>
    <mergeCell ref="I109:J109"/>
    <mergeCell ref="K105:L105"/>
    <mergeCell ref="M105:N105"/>
    <mergeCell ref="O105:P105"/>
    <mergeCell ref="Q105:R105"/>
    <mergeCell ref="E122:F122"/>
    <mergeCell ref="G122:H122"/>
    <mergeCell ref="I122:J122"/>
    <mergeCell ref="K122:L122"/>
    <mergeCell ref="K107:L107"/>
    <mergeCell ref="M107:N107"/>
    <mergeCell ref="O107:P107"/>
    <mergeCell ref="Q107:R107"/>
    <mergeCell ref="E121:F121"/>
    <mergeCell ref="G121:H121"/>
    <mergeCell ref="I121:J121"/>
    <mergeCell ref="K121:L121"/>
    <mergeCell ref="Q108:R108"/>
    <mergeCell ref="E124:F124"/>
    <mergeCell ref="G124:H124"/>
    <mergeCell ref="I124:J124"/>
    <mergeCell ref="K124:L124"/>
    <mergeCell ref="K109:L109"/>
    <mergeCell ref="M109:N109"/>
    <mergeCell ref="O109:P109"/>
    <mergeCell ref="Q109:R109"/>
    <mergeCell ref="M111:N111"/>
    <mergeCell ref="O111:P111"/>
    <mergeCell ref="Q111:R111"/>
    <mergeCell ref="E123:F123"/>
    <mergeCell ref="G123:H123"/>
    <mergeCell ref="I123:J123"/>
    <mergeCell ref="K123:L123"/>
    <mergeCell ref="C111:C112"/>
    <mergeCell ref="D111:D112"/>
    <mergeCell ref="E128:F128"/>
    <mergeCell ref="G128:H128"/>
    <mergeCell ref="I128:J128"/>
    <mergeCell ref="K128:L128"/>
    <mergeCell ref="K108:L108"/>
    <mergeCell ref="M108:N108"/>
    <mergeCell ref="O108:P108"/>
    <mergeCell ref="E125:F125"/>
    <mergeCell ref="G125:H125"/>
    <mergeCell ref="I125:J125"/>
    <mergeCell ref="K125:L125"/>
    <mergeCell ref="M121:N121"/>
    <mergeCell ref="O121:P121"/>
    <mergeCell ref="Q121:R121"/>
    <mergeCell ref="E129:F129"/>
    <mergeCell ref="G129:H129"/>
    <mergeCell ref="I129:J129"/>
    <mergeCell ref="K129:L129"/>
    <mergeCell ref="M122:N122"/>
    <mergeCell ref="O122:P122"/>
    <mergeCell ref="Q122:R122"/>
    <mergeCell ref="E126:F126"/>
    <mergeCell ref="G126:H126"/>
    <mergeCell ref="I126:J126"/>
    <mergeCell ref="K126:L126"/>
    <mergeCell ref="M123:N123"/>
    <mergeCell ref="O123:P123"/>
    <mergeCell ref="Q123:R123"/>
    <mergeCell ref="M124:N124"/>
    <mergeCell ref="O124:P124"/>
    <mergeCell ref="Q124:R124"/>
    <mergeCell ref="E132:F132"/>
    <mergeCell ref="G132:H132"/>
    <mergeCell ref="I132:J132"/>
    <mergeCell ref="K132:L132"/>
    <mergeCell ref="M132:N132"/>
    <mergeCell ref="E130:F130"/>
    <mergeCell ref="G130:H130"/>
    <mergeCell ref="I130:J130"/>
    <mergeCell ref="K130:L130"/>
    <mergeCell ref="M125:N125"/>
    <mergeCell ref="O125:P125"/>
    <mergeCell ref="Q125:R125"/>
    <mergeCell ref="E142:F142"/>
    <mergeCell ref="G142:H142"/>
    <mergeCell ref="I142:J142"/>
    <mergeCell ref="K142:L142"/>
    <mergeCell ref="M142:N142"/>
    <mergeCell ref="M126:N126"/>
    <mergeCell ref="O126:P126"/>
    <mergeCell ref="Q126:R126"/>
    <mergeCell ref="M128:N128"/>
    <mergeCell ref="O128:P128"/>
    <mergeCell ref="Q128:R128"/>
    <mergeCell ref="E144:F144"/>
    <mergeCell ref="G144:H144"/>
    <mergeCell ref="I144:J144"/>
    <mergeCell ref="K144:L144"/>
    <mergeCell ref="M144:N144"/>
    <mergeCell ref="M129:N129"/>
    <mergeCell ref="O129:P129"/>
    <mergeCell ref="Q129:R129"/>
    <mergeCell ref="E143:F143"/>
    <mergeCell ref="G143:H143"/>
    <mergeCell ref="I143:J143"/>
    <mergeCell ref="K143:L143"/>
    <mergeCell ref="M143:N143"/>
    <mergeCell ref="M130:N130"/>
    <mergeCell ref="O130:P130"/>
    <mergeCell ref="Q130:R130"/>
    <mergeCell ref="E146:F146"/>
    <mergeCell ref="G146:H146"/>
    <mergeCell ref="I146:J146"/>
    <mergeCell ref="K146:L146"/>
    <mergeCell ref="M146:N146"/>
    <mergeCell ref="E147:F147"/>
    <mergeCell ref="G147:H147"/>
    <mergeCell ref="I147:J147"/>
    <mergeCell ref="K147:L147"/>
    <mergeCell ref="M147:N147"/>
    <mergeCell ref="E145:F145"/>
    <mergeCell ref="G145:H145"/>
    <mergeCell ref="I145:J145"/>
    <mergeCell ref="K145:L145"/>
    <mergeCell ref="M145:N145"/>
    <mergeCell ref="C132:C133"/>
    <mergeCell ref="D132:D133"/>
    <mergeCell ref="O132:P132"/>
    <mergeCell ref="Q132:R132"/>
    <mergeCell ref="E149:F149"/>
    <mergeCell ref="G149:H149"/>
    <mergeCell ref="I149:J149"/>
    <mergeCell ref="K149:L149"/>
    <mergeCell ref="M149:N149"/>
    <mergeCell ref="O142:P142"/>
    <mergeCell ref="Q142:R142"/>
    <mergeCell ref="O143:P143"/>
    <mergeCell ref="Q143:R143"/>
    <mergeCell ref="E151:F151"/>
    <mergeCell ref="G151:H151"/>
    <mergeCell ref="I151:J151"/>
    <mergeCell ref="K151:L151"/>
    <mergeCell ref="M151:N151"/>
    <mergeCell ref="O144:P144"/>
    <mergeCell ref="Q144:R144"/>
    <mergeCell ref="E150:F150"/>
    <mergeCell ref="G150:H150"/>
    <mergeCell ref="I150:J150"/>
    <mergeCell ref="K150:L150"/>
    <mergeCell ref="M150:N150"/>
    <mergeCell ref="O145:P145"/>
    <mergeCell ref="Q145:R145"/>
    <mergeCell ref="E153:F153"/>
    <mergeCell ref="G153:H153"/>
    <mergeCell ref="I153:J153"/>
    <mergeCell ref="K153:L153"/>
    <mergeCell ref="M153:N153"/>
    <mergeCell ref="O153:P153"/>
    <mergeCell ref="O146:P146"/>
    <mergeCell ref="Q146:R146"/>
    <mergeCell ref="E167:F167"/>
    <mergeCell ref="G167:H167"/>
    <mergeCell ref="I167:J167"/>
    <mergeCell ref="K167:L167"/>
    <mergeCell ref="M167:N167"/>
    <mergeCell ref="O167:P167"/>
    <mergeCell ref="O147:P147"/>
    <mergeCell ref="Q147:R147"/>
    <mergeCell ref="E164:F164"/>
    <mergeCell ref="G164:H164"/>
    <mergeCell ref="I164:J164"/>
    <mergeCell ref="K164:L164"/>
    <mergeCell ref="M164:N164"/>
    <mergeCell ref="O164:P164"/>
    <mergeCell ref="O149:P149"/>
    <mergeCell ref="Q149:R149"/>
    <mergeCell ref="E165:F165"/>
    <mergeCell ref="G165:H165"/>
    <mergeCell ref="I165:J165"/>
    <mergeCell ref="K165:L165"/>
    <mergeCell ref="M165:N165"/>
    <mergeCell ref="O165:P165"/>
    <mergeCell ref="E163:F163"/>
    <mergeCell ref="G163:H163"/>
    <mergeCell ref="O150:P150"/>
    <mergeCell ref="Q150:R150"/>
    <mergeCell ref="E166:F166"/>
    <mergeCell ref="G166:H166"/>
    <mergeCell ref="I166:J166"/>
    <mergeCell ref="K166:L166"/>
    <mergeCell ref="M166:N166"/>
    <mergeCell ref="O166:P166"/>
    <mergeCell ref="O151:P151"/>
    <mergeCell ref="Q151:R151"/>
    <mergeCell ref="Q164:R164"/>
    <mergeCell ref="I163:J163"/>
    <mergeCell ref="K163:L163"/>
    <mergeCell ref="M163:N163"/>
    <mergeCell ref="O163:P163"/>
    <mergeCell ref="Q165:R165"/>
    <mergeCell ref="C153:C154"/>
    <mergeCell ref="D153:D154"/>
    <mergeCell ref="Q153:R153"/>
    <mergeCell ref="E174:F174"/>
    <mergeCell ref="G174:H174"/>
    <mergeCell ref="I174:J174"/>
    <mergeCell ref="K174:L174"/>
    <mergeCell ref="M174:N174"/>
    <mergeCell ref="O174:P174"/>
    <mergeCell ref="Q163:R163"/>
    <mergeCell ref="E171:F171"/>
    <mergeCell ref="G171:H171"/>
    <mergeCell ref="I171:J171"/>
    <mergeCell ref="K171:L171"/>
    <mergeCell ref="M171:N171"/>
    <mergeCell ref="O171:P171"/>
    <mergeCell ref="Q166:R166"/>
    <mergeCell ref="E172:F172"/>
    <mergeCell ref="G172:H172"/>
    <mergeCell ref="I172:J172"/>
    <mergeCell ref="K172:L172"/>
    <mergeCell ref="M172:N172"/>
    <mergeCell ref="O172:P172"/>
    <mergeCell ref="Q167:R167"/>
    <mergeCell ref="E184:F184"/>
    <mergeCell ref="G184:H184"/>
    <mergeCell ref="I184:J184"/>
    <mergeCell ref="K184:L184"/>
    <mergeCell ref="M184:N184"/>
    <mergeCell ref="O184:P184"/>
    <mergeCell ref="Q168:R168"/>
    <mergeCell ref="E185:F185"/>
    <mergeCell ref="G185:H185"/>
    <mergeCell ref="I185:J185"/>
    <mergeCell ref="K185:L185"/>
    <mergeCell ref="M185:N185"/>
    <mergeCell ref="O185:P185"/>
    <mergeCell ref="E168:F168"/>
    <mergeCell ref="G168:H168"/>
    <mergeCell ref="I168:J168"/>
    <mergeCell ref="K168:L168"/>
    <mergeCell ref="M168:N168"/>
    <mergeCell ref="O168:P168"/>
    <mergeCell ref="E170:F170"/>
    <mergeCell ref="G170:H170"/>
    <mergeCell ref="I170:J170"/>
    <mergeCell ref="K170:L170"/>
    <mergeCell ref="Q170:R170"/>
    <mergeCell ref="E186:F186"/>
    <mergeCell ref="G186:H186"/>
    <mergeCell ref="I186:J186"/>
    <mergeCell ref="K186:L186"/>
    <mergeCell ref="M186:N186"/>
    <mergeCell ref="O186:P186"/>
    <mergeCell ref="Q171:R171"/>
    <mergeCell ref="E187:F187"/>
    <mergeCell ref="G187:H187"/>
    <mergeCell ref="I187:J187"/>
    <mergeCell ref="K187:L187"/>
    <mergeCell ref="M187:N187"/>
    <mergeCell ref="O187:P187"/>
    <mergeCell ref="M170:N170"/>
    <mergeCell ref="O170:P170"/>
    <mergeCell ref="Q172:R172"/>
    <mergeCell ref="E188:F188"/>
    <mergeCell ref="G188:H188"/>
    <mergeCell ref="I188:J188"/>
    <mergeCell ref="K188:L188"/>
    <mergeCell ref="M188:N188"/>
    <mergeCell ref="O188:P188"/>
    <mergeCell ref="E189:F189"/>
    <mergeCell ref="G189:H189"/>
    <mergeCell ref="I189:J189"/>
    <mergeCell ref="K189:L189"/>
    <mergeCell ref="M189:N189"/>
    <mergeCell ref="O189:P189"/>
    <mergeCell ref="E193:F193"/>
    <mergeCell ref="G193:H193"/>
    <mergeCell ref="I193:J193"/>
    <mergeCell ref="K193:L193"/>
    <mergeCell ref="M193:N193"/>
    <mergeCell ref="O193:P193"/>
    <mergeCell ref="C174:C175"/>
    <mergeCell ref="D174:D175"/>
    <mergeCell ref="Q174:R174"/>
    <mergeCell ref="E191:F191"/>
    <mergeCell ref="G191:H191"/>
    <mergeCell ref="I191:J191"/>
    <mergeCell ref="K191:L191"/>
    <mergeCell ref="M191:N191"/>
    <mergeCell ref="O191:P191"/>
    <mergeCell ref="E192:F192"/>
    <mergeCell ref="G192:H192"/>
    <mergeCell ref="I192:J192"/>
    <mergeCell ref="K192:L192"/>
    <mergeCell ref="M192:N192"/>
    <mergeCell ref="O192:P192"/>
    <mergeCell ref="S174:T174"/>
    <mergeCell ref="Q184:R184"/>
    <mergeCell ref="S184:T184"/>
    <mergeCell ref="Q185:R185"/>
    <mergeCell ref="S185:T185"/>
    <mergeCell ref="Q186:R186"/>
    <mergeCell ref="S186:T186"/>
    <mergeCell ref="Q193:R193"/>
    <mergeCell ref="S193:T193"/>
    <mergeCell ref="Q187:R187"/>
    <mergeCell ref="S187:T187"/>
    <mergeCell ref="Q188:R188"/>
    <mergeCell ref="S188:T188"/>
    <mergeCell ref="Q189:R189"/>
    <mergeCell ref="S189:T189"/>
    <mergeCell ref="Q191:R191"/>
    <mergeCell ref="S191:T191"/>
    <mergeCell ref="Q192:R192"/>
    <mergeCell ref="S192:T192"/>
  </mergeCells>
  <phoneticPr fontId="2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A88B-CDC2-4AA7-BF84-BFAF51167925}">
  <sheetPr codeName="Hoja20"/>
  <dimension ref="C2:G8"/>
  <sheetViews>
    <sheetView showGridLines="0" zoomScale="80" zoomScaleNormal="80" workbookViewId="0">
      <selection activeCell="G11" sqref="G11"/>
    </sheetView>
  </sheetViews>
  <sheetFormatPr baseColWidth="10" defaultRowHeight="15" x14ac:dyDescent="0.25"/>
  <cols>
    <col min="4" max="4" width="9.140625" bestFit="1" customWidth="1"/>
    <col min="5" max="5" width="23" customWidth="1"/>
    <col min="6" max="6" width="27.42578125" customWidth="1"/>
    <col min="7" max="7" width="21.42578125" customWidth="1"/>
  </cols>
  <sheetData>
    <row r="2" spans="3:7" ht="15" customHeight="1" x14ac:dyDescent="0.25">
      <c r="C2" s="175" t="s">
        <v>182</v>
      </c>
      <c r="D2" s="175"/>
      <c r="E2" s="175"/>
      <c r="F2" s="175"/>
      <c r="G2" s="175"/>
    </row>
    <row r="3" spans="3:7" ht="15" customHeight="1" x14ac:dyDescent="0.25">
      <c r="C3" s="175"/>
      <c r="D3" s="175"/>
      <c r="E3" s="175"/>
      <c r="F3" s="175"/>
      <c r="G3" s="175"/>
    </row>
    <row r="5" spans="3:7" ht="30" x14ac:dyDescent="0.25">
      <c r="C5" s="36" t="s">
        <v>72</v>
      </c>
      <c r="D5" s="36" t="s">
        <v>39</v>
      </c>
      <c r="E5" s="36" t="s">
        <v>74</v>
      </c>
      <c r="F5" s="36" t="s">
        <v>75</v>
      </c>
      <c r="G5" s="36" t="s">
        <v>76</v>
      </c>
    </row>
    <row r="6" spans="3:7" x14ac:dyDescent="0.25">
      <c r="C6" s="1" t="s">
        <v>73</v>
      </c>
      <c r="D6" s="1" t="s">
        <v>54</v>
      </c>
      <c r="E6" s="75"/>
      <c r="F6" s="75"/>
      <c r="G6" s="75"/>
    </row>
    <row r="7" spans="3:7" x14ac:dyDescent="0.25">
      <c r="C7" s="1" t="s">
        <v>73</v>
      </c>
      <c r="D7" s="1" t="s">
        <v>203</v>
      </c>
      <c r="E7" s="75"/>
      <c r="F7" s="75"/>
      <c r="G7" s="75"/>
    </row>
    <row r="8" spans="3:7" x14ac:dyDescent="0.25">
      <c r="C8" s="1"/>
      <c r="D8" s="1"/>
      <c r="E8" s="1"/>
      <c r="F8" s="1"/>
      <c r="G8" s="1"/>
    </row>
  </sheetData>
  <mergeCells count="1">
    <mergeCell ref="C2:G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3956-81F8-4231-BAFD-D0B3AC695C9C}">
  <sheetPr codeName="Hoja21"/>
  <dimension ref="C2:G8"/>
  <sheetViews>
    <sheetView showGridLines="0" zoomScale="80" zoomScaleNormal="80" workbookViewId="0">
      <selection activeCell="F34" sqref="F34"/>
    </sheetView>
  </sheetViews>
  <sheetFormatPr baseColWidth="10" defaultRowHeight="15" x14ac:dyDescent="0.25"/>
  <cols>
    <col min="4" max="4" width="15.85546875" bestFit="1" customWidth="1"/>
    <col min="5" max="5" width="18.7109375" bestFit="1" customWidth="1"/>
    <col min="6" max="6" width="17.140625" bestFit="1" customWidth="1"/>
    <col min="7" max="7" width="28" customWidth="1"/>
  </cols>
  <sheetData>
    <row r="2" spans="3:7" x14ac:dyDescent="0.25">
      <c r="C2" s="175" t="s">
        <v>186</v>
      </c>
      <c r="D2" s="175"/>
      <c r="E2" s="175"/>
      <c r="F2" s="175"/>
      <c r="G2" s="175"/>
    </row>
    <row r="3" spans="3:7" x14ac:dyDescent="0.25">
      <c r="C3" s="175"/>
      <c r="D3" s="175"/>
      <c r="E3" s="175"/>
      <c r="F3" s="175"/>
      <c r="G3" s="175"/>
    </row>
    <row r="5" spans="3:7" ht="45" x14ac:dyDescent="0.25">
      <c r="C5" s="36" t="s">
        <v>72</v>
      </c>
      <c r="D5" s="36" t="s">
        <v>77</v>
      </c>
      <c r="E5" s="36" t="s">
        <v>78</v>
      </c>
      <c r="F5" s="36" t="s">
        <v>80</v>
      </c>
      <c r="G5" s="36" t="s">
        <v>79</v>
      </c>
    </row>
    <row r="6" spans="3:7" x14ac:dyDescent="0.25">
      <c r="C6" s="1" t="s">
        <v>73</v>
      </c>
      <c r="D6" s="1"/>
      <c r="E6" s="1"/>
      <c r="F6" s="1"/>
      <c r="G6" s="1"/>
    </row>
    <row r="7" spans="3:7" x14ac:dyDescent="0.25">
      <c r="C7" s="1" t="s">
        <v>180</v>
      </c>
      <c r="D7" s="1"/>
      <c r="E7" s="1"/>
      <c r="F7" s="1"/>
      <c r="G7" s="1"/>
    </row>
    <row r="8" spans="3:7" x14ac:dyDescent="0.25">
      <c r="C8" s="1" t="s">
        <v>181</v>
      </c>
      <c r="D8" s="1"/>
      <c r="E8" s="1"/>
      <c r="F8" s="1"/>
      <c r="G8" s="1"/>
    </row>
  </sheetData>
  <mergeCells count="1">
    <mergeCell ref="C2:G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C5822-36AD-4703-9ACF-002A5EBAF66A}">
  <sheetPr codeName="Hoja22"/>
  <dimension ref="C2:J73"/>
  <sheetViews>
    <sheetView showGridLines="0" topLeftCell="A5" zoomScale="80" zoomScaleNormal="80" workbookViewId="0">
      <selection activeCell="C5" sqref="C5"/>
    </sheetView>
  </sheetViews>
  <sheetFormatPr baseColWidth="10" defaultRowHeight="15" x14ac:dyDescent="0.25"/>
  <cols>
    <col min="6" max="8" width="14.28515625" customWidth="1"/>
  </cols>
  <sheetData>
    <row r="2" spans="3:10" x14ac:dyDescent="0.25">
      <c r="C2" s="179" t="s">
        <v>183</v>
      </c>
      <c r="D2" s="179"/>
      <c r="E2" s="179"/>
      <c r="F2" s="179"/>
      <c r="G2" s="179"/>
      <c r="H2" s="179"/>
      <c r="I2" s="179"/>
    </row>
    <row r="3" spans="3:10" x14ac:dyDescent="0.25">
      <c r="C3" s="179"/>
      <c r="D3" s="179"/>
      <c r="E3" s="179"/>
      <c r="F3" s="179"/>
      <c r="G3" s="179"/>
      <c r="H3" s="179"/>
      <c r="I3" s="179"/>
    </row>
    <row r="4" spans="3:10" ht="15.75" thickBot="1" x14ac:dyDescent="0.3"/>
    <row r="5" spans="3:10" ht="51.75" customHeight="1" x14ac:dyDescent="0.25">
      <c r="C5" s="84" t="s">
        <v>5</v>
      </c>
      <c r="D5" s="85" t="s">
        <v>39</v>
      </c>
      <c r="E5" s="85" t="s">
        <v>111</v>
      </c>
      <c r="F5" s="85" t="s">
        <v>204</v>
      </c>
      <c r="G5" s="85" t="s">
        <v>205</v>
      </c>
      <c r="H5" s="86" t="s">
        <v>206</v>
      </c>
      <c r="I5" s="87" t="s">
        <v>207</v>
      </c>
    </row>
    <row r="6" spans="3:10" x14ac:dyDescent="0.25">
      <c r="C6" s="79"/>
      <c r="D6" s="8"/>
      <c r="E6" s="1"/>
      <c r="F6" s="75"/>
      <c r="G6" s="75"/>
      <c r="H6" s="88"/>
      <c r="I6" s="80"/>
      <c r="J6" t="s">
        <v>142</v>
      </c>
    </row>
    <row r="7" spans="3:10" x14ac:dyDescent="0.25">
      <c r="C7" s="79"/>
      <c r="D7" s="8"/>
      <c r="E7" s="1"/>
      <c r="F7" s="75"/>
      <c r="G7" s="75"/>
      <c r="H7" s="88"/>
      <c r="I7" s="80"/>
      <c r="J7" t="s">
        <v>142</v>
      </c>
    </row>
    <row r="8" spans="3:10" x14ac:dyDescent="0.25">
      <c r="C8" s="79"/>
      <c r="D8" s="8"/>
      <c r="E8" s="1"/>
      <c r="F8" s="75"/>
      <c r="G8" s="75"/>
      <c r="H8" s="88"/>
      <c r="I8" s="80"/>
      <c r="J8" t="s">
        <v>142</v>
      </c>
    </row>
    <row r="9" spans="3:10" x14ac:dyDescent="0.25">
      <c r="C9" s="79"/>
      <c r="D9" s="8"/>
      <c r="E9" s="1"/>
      <c r="F9" s="75"/>
      <c r="G9" s="75"/>
      <c r="H9" s="88"/>
      <c r="I9" s="80"/>
      <c r="J9" t="s">
        <v>142</v>
      </c>
    </row>
    <row r="10" spans="3:10" x14ac:dyDescent="0.25">
      <c r="C10" s="79"/>
      <c r="D10" s="8"/>
      <c r="E10" s="1"/>
      <c r="F10" s="75"/>
      <c r="G10" s="75"/>
      <c r="H10" s="88"/>
      <c r="I10" s="80"/>
      <c r="J10" t="s">
        <v>142</v>
      </c>
    </row>
    <row r="11" spans="3:10" x14ac:dyDescent="0.25">
      <c r="C11" s="79"/>
      <c r="D11" s="8"/>
      <c r="E11" s="1"/>
      <c r="F11" s="75"/>
      <c r="G11" s="75"/>
      <c r="H11" s="88"/>
      <c r="I11" s="80"/>
      <c r="J11" t="s">
        <v>142</v>
      </c>
    </row>
    <row r="12" spans="3:10" x14ac:dyDescent="0.25">
      <c r="C12" s="79"/>
      <c r="D12" s="8"/>
      <c r="E12" s="1"/>
      <c r="F12" s="75"/>
      <c r="G12" s="75"/>
      <c r="H12" s="88"/>
      <c r="I12" s="80"/>
      <c r="J12" t="s">
        <v>142</v>
      </c>
    </row>
    <row r="13" spans="3:10" x14ac:dyDescent="0.25">
      <c r="C13" s="79"/>
      <c r="D13" s="8"/>
      <c r="E13" s="1"/>
      <c r="F13" s="75"/>
      <c r="G13" s="75"/>
      <c r="H13" s="88"/>
      <c r="I13" s="80"/>
      <c r="J13" t="s">
        <v>142</v>
      </c>
    </row>
    <row r="14" spans="3:10" x14ac:dyDescent="0.25">
      <c r="C14" s="79"/>
      <c r="D14" s="8"/>
      <c r="E14" s="1"/>
      <c r="F14" s="75"/>
      <c r="G14" s="75"/>
      <c r="H14" s="88"/>
      <c r="I14" s="80"/>
      <c r="J14" t="s">
        <v>142</v>
      </c>
    </row>
    <row r="15" spans="3:10" x14ac:dyDescent="0.25">
      <c r="C15" s="79"/>
      <c r="D15" s="8"/>
      <c r="E15" s="1"/>
      <c r="F15" s="75"/>
      <c r="G15" s="75"/>
      <c r="H15" s="88"/>
      <c r="I15" s="80"/>
      <c r="J15" t="s">
        <v>142</v>
      </c>
    </row>
    <row r="16" spans="3:10" x14ac:dyDescent="0.25">
      <c r="C16" s="79"/>
      <c r="D16" s="8"/>
      <c r="E16" s="1"/>
      <c r="F16" s="75"/>
      <c r="G16" s="75"/>
      <c r="H16" s="88"/>
      <c r="I16" s="80"/>
      <c r="J16" t="s">
        <v>142</v>
      </c>
    </row>
    <row r="17" spans="3:10" x14ac:dyDescent="0.25">
      <c r="C17" s="79"/>
      <c r="D17" s="8"/>
      <c r="E17" s="1"/>
      <c r="F17" s="75"/>
      <c r="G17" s="75"/>
      <c r="H17" s="88"/>
      <c r="I17" s="80"/>
      <c r="J17" t="s">
        <v>142</v>
      </c>
    </row>
    <row r="18" spans="3:10" x14ac:dyDescent="0.25">
      <c r="C18" s="79"/>
      <c r="D18" s="8"/>
      <c r="E18" s="1"/>
      <c r="F18" s="75"/>
      <c r="G18" s="75"/>
      <c r="H18" s="88"/>
      <c r="I18" s="80"/>
      <c r="J18" t="s">
        <v>142</v>
      </c>
    </row>
    <row r="19" spans="3:10" x14ac:dyDescent="0.25">
      <c r="C19" s="79"/>
      <c r="D19" s="8"/>
      <c r="E19" s="1"/>
      <c r="F19" s="75"/>
      <c r="G19" s="75"/>
      <c r="H19" s="88"/>
      <c r="I19" s="80"/>
      <c r="J19" t="s">
        <v>142</v>
      </c>
    </row>
    <row r="20" spans="3:10" x14ac:dyDescent="0.25">
      <c r="C20" s="79"/>
      <c r="D20" s="8"/>
      <c r="E20" s="1"/>
      <c r="F20" s="75"/>
      <c r="G20" s="75"/>
      <c r="H20" s="88"/>
      <c r="I20" s="80"/>
      <c r="J20" t="s">
        <v>142</v>
      </c>
    </row>
    <row r="21" spans="3:10" x14ac:dyDescent="0.25">
      <c r="C21" s="79"/>
      <c r="D21" s="8"/>
      <c r="E21" s="1"/>
      <c r="F21" s="75"/>
      <c r="G21" s="75"/>
      <c r="H21" s="88"/>
      <c r="I21" s="80"/>
      <c r="J21" t="s">
        <v>142</v>
      </c>
    </row>
    <row r="22" spans="3:10" x14ac:dyDescent="0.25">
      <c r="C22" s="79"/>
      <c r="D22" s="8"/>
      <c r="E22" s="1"/>
      <c r="F22" s="75"/>
      <c r="G22" s="75"/>
      <c r="H22" s="88"/>
      <c r="I22" s="80"/>
      <c r="J22" t="s">
        <v>142</v>
      </c>
    </row>
    <row r="23" spans="3:10" x14ac:dyDescent="0.25">
      <c r="C23" s="79"/>
      <c r="D23" s="8"/>
      <c r="E23" s="1"/>
      <c r="F23" s="75"/>
      <c r="G23" s="75"/>
      <c r="H23" s="88"/>
      <c r="I23" s="80"/>
      <c r="J23" t="s">
        <v>142</v>
      </c>
    </row>
    <row r="24" spans="3:10" x14ac:dyDescent="0.25">
      <c r="C24" s="79"/>
      <c r="D24" s="8"/>
      <c r="E24" s="1"/>
      <c r="F24" s="75"/>
      <c r="G24" s="75"/>
      <c r="H24" s="88"/>
      <c r="I24" s="80"/>
      <c r="J24" t="s">
        <v>142</v>
      </c>
    </row>
    <row r="25" spans="3:10" x14ac:dyDescent="0.25">
      <c r="C25" s="79"/>
      <c r="D25" s="8"/>
      <c r="E25" s="1"/>
      <c r="F25" s="75"/>
      <c r="G25" s="75"/>
      <c r="H25" s="88"/>
      <c r="I25" s="80"/>
      <c r="J25" t="s">
        <v>142</v>
      </c>
    </row>
    <row r="26" spans="3:10" x14ac:dyDescent="0.25">
      <c r="C26" s="79"/>
      <c r="D26" s="8"/>
      <c r="E26" s="1"/>
      <c r="F26" s="75"/>
      <c r="G26" s="75"/>
      <c r="H26" s="88"/>
      <c r="I26" s="80"/>
      <c r="J26" t="s">
        <v>142</v>
      </c>
    </row>
    <row r="27" spans="3:10" x14ac:dyDescent="0.25">
      <c r="C27" s="79"/>
      <c r="D27" s="8"/>
      <c r="E27" s="1"/>
      <c r="F27" s="75"/>
      <c r="G27" s="75"/>
      <c r="H27" s="88"/>
      <c r="I27" s="80"/>
      <c r="J27" t="s">
        <v>142</v>
      </c>
    </row>
    <row r="28" spans="3:10" x14ac:dyDescent="0.25">
      <c r="C28" s="79"/>
      <c r="D28" s="8"/>
      <c r="E28" s="1"/>
      <c r="F28" s="75"/>
      <c r="G28" s="75"/>
      <c r="H28" s="88"/>
      <c r="I28" s="80"/>
      <c r="J28" t="s">
        <v>142</v>
      </c>
    </row>
    <row r="29" spans="3:10" x14ac:dyDescent="0.25">
      <c r="C29" s="79"/>
      <c r="D29" s="8"/>
      <c r="E29" s="1"/>
      <c r="F29" s="75"/>
      <c r="G29" s="75"/>
      <c r="H29" s="88"/>
      <c r="I29" s="80"/>
      <c r="J29" t="s">
        <v>142</v>
      </c>
    </row>
    <row r="30" spans="3:10" x14ac:dyDescent="0.25">
      <c r="C30" s="79"/>
      <c r="D30" s="8"/>
      <c r="E30" s="1"/>
      <c r="F30" s="75"/>
      <c r="G30" s="75"/>
      <c r="H30" s="88"/>
      <c r="I30" s="80"/>
      <c r="J30" t="s">
        <v>142</v>
      </c>
    </row>
    <row r="31" spans="3:10" x14ac:dyDescent="0.25">
      <c r="C31" s="79"/>
      <c r="D31" s="8"/>
      <c r="E31" s="1"/>
      <c r="F31" s="75"/>
      <c r="G31" s="75"/>
      <c r="H31" s="88"/>
      <c r="I31" s="80"/>
      <c r="J31" t="s">
        <v>142</v>
      </c>
    </row>
    <row r="32" spans="3:10" x14ac:dyDescent="0.25">
      <c r="C32" s="79"/>
      <c r="D32" s="8"/>
      <c r="E32" s="1"/>
      <c r="F32" s="75"/>
      <c r="G32" s="75"/>
      <c r="H32" s="88"/>
      <c r="I32" s="80"/>
      <c r="J32" t="s">
        <v>142</v>
      </c>
    </row>
    <row r="33" spans="3:10" x14ac:dyDescent="0.25">
      <c r="C33" s="79"/>
      <c r="D33" s="8"/>
      <c r="E33" s="1"/>
      <c r="F33" s="75"/>
      <c r="G33" s="75"/>
      <c r="H33" s="88"/>
      <c r="I33" s="80"/>
      <c r="J33" t="s">
        <v>142</v>
      </c>
    </row>
    <row r="34" spans="3:10" x14ac:dyDescent="0.25">
      <c r="C34" s="79"/>
      <c r="D34" s="8"/>
      <c r="E34" s="1"/>
      <c r="F34" s="75"/>
      <c r="G34" s="75"/>
      <c r="H34" s="88"/>
      <c r="I34" s="80"/>
      <c r="J34" t="s">
        <v>142</v>
      </c>
    </row>
    <row r="35" spans="3:10" x14ac:dyDescent="0.25">
      <c r="C35" s="79"/>
      <c r="D35" s="8"/>
      <c r="E35" s="1"/>
      <c r="F35" s="75"/>
      <c r="G35" s="75"/>
      <c r="H35" s="88"/>
      <c r="I35" s="80"/>
      <c r="J35" t="s">
        <v>142</v>
      </c>
    </row>
    <row r="36" spans="3:10" ht="15.75" thickBot="1" x14ac:dyDescent="0.3">
      <c r="C36" s="79"/>
      <c r="D36" s="8"/>
      <c r="E36" s="1"/>
      <c r="F36" s="75"/>
      <c r="G36" s="75"/>
      <c r="H36" s="88"/>
      <c r="I36" s="80"/>
      <c r="J36" t="s">
        <v>142</v>
      </c>
    </row>
    <row r="37" spans="3:10" ht="15.75" thickBot="1" x14ac:dyDescent="0.3">
      <c r="C37" s="89" t="s">
        <v>56</v>
      </c>
      <c r="D37" s="90"/>
      <c r="E37" s="90"/>
      <c r="F37" s="93">
        <f>SUM(F6:F36)</f>
        <v>0</v>
      </c>
      <c r="G37" s="92">
        <f>SUM(G6:G36)</f>
        <v>0</v>
      </c>
      <c r="H37" s="92">
        <f>SUM(H6:H36)</f>
        <v>0</v>
      </c>
      <c r="I37" s="91"/>
      <c r="J37" t="s">
        <v>142</v>
      </c>
    </row>
    <row r="38" spans="3:10" x14ac:dyDescent="0.25">
      <c r="J38" t="s">
        <v>142</v>
      </c>
    </row>
    <row r="39" spans="3:10" x14ac:dyDescent="0.25">
      <c r="J39" t="s">
        <v>142</v>
      </c>
    </row>
    <row r="40" spans="3:10" x14ac:dyDescent="0.25">
      <c r="J40" t="s">
        <v>142</v>
      </c>
    </row>
    <row r="41" spans="3:10" x14ac:dyDescent="0.25">
      <c r="J41" t="s">
        <v>142</v>
      </c>
    </row>
    <row r="42" spans="3:10" x14ac:dyDescent="0.25">
      <c r="J42" t="s">
        <v>142</v>
      </c>
    </row>
    <row r="43" spans="3:10" x14ac:dyDescent="0.25">
      <c r="J43" t="s">
        <v>142</v>
      </c>
    </row>
    <row r="44" spans="3:10" x14ac:dyDescent="0.25">
      <c r="J44" t="s">
        <v>142</v>
      </c>
    </row>
    <row r="45" spans="3:10" x14ac:dyDescent="0.25">
      <c r="J45" t="s">
        <v>142</v>
      </c>
    </row>
    <row r="46" spans="3:10" x14ac:dyDescent="0.25">
      <c r="J46" t="s">
        <v>142</v>
      </c>
    </row>
    <row r="47" spans="3:10" x14ac:dyDescent="0.25">
      <c r="J47" t="s">
        <v>142</v>
      </c>
    </row>
    <row r="48" spans="3:10" x14ac:dyDescent="0.25">
      <c r="J48" t="s">
        <v>142</v>
      </c>
    </row>
    <row r="49" spans="10:10" x14ac:dyDescent="0.25">
      <c r="J49" t="s">
        <v>142</v>
      </c>
    </row>
    <row r="50" spans="10:10" x14ac:dyDescent="0.25">
      <c r="J50" t="s">
        <v>142</v>
      </c>
    </row>
    <row r="51" spans="10:10" x14ac:dyDescent="0.25">
      <c r="J51" t="s">
        <v>142</v>
      </c>
    </row>
    <row r="52" spans="10:10" x14ac:dyDescent="0.25">
      <c r="J52" t="s">
        <v>142</v>
      </c>
    </row>
    <row r="53" spans="10:10" x14ac:dyDescent="0.25">
      <c r="J53" t="s">
        <v>142</v>
      </c>
    </row>
    <row r="54" spans="10:10" x14ac:dyDescent="0.25">
      <c r="J54" t="s">
        <v>142</v>
      </c>
    </row>
    <row r="55" spans="10:10" x14ac:dyDescent="0.25">
      <c r="J55" t="s">
        <v>142</v>
      </c>
    </row>
    <row r="56" spans="10:10" x14ac:dyDescent="0.25">
      <c r="J56" t="s">
        <v>142</v>
      </c>
    </row>
    <row r="57" spans="10:10" x14ac:dyDescent="0.25">
      <c r="J57" t="s">
        <v>142</v>
      </c>
    </row>
    <row r="58" spans="10:10" x14ac:dyDescent="0.25">
      <c r="J58" t="s">
        <v>142</v>
      </c>
    </row>
    <row r="59" spans="10:10" x14ac:dyDescent="0.25">
      <c r="J59" t="s">
        <v>142</v>
      </c>
    </row>
    <row r="60" spans="10:10" x14ac:dyDescent="0.25">
      <c r="J60" t="s">
        <v>142</v>
      </c>
    </row>
    <row r="61" spans="10:10" x14ac:dyDescent="0.25">
      <c r="J61" t="s">
        <v>142</v>
      </c>
    </row>
    <row r="62" spans="10:10" x14ac:dyDescent="0.25">
      <c r="J62" t="s">
        <v>142</v>
      </c>
    </row>
    <row r="63" spans="10:10" x14ac:dyDescent="0.25">
      <c r="J63" t="s">
        <v>142</v>
      </c>
    </row>
    <row r="64" spans="10:10" x14ac:dyDescent="0.25">
      <c r="J64" t="s">
        <v>142</v>
      </c>
    </row>
    <row r="65" spans="10:10" x14ac:dyDescent="0.25">
      <c r="J65" t="s">
        <v>142</v>
      </c>
    </row>
    <row r="66" spans="10:10" x14ac:dyDescent="0.25">
      <c r="J66" t="s">
        <v>142</v>
      </c>
    </row>
    <row r="67" spans="10:10" x14ac:dyDescent="0.25">
      <c r="J67" t="s">
        <v>142</v>
      </c>
    </row>
    <row r="68" spans="10:10" x14ac:dyDescent="0.25">
      <c r="J68" t="s">
        <v>142</v>
      </c>
    </row>
    <row r="69" spans="10:10" x14ac:dyDescent="0.25">
      <c r="J69" t="s">
        <v>142</v>
      </c>
    </row>
    <row r="70" spans="10:10" x14ac:dyDescent="0.25">
      <c r="J70" t="s">
        <v>142</v>
      </c>
    </row>
    <row r="72" spans="10:10" x14ac:dyDescent="0.25">
      <c r="J72" t="s">
        <v>142</v>
      </c>
    </row>
    <row r="73" spans="10:10" x14ac:dyDescent="0.25">
      <c r="J73" t="s">
        <v>142</v>
      </c>
    </row>
  </sheetData>
  <mergeCells count="1">
    <mergeCell ref="C2:I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6F38-4F78-47EF-B9DA-A3EBA91E2AFF}">
  <sheetPr codeName="Hoja23"/>
  <dimension ref="C2:F8"/>
  <sheetViews>
    <sheetView showGridLines="0" zoomScale="80" zoomScaleNormal="80" workbookViewId="0">
      <selection activeCell="K22" sqref="K22"/>
    </sheetView>
  </sheetViews>
  <sheetFormatPr baseColWidth="10" defaultRowHeight="15" x14ac:dyDescent="0.25"/>
  <cols>
    <col min="4" max="4" width="24.42578125" customWidth="1"/>
    <col min="5" max="5" width="18.85546875" customWidth="1"/>
    <col min="6" max="6" width="17.140625" customWidth="1"/>
  </cols>
  <sheetData>
    <row r="2" spans="3:6" x14ac:dyDescent="0.25">
      <c r="C2" s="179" t="s">
        <v>184</v>
      </c>
      <c r="D2" s="179"/>
      <c r="E2" s="179"/>
      <c r="F2" s="179"/>
    </row>
    <row r="3" spans="3:6" x14ac:dyDescent="0.25">
      <c r="C3" s="179"/>
      <c r="D3" s="179"/>
      <c r="E3" s="179"/>
      <c r="F3" s="179"/>
    </row>
    <row r="5" spans="3:6" ht="45" x14ac:dyDescent="0.25">
      <c r="C5" s="36" t="s">
        <v>66</v>
      </c>
      <c r="D5" s="36" t="s">
        <v>187</v>
      </c>
      <c r="E5" s="36" t="s">
        <v>188</v>
      </c>
      <c r="F5" s="36" t="s">
        <v>189</v>
      </c>
    </row>
    <row r="6" spans="3:6" x14ac:dyDescent="0.25">
      <c r="C6" s="1"/>
      <c r="D6" s="1"/>
      <c r="E6" s="1"/>
      <c r="F6" s="1"/>
    </row>
    <row r="7" spans="3:6" x14ac:dyDescent="0.25">
      <c r="C7" s="1"/>
      <c r="D7" s="1"/>
      <c r="E7" s="1"/>
      <c r="F7" s="1"/>
    </row>
    <row r="8" spans="3:6" x14ac:dyDescent="0.25">
      <c r="C8" s="1"/>
      <c r="D8" s="1"/>
      <c r="E8" s="1"/>
      <c r="F8" s="1"/>
    </row>
  </sheetData>
  <mergeCells count="1">
    <mergeCell ref="C2:F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CBD37-908A-4798-8B65-73CAF98E76E5}">
  <sheetPr codeName="Hoja24"/>
  <dimension ref="C2:F11"/>
  <sheetViews>
    <sheetView showGridLines="0" zoomScale="80" zoomScaleNormal="80" workbookViewId="0">
      <selection activeCell="E11" sqref="E11"/>
    </sheetView>
  </sheetViews>
  <sheetFormatPr baseColWidth="10" defaultRowHeight="15" x14ac:dyDescent="0.25"/>
  <cols>
    <col min="3" max="3" width="12.7109375" bestFit="1" customWidth="1"/>
    <col min="4" max="4" width="24.5703125" bestFit="1" customWidth="1"/>
  </cols>
  <sheetData>
    <row r="2" spans="3:6" x14ac:dyDescent="0.25">
      <c r="C2" s="179" t="s">
        <v>190</v>
      </c>
      <c r="D2" s="179"/>
      <c r="E2" s="179"/>
      <c r="F2" s="179"/>
    </row>
    <row r="3" spans="3:6" x14ac:dyDescent="0.25">
      <c r="C3" s="179"/>
      <c r="D3" s="179"/>
      <c r="E3" s="179"/>
      <c r="F3" s="179"/>
    </row>
    <row r="5" spans="3:6" x14ac:dyDescent="0.25">
      <c r="C5" s="7" t="s">
        <v>28</v>
      </c>
      <c r="D5" s="191" t="s">
        <v>82</v>
      </c>
      <c r="E5" s="191"/>
      <c r="F5" s="7" t="s">
        <v>87</v>
      </c>
    </row>
    <row r="6" spans="3:6" x14ac:dyDescent="0.25">
      <c r="C6" s="190" t="s">
        <v>30</v>
      </c>
      <c r="D6" s="1" t="s">
        <v>83</v>
      </c>
      <c r="E6" s="22"/>
      <c r="F6" s="190" t="e">
        <f>E7/E6</f>
        <v>#DIV/0!</v>
      </c>
    </row>
    <row r="7" spans="3:6" x14ac:dyDescent="0.25">
      <c r="C7" s="190"/>
      <c r="D7" s="1" t="s">
        <v>86</v>
      </c>
      <c r="E7" s="22"/>
      <c r="F7" s="190"/>
    </row>
    <row r="8" spans="3:6" x14ac:dyDescent="0.25">
      <c r="C8" s="190" t="s">
        <v>31</v>
      </c>
      <c r="D8" s="1" t="s">
        <v>83</v>
      </c>
      <c r="E8" s="22"/>
      <c r="F8" s="192" t="e">
        <f>E9/E8</f>
        <v>#DIV/0!</v>
      </c>
    </row>
    <row r="9" spans="3:6" x14ac:dyDescent="0.25">
      <c r="C9" s="190"/>
      <c r="D9" s="1" t="s">
        <v>86</v>
      </c>
      <c r="E9" s="22"/>
      <c r="F9" s="192"/>
    </row>
    <row r="10" spans="3:6" x14ac:dyDescent="0.25">
      <c r="C10" s="190" t="s">
        <v>81</v>
      </c>
      <c r="D10" s="1" t="s">
        <v>84</v>
      </c>
      <c r="E10" s="16" t="e">
        <f>+(E8/E6)-1</f>
        <v>#DIV/0!</v>
      </c>
      <c r="F10" s="190" t="e">
        <f>E11/E10</f>
        <v>#DIV/0!</v>
      </c>
    </row>
    <row r="11" spans="3:6" x14ac:dyDescent="0.25">
      <c r="C11" s="190"/>
      <c r="D11" s="1" t="s">
        <v>85</v>
      </c>
      <c r="E11" s="16" t="e">
        <f>+(E9/E7)-1</f>
        <v>#DIV/0!</v>
      </c>
      <c r="F11" s="190"/>
    </row>
  </sheetData>
  <mergeCells count="8">
    <mergeCell ref="C2:F3"/>
    <mergeCell ref="C6:C7"/>
    <mergeCell ref="C8:C9"/>
    <mergeCell ref="C10:C11"/>
    <mergeCell ref="D5:E5"/>
    <mergeCell ref="F6:F7"/>
    <mergeCell ref="F8:F9"/>
    <mergeCell ref="F10:F1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FDE93-50D3-4B78-BFEB-5396185E3DC3}">
  <sheetPr codeName="Hoja25"/>
  <dimension ref="C2:H8"/>
  <sheetViews>
    <sheetView showGridLines="0" zoomScale="80" zoomScaleNormal="80" workbookViewId="0">
      <selection activeCell="M22" sqref="M22"/>
    </sheetView>
  </sheetViews>
  <sheetFormatPr baseColWidth="10" defaultRowHeight="15" x14ac:dyDescent="0.25"/>
  <cols>
    <col min="4" max="4" width="14.42578125" customWidth="1"/>
    <col min="5" max="8" width="15" customWidth="1"/>
  </cols>
  <sheetData>
    <row r="2" spans="3:8" x14ac:dyDescent="0.25">
      <c r="C2" s="175" t="s">
        <v>191</v>
      </c>
      <c r="D2" s="175"/>
      <c r="E2" s="175"/>
      <c r="F2" s="175"/>
      <c r="G2" s="175"/>
      <c r="H2" s="175"/>
    </row>
    <row r="3" spans="3:8" x14ac:dyDescent="0.25">
      <c r="C3" s="175"/>
      <c r="D3" s="175"/>
      <c r="E3" s="175"/>
      <c r="F3" s="175"/>
      <c r="G3" s="175"/>
      <c r="H3" s="175"/>
    </row>
    <row r="5" spans="3:8" ht="45" x14ac:dyDescent="0.25">
      <c r="C5" s="36" t="s">
        <v>192</v>
      </c>
      <c r="D5" s="36" t="s">
        <v>193</v>
      </c>
      <c r="E5" s="36" t="s">
        <v>194</v>
      </c>
      <c r="F5" s="36" t="s">
        <v>195</v>
      </c>
      <c r="G5" s="36" t="s">
        <v>196</v>
      </c>
      <c r="H5" s="36" t="s">
        <v>197</v>
      </c>
    </row>
    <row r="6" spans="3:8" x14ac:dyDescent="0.25">
      <c r="C6" s="1"/>
      <c r="D6" s="1"/>
      <c r="E6" s="1"/>
      <c r="F6" s="1"/>
      <c r="G6" s="1"/>
      <c r="H6" s="1"/>
    </row>
    <row r="7" spans="3:8" x14ac:dyDescent="0.25">
      <c r="C7" s="1"/>
      <c r="D7" s="1"/>
      <c r="E7" s="1"/>
      <c r="F7" s="1"/>
      <c r="G7" s="1"/>
      <c r="H7" s="1"/>
    </row>
    <row r="8" spans="3:8" x14ac:dyDescent="0.25">
      <c r="C8" s="1"/>
      <c r="D8" s="1"/>
      <c r="E8" s="1"/>
      <c r="F8" s="1"/>
      <c r="G8" s="1"/>
      <c r="H8" s="1"/>
    </row>
  </sheetData>
  <mergeCells count="1">
    <mergeCell ref="C2:H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722DD-7FA5-4591-A17D-813A3EEEED76}">
  <sheetPr codeName="Hoja26"/>
  <dimension ref="A1:AO1371"/>
  <sheetViews>
    <sheetView zoomScale="80" zoomScaleNormal="80" workbookViewId="0">
      <selection activeCell="L24" sqref="L24"/>
    </sheetView>
  </sheetViews>
  <sheetFormatPr baseColWidth="10" defaultRowHeight="15" x14ac:dyDescent="0.25"/>
  <cols>
    <col min="10" max="10" width="17" bestFit="1" customWidth="1"/>
    <col min="11" max="11" width="16.7109375" bestFit="1" customWidth="1"/>
    <col min="12" max="12" width="26.42578125" bestFit="1" customWidth="1"/>
    <col min="13" max="13" width="7.140625" bestFit="1" customWidth="1"/>
    <col min="14" max="14" width="42.7109375" bestFit="1" customWidth="1"/>
    <col min="15" max="15" width="15.7109375" bestFit="1" customWidth="1"/>
    <col min="16" max="16" width="16.7109375" bestFit="1" customWidth="1"/>
    <col min="17" max="17" width="15.28515625" bestFit="1" customWidth="1"/>
    <col min="18" max="18" width="13.140625" bestFit="1" customWidth="1"/>
    <col min="19" max="19" width="14.28515625" bestFit="1" customWidth="1"/>
    <col min="20" max="20" width="12.85546875" bestFit="1" customWidth="1"/>
    <col min="31" max="31" width="12.7109375" bestFit="1" customWidth="1"/>
    <col min="41" max="41" width="12.7109375" bestFit="1" customWidth="1"/>
  </cols>
  <sheetData>
    <row r="1" spans="1:41" x14ac:dyDescent="0.25">
      <c r="B1" s="175" t="s">
        <v>167</v>
      </c>
      <c r="C1" s="175"/>
      <c r="D1" s="175"/>
      <c r="E1" s="175"/>
      <c r="F1" s="175"/>
      <c r="G1" s="175"/>
      <c r="H1" s="175"/>
      <c r="I1" s="175"/>
    </row>
    <row r="2" spans="1:41" x14ac:dyDescent="0.25">
      <c r="B2" s="175"/>
      <c r="C2" s="175"/>
      <c r="D2" s="175"/>
      <c r="E2" s="175"/>
      <c r="F2" s="175"/>
      <c r="G2" s="175"/>
      <c r="H2" s="175"/>
      <c r="I2" s="175"/>
    </row>
    <row r="4" spans="1:41" ht="15.75" x14ac:dyDescent="0.25">
      <c r="A4" s="202" t="s">
        <v>199</v>
      </c>
      <c r="B4" s="202"/>
      <c r="C4" s="202"/>
      <c r="D4" s="202"/>
      <c r="E4" s="202"/>
      <c r="F4" s="202"/>
      <c r="G4" s="202"/>
      <c r="H4" s="202"/>
      <c r="I4" s="202" t="s">
        <v>198</v>
      </c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</row>
    <row r="5" spans="1:41" x14ac:dyDescent="0.25">
      <c r="A5" s="193"/>
      <c r="B5" s="194"/>
      <c r="C5" s="194"/>
      <c r="D5" s="194"/>
      <c r="E5" s="194"/>
      <c r="F5" s="194"/>
      <c r="G5" s="194"/>
      <c r="H5" s="195"/>
      <c r="I5" s="83" t="s">
        <v>112</v>
      </c>
      <c r="J5" s="83" t="s">
        <v>113</v>
      </c>
      <c r="K5" s="83" t="s">
        <v>114</v>
      </c>
      <c r="L5" s="83" t="s">
        <v>3</v>
      </c>
      <c r="M5" s="83" t="s">
        <v>115</v>
      </c>
      <c r="N5" s="83" t="s">
        <v>116</v>
      </c>
      <c r="O5" s="83" t="s">
        <v>117</v>
      </c>
      <c r="P5" s="83" t="s">
        <v>118</v>
      </c>
      <c r="Q5" s="83" t="s">
        <v>119</v>
      </c>
      <c r="R5" s="83" t="s">
        <v>120</v>
      </c>
      <c r="S5" s="83" t="s">
        <v>121</v>
      </c>
      <c r="T5" s="83" t="s">
        <v>122</v>
      </c>
      <c r="U5" s="83" t="s">
        <v>123</v>
      </c>
      <c r="V5" s="83" t="s">
        <v>124</v>
      </c>
      <c r="W5" s="83" t="s">
        <v>125</v>
      </c>
      <c r="X5" s="83" t="s">
        <v>126</v>
      </c>
      <c r="Y5" s="83" t="s">
        <v>5</v>
      </c>
      <c r="Z5" s="83" t="s">
        <v>39</v>
      </c>
      <c r="AA5" s="83" t="s">
        <v>127</v>
      </c>
      <c r="AB5" s="83" t="s">
        <v>128</v>
      </c>
      <c r="AC5" s="83" t="s">
        <v>129</v>
      </c>
      <c r="AD5" s="83" t="s">
        <v>130</v>
      </c>
      <c r="AE5" s="83" t="s">
        <v>131</v>
      </c>
      <c r="AF5" s="83" t="s">
        <v>132</v>
      </c>
      <c r="AG5" s="83" t="s">
        <v>133</v>
      </c>
      <c r="AH5" s="83" t="s">
        <v>134</v>
      </c>
      <c r="AI5" s="83" t="s">
        <v>135</v>
      </c>
      <c r="AJ5" s="83" t="s">
        <v>136</v>
      </c>
      <c r="AK5" s="83" t="s">
        <v>137</v>
      </c>
      <c r="AL5" s="83" t="s">
        <v>138</v>
      </c>
      <c r="AM5" s="83" t="s">
        <v>139</v>
      </c>
      <c r="AN5" s="83" t="s">
        <v>140</v>
      </c>
      <c r="AO5" s="83" t="s">
        <v>141</v>
      </c>
    </row>
    <row r="6" spans="1:41" x14ac:dyDescent="0.25">
      <c r="A6" s="196"/>
      <c r="B6" s="197"/>
      <c r="C6" s="197"/>
      <c r="D6" s="197"/>
      <c r="E6" s="197"/>
      <c r="F6" s="197"/>
      <c r="G6" s="197"/>
      <c r="H6" s="198"/>
      <c r="V6" s="81"/>
      <c r="W6" s="81"/>
      <c r="AL6" s="82"/>
    </row>
    <row r="7" spans="1:41" x14ac:dyDescent="0.25">
      <c r="A7" s="196"/>
      <c r="B7" s="197"/>
      <c r="C7" s="197"/>
      <c r="D7" s="197"/>
      <c r="E7" s="197"/>
      <c r="F7" s="197"/>
      <c r="G7" s="197"/>
      <c r="H7" s="198"/>
      <c r="V7" s="81"/>
      <c r="W7" s="81"/>
      <c r="AL7" s="82"/>
    </row>
    <row r="8" spans="1:41" x14ac:dyDescent="0.25">
      <c r="A8" s="196"/>
      <c r="B8" s="197"/>
      <c r="C8" s="197"/>
      <c r="D8" s="197"/>
      <c r="E8" s="197"/>
      <c r="F8" s="197"/>
      <c r="G8" s="197"/>
      <c r="H8" s="198"/>
      <c r="V8" s="81"/>
      <c r="W8" s="81"/>
      <c r="AL8" s="82"/>
    </row>
    <row r="9" spans="1:41" x14ac:dyDescent="0.25">
      <c r="A9" s="196"/>
      <c r="B9" s="197"/>
      <c r="C9" s="197"/>
      <c r="D9" s="197"/>
      <c r="E9" s="197"/>
      <c r="F9" s="197"/>
      <c r="G9" s="197"/>
      <c r="H9" s="198"/>
      <c r="V9" s="81"/>
      <c r="W9" s="81"/>
      <c r="AL9" s="82"/>
    </row>
    <row r="10" spans="1:41" x14ac:dyDescent="0.25">
      <c r="A10" s="196"/>
      <c r="B10" s="197"/>
      <c r="C10" s="197"/>
      <c r="D10" s="197"/>
      <c r="E10" s="197"/>
      <c r="F10" s="197"/>
      <c r="G10" s="197"/>
      <c r="H10" s="198"/>
      <c r="V10" s="81"/>
      <c r="W10" s="81"/>
      <c r="AL10" s="82"/>
    </row>
    <row r="11" spans="1:41" x14ac:dyDescent="0.25">
      <c r="A11" s="196"/>
      <c r="B11" s="197"/>
      <c r="C11" s="197"/>
      <c r="D11" s="197"/>
      <c r="E11" s="197"/>
      <c r="F11" s="197"/>
      <c r="G11" s="197"/>
      <c r="H11" s="198"/>
      <c r="V11" s="81"/>
      <c r="W11" s="81"/>
      <c r="AL11" s="82"/>
    </row>
    <row r="12" spans="1:41" x14ac:dyDescent="0.25">
      <c r="A12" s="196"/>
      <c r="B12" s="197"/>
      <c r="C12" s="197"/>
      <c r="D12" s="197"/>
      <c r="E12" s="197"/>
      <c r="F12" s="197"/>
      <c r="G12" s="197"/>
      <c r="H12" s="198"/>
      <c r="V12" s="81"/>
      <c r="W12" s="81"/>
      <c r="AL12" s="82"/>
    </row>
    <row r="13" spans="1:41" x14ac:dyDescent="0.25">
      <c r="A13" s="196"/>
      <c r="B13" s="197"/>
      <c r="C13" s="197"/>
      <c r="D13" s="197"/>
      <c r="E13" s="197"/>
      <c r="F13" s="197"/>
      <c r="G13" s="197"/>
      <c r="H13" s="198"/>
      <c r="V13" s="81"/>
      <c r="W13" s="81"/>
      <c r="AL13" s="82"/>
    </row>
    <row r="14" spans="1:41" x14ac:dyDescent="0.25">
      <c r="A14" s="196"/>
      <c r="B14" s="197"/>
      <c r="C14" s="197"/>
      <c r="D14" s="197"/>
      <c r="E14" s="197"/>
      <c r="F14" s="197"/>
      <c r="G14" s="197"/>
      <c r="H14" s="198"/>
      <c r="V14" s="81"/>
      <c r="W14" s="81"/>
      <c r="AL14" s="82"/>
    </row>
    <row r="15" spans="1:41" x14ac:dyDescent="0.25">
      <c r="A15" s="196"/>
      <c r="B15" s="197"/>
      <c r="C15" s="197"/>
      <c r="D15" s="197"/>
      <c r="E15" s="197"/>
      <c r="F15" s="197"/>
      <c r="G15" s="197"/>
      <c r="H15" s="198"/>
      <c r="V15" s="81"/>
      <c r="W15" s="81"/>
      <c r="AL15" s="82"/>
    </row>
    <row r="16" spans="1:41" x14ac:dyDescent="0.25">
      <c r="A16" s="196"/>
      <c r="B16" s="197"/>
      <c r="C16" s="197"/>
      <c r="D16" s="197"/>
      <c r="E16" s="197"/>
      <c r="F16" s="197"/>
      <c r="G16" s="197"/>
      <c r="H16" s="198"/>
      <c r="V16" s="81"/>
      <c r="W16" s="81"/>
      <c r="AL16" s="82"/>
    </row>
    <row r="17" spans="1:38" x14ac:dyDescent="0.25">
      <c r="A17" s="196"/>
      <c r="B17" s="197"/>
      <c r="C17" s="197"/>
      <c r="D17" s="197"/>
      <c r="E17" s="197"/>
      <c r="F17" s="197"/>
      <c r="G17" s="197"/>
      <c r="H17" s="198"/>
      <c r="V17" s="81"/>
      <c r="W17" s="81"/>
      <c r="AL17" s="82"/>
    </row>
    <row r="18" spans="1:38" x14ac:dyDescent="0.25">
      <c r="A18" s="196"/>
      <c r="B18" s="197"/>
      <c r="C18" s="197"/>
      <c r="D18" s="197"/>
      <c r="E18" s="197"/>
      <c r="F18" s="197"/>
      <c r="G18" s="197"/>
      <c r="H18" s="198"/>
      <c r="V18" s="81"/>
      <c r="W18" s="81"/>
      <c r="AL18" s="82"/>
    </row>
    <row r="19" spans="1:38" x14ac:dyDescent="0.25">
      <c r="A19" s="196"/>
      <c r="B19" s="197"/>
      <c r="C19" s="197"/>
      <c r="D19" s="197"/>
      <c r="E19" s="197"/>
      <c r="F19" s="197"/>
      <c r="G19" s="197"/>
      <c r="H19" s="198"/>
      <c r="V19" s="81"/>
      <c r="W19" s="81"/>
      <c r="AL19" s="82"/>
    </row>
    <row r="20" spans="1:38" x14ac:dyDescent="0.25">
      <c r="A20" s="196"/>
      <c r="B20" s="197"/>
      <c r="C20" s="197"/>
      <c r="D20" s="197"/>
      <c r="E20" s="197"/>
      <c r="F20" s="197"/>
      <c r="G20" s="197"/>
      <c r="H20" s="198"/>
      <c r="V20" s="81"/>
      <c r="W20" s="81"/>
      <c r="AL20" s="82"/>
    </row>
    <row r="21" spans="1:38" x14ac:dyDescent="0.25">
      <c r="A21" s="196"/>
      <c r="B21" s="197"/>
      <c r="C21" s="197"/>
      <c r="D21" s="197"/>
      <c r="E21" s="197"/>
      <c r="F21" s="197"/>
      <c r="G21" s="197"/>
      <c r="H21" s="198"/>
      <c r="V21" s="81"/>
      <c r="W21" s="81"/>
      <c r="AL21" s="82"/>
    </row>
    <row r="22" spans="1:38" x14ac:dyDescent="0.25">
      <c r="A22" s="196"/>
      <c r="B22" s="197"/>
      <c r="C22" s="197"/>
      <c r="D22" s="197"/>
      <c r="E22" s="197"/>
      <c r="F22" s="197"/>
      <c r="G22" s="197"/>
      <c r="H22" s="198"/>
      <c r="V22" s="81"/>
      <c r="W22" s="81"/>
      <c r="AL22" s="82"/>
    </row>
    <row r="23" spans="1:38" x14ac:dyDescent="0.25">
      <c r="A23" s="196"/>
      <c r="B23" s="197"/>
      <c r="C23" s="197"/>
      <c r="D23" s="197"/>
      <c r="E23" s="197"/>
      <c r="F23" s="197"/>
      <c r="G23" s="197"/>
      <c r="H23" s="198"/>
      <c r="V23" s="81"/>
      <c r="W23" s="81"/>
      <c r="AL23" s="82"/>
    </row>
    <row r="24" spans="1:38" x14ac:dyDescent="0.25">
      <c r="A24" s="196"/>
      <c r="B24" s="197"/>
      <c r="C24" s="197"/>
      <c r="D24" s="197"/>
      <c r="E24" s="197"/>
      <c r="F24" s="197"/>
      <c r="G24" s="197"/>
      <c r="H24" s="198"/>
      <c r="V24" s="81"/>
      <c r="W24" s="81"/>
      <c r="AL24" s="82"/>
    </row>
    <row r="25" spans="1:38" x14ac:dyDescent="0.25">
      <c r="A25" s="196"/>
      <c r="B25" s="197"/>
      <c r="C25" s="197"/>
      <c r="D25" s="197"/>
      <c r="E25" s="197"/>
      <c r="F25" s="197"/>
      <c r="G25" s="197"/>
      <c r="H25" s="198"/>
      <c r="V25" s="81"/>
      <c r="W25" s="81"/>
      <c r="AL25" s="82"/>
    </row>
    <row r="26" spans="1:38" x14ac:dyDescent="0.25">
      <c r="A26" s="196"/>
      <c r="B26" s="197"/>
      <c r="C26" s="197"/>
      <c r="D26" s="197"/>
      <c r="E26" s="197"/>
      <c r="F26" s="197"/>
      <c r="G26" s="197"/>
      <c r="H26" s="198"/>
      <c r="V26" s="81"/>
      <c r="W26" s="81"/>
      <c r="AL26" s="82"/>
    </row>
    <row r="27" spans="1:38" x14ac:dyDescent="0.25">
      <c r="A27" s="196"/>
      <c r="B27" s="197"/>
      <c r="C27" s="197"/>
      <c r="D27" s="197"/>
      <c r="E27" s="197"/>
      <c r="F27" s="197"/>
      <c r="G27" s="197"/>
      <c r="H27" s="198"/>
      <c r="V27" s="81"/>
      <c r="W27" s="81"/>
      <c r="AL27" s="82"/>
    </row>
    <row r="28" spans="1:38" x14ac:dyDescent="0.25">
      <c r="A28" s="196"/>
      <c r="B28" s="197"/>
      <c r="C28" s="197"/>
      <c r="D28" s="197"/>
      <c r="E28" s="197"/>
      <c r="F28" s="197"/>
      <c r="G28" s="197"/>
      <c r="H28" s="198"/>
      <c r="V28" s="81"/>
      <c r="W28" s="81"/>
      <c r="AL28" s="82"/>
    </row>
    <row r="29" spans="1:38" x14ac:dyDescent="0.25">
      <c r="A29" s="196"/>
      <c r="B29" s="197"/>
      <c r="C29" s="197"/>
      <c r="D29" s="197"/>
      <c r="E29" s="197"/>
      <c r="F29" s="197"/>
      <c r="G29" s="197"/>
      <c r="H29" s="198"/>
      <c r="V29" s="81"/>
      <c r="W29" s="81"/>
      <c r="AL29" s="82"/>
    </row>
    <row r="30" spans="1:38" x14ac:dyDescent="0.25">
      <c r="A30" s="196"/>
      <c r="B30" s="197"/>
      <c r="C30" s="197"/>
      <c r="D30" s="197"/>
      <c r="E30" s="197"/>
      <c r="F30" s="197"/>
      <c r="G30" s="197"/>
      <c r="H30" s="198"/>
      <c r="V30" s="81"/>
      <c r="W30" s="81"/>
      <c r="AL30" s="82"/>
    </row>
    <row r="31" spans="1:38" x14ac:dyDescent="0.25">
      <c r="A31" s="196"/>
      <c r="B31" s="197"/>
      <c r="C31" s="197"/>
      <c r="D31" s="197"/>
      <c r="E31" s="197"/>
      <c r="F31" s="197"/>
      <c r="G31" s="197"/>
      <c r="H31" s="198"/>
      <c r="V31" s="81"/>
      <c r="W31" s="81"/>
      <c r="AL31" s="82"/>
    </row>
    <row r="32" spans="1:38" x14ac:dyDescent="0.25">
      <c r="A32" s="196"/>
      <c r="B32" s="197"/>
      <c r="C32" s="197"/>
      <c r="D32" s="197"/>
      <c r="E32" s="197"/>
      <c r="F32" s="197"/>
      <c r="G32" s="197"/>
      <c r="H32" s="198"/>
      <c r="V32" s="81"/>
      <c r="W32" s="81"/>
      <c r="AL32" s="82"/>
    </row>
    <row r="33" spans="1:38" x14ac:dyDescent="0.25">
      <c r="A33" s="196"/>
      <c r="B33" s="197"/>
      <c r="C33" s="197"/>
      <c r="D33" s="197"/>
      <c r="E33" s="197"/>
      <c r="F33" s="197"/>
      <c r="G33" s="197"/>
      <c r="H33" s="198"/>
      <c r="V33" s="81"/>
      <c r="W33" s="81"/>
      <c r="AL33" s="82"/>
    </row>
    <row r="34" spans="1:38" x14ac:dyDescent="0.25">
      <c r="A34" s="196"/>
      <c r="B34" s="197"/>
      <c r="C34" s="197"/>
      <c r="D34" s="197"/>
      <c r="E34" s="197"/>
      <c r="F34" s="197"/>
      <c r="G34" s="197"/>
      <c r="H34" s="198"/>
      <c r="V34" s="81"/>
      <c r="W34" s="81"/>
      <c r="AL34" s="82"/>
    </row>
    <row r="35" spans="1:38" x14ac:dyDescent="0.25">
      <c r="A35" s="196"/>
      <c r="B35" s="197"/>
      <c r="C35" s="197"/>
      <c r="D35" s="197"/>
      <c r="E35" s="197"/>
      <c r="F35" s="197"/>
      <c r="G35" s="197"/>
      <c r="H35" s="198"/>
      <c r="V35" s="81"/>
      <c r="W35" s="81"/>
      <c r="AL35" s="82"/>
    </row>
    <row r="36" spans="1:38" x14ac:dyDescent="0.25">
      <c r="A36" s="196"/>
      <c r="B36" s="197"/>
      <c r="C36" s="197"/>
      <c r="D36" s="197"/>
      <c r="E36" s="197"/>
      <c r="F36" s="197"/>
      <c r="G36" s="197"/>
      <c r="H36" s="198"/>
      <c r="V36" s="81"/>
      <c r="W36" s="81"/>
      <c r="AL36" s="82"/>
    </row>
    <row r="37" spans="1:38" x14ac:dyDescent="0.25">
      <c r="A37" s="196"/>
      <c r="B37" s="197"/>
      <c r="C37" s="197"/>
      <c r="D37" s="197"/>
      <c r="E37" s="197"/>
      <c r="F37" s="197"/>
      <c r="G37" s="197"/>
      <c r="H37" s="198"/>
      <c r="V37" s="81"/>
      <c r="W37" s="81"/>
      <c r="AL37" s="82"/>
    </row>
    <row r="38" spans="1:38" x14ac:dyDescent="0.25">
      <c r="A38" s="196"/>
      <c r="B38" s="197"/>
      <c r="C38" s="197"/>
      <c r="D38" s="197"/>
      <c r="E38" s="197"/>
      <c r="F38" s="197"/>
      <c r="G38" s="197"/>
      <c r="H38" s="198"/>
      <c r="V38" s="81"/>
      <c r="W38" s="81"/>
      <c r="AL38" s="82"/>
    </row>
    <row r="39" spans="1:38" x14ac:dyDescent="0.25">
      <c r="A39" s="196"/>
      <c r="B39" s="197"/>
      <c r="C39" s="197"/>
      <c r="D39" s="197"/>
      <c r="E39" s="197"/>
      <c r="F39" s="197"/>
      <c r="G39" s="197"/>
      <c r="H39" s="198"/>
      <c r="V39" s="81"/>
      <c r="W39" s="81"/>
      <c r="AL39" s="82"/>
    </row>
    <row r="40" spans="1:38" x14ac:dyDescent="0.25">
      <c r="A40" s="196"/>
      <c r="B40" s="197"/>
      <c r="C40" s="197"/>
      <c r="D40" s="197"/>
      <c r="E40" s="197"/>
      <c r="F40" s="197"/>
      <c r="G40" s="197"/>
      <c r="H40" s="198"/>
      <c r="V40" s="81"/>
      <c r="W40" s="81"/>
      <c r="AL40" s="82"/>
    </row>
    <row r="41" spans="1:38" x14ac:dyDescent="0.25">
      <c r="A41" s="196"/>
      <c r="B41" s="197"/>
      <c r="C41" s="197"/>
      <c r="D41" s="197"/>
      <c r="E41" s="197"/>
      <c r="F41" s="197"/>
      <c r="G41" s="197"/>
      <c r="H41" s="198"/>
      <c r="V41" s="81"/>
      <c r="W41" s="81"/>
      <c r="AL41" s="82"/>
    </row>
    <row r="42" spans="1:38" x14ac:dyDescent="0.25">
      <c r="A42" s="196"/>
      <c r="B42" s="197"/>
      <c r="C42" s="197"/>
      <c r="D42" s="197"/>
      <c r="E42" s="197"/>
      <c r="F42" s="197"/>
      <c r="G42" s="197"/>
      <c r="H42" s="198"/>
      <c r="V42" s="81"/>
      <c r="W42" s="81"/>
      <c r="AL42" s="82"/>
    </row>
    <row r="43" spans="1:38" x14ac:dyDescent="0.25">
      <c r="A43" s="196"/>
      <c r="B43" s="197"/>
      <c r="C43" s="197"/>
      <c r="D43" s="197"/>
      <c r="E43" s="197"/>
      <c r="F43" s="197"/>
      <c r="G43" s="197"/>
      <c r="H43" s="198"/>
      <c r="V43" s="81"/>
      <c r="W43" s="81"/>
      <c r="AL43" s="82"/>
    </row>
    <row r="44" spans="1:38" x14ac:dyDescent="0.25">
      <c r="A44" s="196"/>
      <c r="B44" s="197"/>
      <c r="C44" s="197"/>
      <c r="D44" s="197"/>
      <c r="E44" s="197"/>
      <c r="F44" s="197"/>
      <c r="G44" s="197"/>
      <c r="H44" s="198"/>
      <c r="V44" s="81"/>
      <c r="W44" s="81"/>
      <c r="AL44" s="82"/>
    </row>
    <row r="45" spans="1:38" x14ac:dyDescent="0.25">
      <c r="A45" s="196"/>
      <c r="B45" s="197"/>
      <c r="C45" s="197"/>
      <c r="D45" s="197"/>
      <c r="E45" s="197"/>
      <c r="F45" s="197"/>
      <c r="G45" s="197"/>
      <c r="H45" s="198"/>
      <c r="V45" s="81"/>
      <c r="W45" s="81"/>
      <c r="AL45" s="82"/>
    </row>
    <row r="46" spans="1:38" x14ac:dyDescent="0.25">
      <c r="A46" s="196"/>
      <c r="B46" s="197"/>
      <c r="C46" s="197"/>
      <c r="D46" s="197"/>
      <c r="E46" s="197"/>
      <c r="F46" s="197"/>
      <c r="G46" s="197"/>
      <c r="H46" s="198"/>
      <c r="V46" s="81"/>
      <c r="W46" s="81"/>
      <c r="AL46" s="82"/>
    </row>
    <row r="47" spans="1:38" x14ac:dyDescent="0.25">
      <c r="A47" s="196"/>
      <c r="B47" s="197"/>
      <c r="C47" s="197"/>
      <c r="D47" s="197"/>
      <c r="E47" s="197"/>
      <c r="F47" s="197"/>
      <c r="G47" s="197"/>
      <c r="H47" s="198"/>
      <c r="V47" s="81"/>
      <c r="W47" s="81"/>
      <c r="AL47" s="82"/>
    </row>
    <row r="48" spans="1:38" x14ac:dyDescent="0.25">
      <c r="A48" s="196"/>
      <c r="B48" s="197"/>
      <c r="C48" s="197"/>
      <c r="D48" s="197"/>
      <c r="E48" s="197"/>
      <c r="F48" s="197"/>
      <c r="G48" s="197"/>
      <c r="H48" s="198"/>
      <c r="V48" s="81"/>
      <c r="W48" s="81"/>
      <c r="AL48" s="82"/>
    </row>
    <row r="49" spans="1:38" x14ac:dyDescent="0.25">
      <c r="A49" s="196"/>
      <c r="B49" s="197"/>
      <c r="C49" s="197"/>
      <c r="D49" s="197"/>
      <c r="E49" s="197"/>
      <c r="F49" s="197"/>
      <c r="G49" s="197"/>
      <c r="H49" s="198"/>
      <c r="V49" s="81"/>
      <c r="W49" s="81"/>
      <c r="AL49" s="82"/>
    </row>
    <row r="50" spans="1:38" x14ac:dyDescent="0.25">
      <c r="A50" s="196"/>
      <c r="B50" s="197"/>
      <c r="C50" s="197"/>
      <c r="D50" s="197"/>
      <c r="E50" s="197"/>
      <c r="F50" s="197"/>
      <c r="G50" s="197"/>
      <c r="H50" s="198"/>
      <c r="V50" s="81"/>
      <c r="W50" s="81"/>
      <c r="AL50" s="82"/>
    </row>
    <row r="51" spans="1:38" x14ac:dyDescent="0.25">
      <c r="A51" s="196"/>
      <c r="B51" s="197"/>
      <c r="C51" s="197"/>
      <c r="D51" s="197"/>
      <c r="E51" s="197"/>
      <c r="F51" s="197"/>
      <c r="G51" s="197"/>
      <c r="H51" s="198"/>
      <c r="V51" s="81"/>
      <c r="W51" s="81"/>
      <c r="AL51" s="82"/>
    </row>
    <row r="52" spans="1:38" x14ac:dyDescent="0.25">
      <c r="A52" s="196"/>
      <c r="B52" s="197"/>
      <c r="C52" s="197"/>
      <c r="D52" s="197"/>
      <c r="E52" s="197"/>
      <c r="F52" s="197"/>
      <c r="G52" s="197"/>
      <c r="H52" s="198"/>
      <c r="V52" s="81"/>
      <c r="W52" s="81"/>
      <c r="AL52" s="82"/>
    </row>
    <row r="53" spans="1:38" x14ac:dyDescent="0.25">
      <c r="A53" s="196"/>
      <c r="B53" s="197"/>
      <c r="C53" s="197"/>
      <c r="D53" s="197"/>
      <c r="E53" s="197"/>
      <c r="F53" s="197"/>
      <c r="G53" s="197"/>
      <c r="H53" s="198"/>
      <c r="V53" s="81"/>
      <c r="W53" s="81"/>
      <c r="AL53" s="82"/>
    </row>
    <row r="54" spans="1:38" x14ac:dyDescent="0.25">
      <c r="A54" s="196"/>
      <c r="B54" s="197"/>
      <c r="C54" s="197"/>
      <c r="D54" s="197"/>
      <c r="E54" s="197"/>
      <c r="F54" s="197"/>
      <c r="G54" s="197"/>
      <c r="H54" s="198"/>
      <c r="V54" s="81"/>
      <c r="W54" s="81"/>
      <c r="AL54" s="82"/>
    </row>
    <row r="55" spans="1:38" x14ac:dyDescent="0.25">
      <c r="A55" s="196"/>
      <c r="B55" s="197"/>
      <c r="C55" s="197"/>
      <c r="D55" s="197"/>
      <c r="E55" s="197"/>
      <c r="F55" s="197"/>
      <c r="G55" s="197"/>
      <c r="H55" s="198"/>
      <c r="V55" s="81"/>
      <c r="W55" s="81"/>
      <c r="AL55" s="82"/>
    </row>
    <row r="56" spans="1:38" x14ac:dyDescent="0.25">
      <c r="A56" s="196"/>
      <c r="B56" s="197"/>
      <c r="C56" s="197"/>
      <c r="D56" s="197"/>
      <c r="E56" s="197"/>
      <c r="F56" s="197"/>
      <c r="G56" s="197"/>
      <c r="H56" s="198"/>
      <c r="V56" s="81"/>
      <c r="W56" s="81"/>
      <c r="AL56" s="82"/>
    </row>
    <row r="57" spans="1:38" x14ac:dyDescent="0.25">
      <c r="A57" s="196"/>
      <c r="B57" s="197"/>
      <c r="C57" s="197"/>
      <c r="D57" s="197"/>
      <c r="E57" s="197"/>
      <c r="F57" s="197"/>
      <c r="G57" s="197"/>
      <c r="H57" s="198"/>
      <c r="V57" s="81"/>
      <c r="W57" s="81"/>
      <c r="AL57" s="82"/>
    </row>
    <row r="58" spans="1:38" x14ac:dyDescent="0.25">
      <c r="A58" s="196"/>
      <c r="B58" s="197"/>
      <c r="C58" s="197"/>
      <c r="D58" s="197"/>
      <c r="E58" s="197"/>
      <c r="F58" s="197"/>
      <c r="G58" s="197"/>
      <c r="H58" s="198"/>
      <c r="V58" s="81"/>
      <c r="W58" s="81"/>
      <c r="AL58" s="82"/>
    </row>
    <row r="59" spans="1:38" x14ac:dyDescent="0.25">
      <c r="A59" s="196"/>
      <c r="B59" s="197"/>
      <c r="C59" s="197"/>
      <c r="D59" s="197"/>
      <c r="E59" s="197"/>
      <c r="F59" s="197"/>
      <c r="G59" s="197"/>
      <c r="H59" s="198"/>
      <c r="V59" s="81"/>
      <c r="W59" s="81"/>
      <c r="AL59" s="82"/>
    </row>
    <row r="60" spans="1:38" x14ac:dyDescent="0.25">
      <c r="A60" s="196"/>
      <c r="B60" s="197"/>
      <c r="C60" s="197"/>
      <c r="D60" s="197"/>
      <c r="E60" s="197"/>
      <c r="F60" s="197"/>
      <c r="G60" s="197"/>
      <c r="H60" s="198"/>
      <c r="V60" s="81"/>
      <c r="W60" s="81"/>
      <c r="AL60" s="82"/>
    </row>
    <row r="61" spans="1:38" x14ac:dyDescent="0.25">
      <c r="A61" s="196"/>
      <c r="B61" s="197"/>
      <c r="C61" s="197"/>
      <c r="D61" s="197"/>
      <c r="E61" s="197"/>
      <c r="F61" s="197"/>
      <c r="G61" s="197"/>
      <c r="H61" s="198"/>
      <c r="V61" s="81"/>
      <c r="W61" s="81"/>
      <c r="AL61" s="82"/>
    </row>
    <row r="62" spans="1:38" x14ac:dyDescent="0.25">
      <c r="A62" s="196"/>
      <c r="B62" s="197"/>
      <c r="C62" s="197"/>
      <c r="D62" s="197"/>
      <c r="E62" s="197"/>
      <c r="F62" s="197"/>
      <c r="G62" s="197"/>
      <c r="H62" s="198"/>
      <c r="V62" s="81"/>
      <c r="W62" s="81"/>
      <c r="AL62" s="82"/>
    </row>
    <row r="63" spans="1:38" x14ac:dyDescent="0.25">
      <c r="A63" s="196"/>
      <c r="B63" s="197"/>
      <c r="C63" s="197"/>
      <c r="D63" s="197"/>
      <c r="E63" s="197"/>
      <c r="F63" s="197"/>
      <c r="G63" s="197"/>
      <c r="H63" s="198"/>
      <c r="V63" s="81"/>
      <c r="W63" s="81"/>
      <c r="AL63" s="82"/>
    </row>
    <row r="64" spans="1:38" x14ac:dyDescent="0.25">
      <c r="A64" s="196"/>
      <c r="B64" s="197"/>
      <c r="C64" s="197"/>
      <c r="D64" s="197"/>
      <c r="E64" s="197"/>
      <c r="F64" s="197"/>
      <c r="G64" s="197"/>
      <c r="H64" s="198"/>
      <c r="V64" s="81"/>
      <c r="W64" s="81"/>
      <c r="AL64" s="82"/>
    </row>
    <row r="65" spans="1:38" x14ac:dyDescent="0.25">
      <c r="A65" s="196"/>
      <c r="B65" s="197"/>
      <c r="C65" s="197"/>
      <c r="D65" s="197"/>
      <c r="E65" s="197"/>
      <c r="F65" s="197"/>
      <c r="G65" s="197"/>
      <c r="H65" s="198"/>
      <c r="V65" s="81"/>
      <c r="W65" s="81"/>
      <c r="AL65" s="82"/>
    </row>
    <row r="66" spans="1:38" x14ac:dyDescent="0.25">
      <c r="A66" s="196"/>
      <c r="B66" s="197"/>
      <c r="C66" s="197"/>
      <c r="D66" s="197"/>
      <c r="E66" s="197"/>
      <c r="F66" s="197"/>
      <c r="G66" s="197"/>
      <c r="H66" s="198"/>
      <c r="V66" s="81"/>
      <c r="W66" s="81"/>
      <c r="AL66" s="82"/>
    </row>
    <row r="67" spans="1:38" x14ac:dyDescent="0.25">
      <c r="A67" s="196"/>
      <c r="B67" s="197"/>
      <c r="C67" s="197"/>
      <c r="D67" s="197"/>
      <c r="E67" s="197"/>
      <c r="F67" s="197"/>
      <c r="G67" s="197"/>
      <c r="H67" s="198"/>
      <c r="V67" s="81"/>
      <c r="W67" s="81"/>
      <c r="AL67" s="82"/>
    </row>
    <row r="68" spans="1:38" x14ac:dyDescent="0.25">
      <c r="A68" s="196"/>
      <c r="B68" s="197"/>
      <c r="C68" s="197"/>
      <c r="D68" s="197"/>
      <c r="E68" s="197"/>
      <c r="F68" s="197"/>
      <c r="G68" s="197"/>
      <c r="H68" s="198"/>
      <c r="V68" s="81"/>
      <c r="W68" s="81"/>
      <c r="AL68" s="82"/>
    </row>
    <row r="69" spans="1:38" x14ac:dyDescent="0.25">
      <c r="A69" s="196"/>
      <c r="B69" s="197"/>
      <c r="C69" s="197"/>
      <c r="D69" s="197"/>
      <c r="E69" s="197"/>
      <c r="F69" s="197"/>
      <c r="G69" s="197"/>
      <c r="H69" s="198"/>
      <c r="V69" s="81"/>
      <c r="W69" s="81"/>
      <c r="AL69" s="82"/>
    </row>
    <row r="70" spans="1:38" x14ac:dyDescent="0.25">
      <c r="A70" s="196"/>
      <c r="B70" s="197"/>
      <c r="C70" s="197"/>
      <c r="D70" s="197"/>
      <c r="E70" s="197"/>
      <c r="F70" s="197"/>
      <c r="G70" s="197"/>
      <c r="H70" s="198"/>
      <c r="V70" s="81"/>
      <c r="W70" s="81"/>
      <c r="AL70" s="82"/>
    </row>
    <row r="71" spans="1:38" x14ac:dyDescent="0.25">
      <c r="A71" s="196"/>
      <c r="B71" s="197"/>
      <c r="C71" s="197"/>
      <c r="D71" s="197"/>
      <c r="E71" s="197"/>
      <c r="F71" s="197"/>
      <c r="G71" s="197"/>
      <c r="H71" s="198"/>
      <c r="V71" s="81"/>
      <c r="W71" s="81"/>
      <c r="AL71" s="82"/>
    </row>
    <row r="72" spans="1:38" x14ac:dyDescent="0.25">
      <c r="A72" s="196"/>
      <c r="B72" s="197"/>
      <c r="C72" s="197"/>
      <c r="D72" s="197"/>
      <c r="E72" s="197"/>
      <c r="F72" s="197"/>
      <c r="G72" s="197"/>
      <c r="H72" s="198"/>
      <c r="V72" s="81"/>
      <c r="W72" s="81"/>
      <c r="AL72" s="82"/>
    </row>
    <row r="73" spans="1:38" x14ac:dyDescent="0.25">
      <c r="A73" s="196"/>
      <c r="B73" s="197"/>
      <c r="C73" s="197"/>
      <c r="D73" s="197"/>
      <c r="E73" s="197"/>
      <c r="F73" s="197"/>
      <c r="G73" s="197"/>
      <c r="H73" s="198"/>
      <c r="V73" s="81"/>
      <c r="W73" s="81"/>
      <c r="AL73" s="82"/>
    </row>
    <row r="74" spans="1:38" x14ac:dyDescent="0.25">
      <c r="A74" s="199"/>
      <c r="B74" s="200"/>
      <c r="C74" s="200"/>
      <c r="D74" s="200"/>
      <c r="E74" s="200"/>
      <c r="F74" s="200"/>
      <c r="G74" s="200"/>
      <c r="H74" s="201"/>
      <c r="V74" s="81"/>
      <c r="W74" s="81"/>
      <c r="AL74" s="82"/>
    </row>
    <row r="75" spans="1:38" x14ac:dyDescent="0.25">
      <c r="V75" s="81"/>
      <c r="W75" s="81"/>
      <c r="AL75" s="82"/>
    </row>
    <row r="76" spans="1:38" x14ac:dyDescent="0.25">
      <c r="V76" s="81"/>
      <c r="W76" s="81"/>
      <c r="AL76" s="82"/>
    </row>
    <row r="77" spans="1:38" x14ac:dyDescent="0.25">
      <c r="V77" s="81"/>
      <c r="W77" s="81"/>
      <c r="AL77" s="82"/>
    </row>
    <row r="78" spans="1:38" x14ac:dyDescent="0.25">
      <c r="V78" s="81"/>
      <c r="W78" s="81"/>
      <c r="AL78" s="82"/>
    </row>
    <row r="79" spans="1:38" x14ac:dyDescent="0.25">
      <c r="V79" s="81"/>
      <c r="W79" s="81"/>
      <c r="AL79" s="82"/>
    </row>
    <row r="80" spans="1:38" x14ac:dyDescent="0.25">
      <c r="V80" s="81"/>
      <c r="W80" s="81"/>
      <c r="AL80" s="82"/>
    </row>
    <row r="81" spans="22:38" x14ac:dyDescent="0.25">
      <c r="V81" s="81"/>
      <c r="W81" s="81"/>
      <c r="AL81" s="82"/>
    </row>
    <row r="82" spans="22:38" x14ac:dyDescent="0.25">
      <c r="V82" s="81"/>
      <c r="W82" s="81"/>
      <c r="AL82" s="82"/>
    </row>
    <row r="83" spans="22:38" x14ac:dyDescent="0.25">
      <c r="V83" s="81"/>
      <c r="W83" s="81"/>
      <c r="AL83" s="82"/>
    </row>
    <row r="84" spans="22:38" x14ac:dyDescent="0.25">
      <c r="V84" s="81"/>
      <c r="W84" s="81"/>
      <c r="AL84" s="82"/>
    </row>
    <row r="85" spans="22:38" x14ac:dyDescent="0.25">
      <c r="V85" s="81"/>
      <c r="W85" s="81"/>
      <c r="AL85" s="82"/>
    </row>
    <row r="86" spans="22:38" x14ac:dyDescent="0.25">
      <c r="V86" s="81"/>
      <c r="W86" s="81"/>
      <c r="AL86" s="82"/>
    </row>
    <row r="87" spans="22:38" x14ac:dyDescent="0.25">
      <c r="V87" s="81"/>
      <c r="W87" s="81"/>
      <c r="AL87" s="82"/>
    </row>
    <row r="88" spans="22:38" x14ac:dyDescent="0.25">
      <c r="V88" s="81"/>
      <c r="W88" s="81"/>
      <c r="AL88" s="82"/>
    </row>
    <row r="89" spans="22:38" x14ac:dyDescent="0.25">
      <c r="V89" s="81"/>
      <c r="W89" s="81"/>
      <c r="AL89" s="82"/>
    </row>
    <row r="90" spans="22:38" x14ac:dyDescent="0.25">
      <c r="V90" s="81"/>
      <c r="W90" s="81"/>
      <c r="AL90" s="82"/>
    </row>
    <row r="91" spans="22:38" x14ac:dyDescent="0.25">
      <c r="V91" s="81"/>
      <c r="W91" s="81"/>
      <c r="AL91" s="82"/>
    </row>
    <row r="92" spans="22:38" x14ac:dyDescent="0.25">
      <c r="V92" s="81"/>
      <c r="W92" s="81"/>
      <c r="AL92" s="82"/>
    </row>
    <row r="93" spans="22:38" x14ac:dyDescent="0.25">
      <c r="V93" s="81"/>
      <c r="W93" s="81"/>
      <c r="AL93" s="82"/>
    </row>
    <row r="94" spans="22:38" x14ac:dyDescent="0.25">
      <c r="V94" s="81"/>
      <c r="W94" s="81"/>
      <c r="AL94" s="82"/>
    </row>
    <row r="95" spans="22:38" x14ac:dyDescent="0.25">
      <c r="V95" s="81"/>
      <c r="W95" s="81"/>
      <c r="AL95" s="82"/>
    </row>
    <row r="96" spans="22:38" x14ac:dyDescent="0.25">
      <c r="V96" s="81"/>
      <c r="W96" s="81"/>
      <c r="AL96" s="82"/>
    </row>
    <row r="97" spans="22:38" x14ac:dyDescent="0.25">
      <c r="V97" s="81"/>
      <c r="W97" s="81"/>
      <c r="AL97" s="82"/>
    </row>
    <row r="98" spans="22:38" x14ac:dyDescent="0.25">
      <c r="V98" s="81"/>
      <c r="W98" s="81"/>
      <c r="AL98" s="82"/>
    </row>
    <row r="99" spans="22:38" x14ac:dyDescent="0.25">
      <c r="V99" s="81"/>
      <c r="W99" s="81"/>
      <c r="AL99" s="82"/>
    </row>
    <row r="100" spans="22:38" x14ac:dyDescent="0.25">
      <c r="V100" s="81"/>
      <c r="W100" s="81"/>
      <c r="AL100" s="82"/>
    </row>
    <row r="101" spans="22:38" x14ac:dyDescent="0.25">
      <c r="V101" s="81"/>
      <c r="W101" s="81"/>
      <c r="AL101" s="82"/>
    </row>
    <row r="102" spans="22:38" x14ac:dyDescent="0.25">
      <c r="V102" s="81"/>
      <c r="W102" s="81"/>
      <c r="AL102" s="82"/>
    </row>
    <row r="103" spans="22:38" x14ac:dyDescent="0.25">
      <c r="V103" s="81"/>
      <c r="W103" s="81"/>
      <c r="AL103" s="82"/>
    </row>
    <row r="104" spans="22:38" x14ac:dyDescent="0.25">
      <c r="V104" s="81"/>
      <c r="W104" s="81"/>
      <c r="AL104" s="82"/>
    </row>
    <row r="105" spans="22:38" x14ac:dyDescent="0.25">
      <c r="V105" s="81"/>
      <c r="W105" s="81"/>
      <c r="AL105" s="82"/>
    </row>
    <row r="106" spans="22:38" x14ac:dyDescent="0.25">
      <c r="V106" s="81"/>
      <c r="W106" s="81"/>
      <c r="AL106" s="82"/>
    </row>
    <row r="107" spans="22:38" x14ac:dyDescent="0.25">
      <c r="V107" s="81"/>
      <c r="W107" s="81"/>
      <c r="AL107" s="82"/>
    </row>
    <row r="108" spans="22:38" x14ac:dyDescent="0.25">
      <c r="V108" s="81"/>
      <c r="W108" s="81"/>
      <c r="AL108" s="82"/>
    </row>
    <row r="109" spans="22:38" x14ac:dyDescent="0.25">
      <c r="V109" s="81"/>
      <c r="W109" s="81"/>
      <c r="AL109" s="82"/>
    </row>
    <row r="110" spans="22:38" x14ac:dyDescent="0.25">
      <c r="V110" s="81"/>
      <c r="W110" s="81"/>
      <c r="AL110" s="82"/>
    </row>
    <row r="111" spans="22:38" x14ac:dyDescent="0.25">
      <c r="V111" s="81"/>
      <c r="W111" s="81"/>
      <c r="AL111" s="82"/>
    </row>
    <row r="112" spans="22:38" x14ac:dyDescent="0.25">
      <c r="V112" s="81"/>
      <c r="W112" s="81"/>
      <c r="AL112" s="82"/>
    </row>
    <row r="113" spans="22:38" x14ac:dyDescent="0.25">
      <c r="V113" s="81"/>
      <c r="W113" s="81"/>
      <c r="AL113" s="82"/>
    </row>
    <row r="114" spans="22:38" x14ac:dyDescent="0.25">
      <c r="V114" s="81"/>
      <c r="W114" s="81"/>
      <c r="AL114" s="82"/>
    </row>
    <row r="115" spans="22:38" x14ac:dyDescent="0.25">
      <c r="V115" s="81"/>
      <c r="W115" s="81"/>
      <c r="AL115" s="82"/>
    </row>
    <row r="116" spans="22:38" x14ac:dyDescent="0.25">
      <c r="V116" s="81"/>
      <c r="W116" s="81"/>
      <c r="AL116" s="82"/>
    </row>
    <row r="117" spans="22:38" x14ac:dyDescent="0.25">
      <c r="V117" s="81"/>
      <c r="W117" s="81"/>
      <c r="AL117" s="82"/>
    </row>
    <row r="118" spans="22:38" x14ac:dyDescent="0.25">
      <c r="V118" s="81"/>
      <c r="W118" s="81"/>
      <c r="AL118" s="82"/>
    </row>
    <row r="119" spans="22:38" x14ac:dyDescent="0.25">
      <c r="V119" s="81"/>
      <c r="W119" s="81"/>
      <c r="AL119" s="82"/>
    </row>
    <row r="120" spans="22:38" x14ac:dyDescent="0.25">
      <c r="V120" s="81"/>
      <c r="W120" s="81"/>
      <c r="AL120" s="82"/>
    </row>
    <row r="121" spans="22:38" x14ac:dyDescent="0.25">
      <c r="V121" s="81"/>
      <c r="W121" s="81"/>
      <c r="AL121" s="82"/>
    </row>
    <row r="122" spans="22:38" x14ac:dyDescent="0.25">
      <c r="V122" s="81"/>
      <c r="W122" s="81"/>
      <c r="AL122" s="82"/>
    </row>
    <row r="123" spans="22:38" x14ac:dyDescent="0.25">
      <c r="V123" s="81"/>
      <c r="W123" s="81"/>
      <c r="AL123" s="82"/>
    </row>
    <row r="124" spans="22:38" x14ac:dyDescent="0.25">
      <c r="V124" s="81"/>
      <c r="W124" s="81"/>
      <c r="AL124" s="82"/>
    </row>
    <row r="125" spans="22:38" x14ac:dyDescent="0.25">
      <c r="V125" s="81"/>
      <c r="W125" s="81"/>
      <c r="AL125" s="82"/>
    </row>
    <row r="126" spans="22:38" x14ac:dyDescent="0.25">
      <c r="V126" s="81"/>
      <c r="W126" s="81"/>
      <c r="AL126" s="82"/>
    </row>
    <row r="127" spans="22:38" x14ac:dyDescent="0.25">
      <c r="V127" s="81"/>
      <c r="W127" s="81"/>
      <c r="AL127" s="82"/>
    </row>
    <row r="128" spans="22:38" x14ac:dyDescent="0.25">
      <c r="V128" s="81"/>
      <c r="W128" s="81"/>
      <c r="AL128" s="82"/>
    </row>
    <row r="129" spans="22:38" x14ac:dyDescent="0.25">
      <c r="V129" s="81"/>
      <c r="W129" s="81"/>
      <c r="AL129" s="82"/>
    </row>
    <row r="130" spans="22:38" x14ac:dyDescent="0.25">
      <c r="V130" s="81"/>
      <c r="W130" s="81"/>
      <c r="AL130" s="82"/>
    </row>
    <row r="131" spans="22:38" x14ac:dyDescent="0.25">
      <c r="V131" s="81"/>
      <c r="W131" s="81"/>
      <c r="AL131" s="82"/>
    </row>
    <row r="132" spans="22:38" x14ac:dyDescent="0.25">
      <c r="V132" s="81"/>
      <c r="W132" s="81"/>
      <c r="AL132" s="82"/>
    </row>
    <row r="133" spans="22:38" x14ac:dyDescent="0.25">
      <c r="V133" s="81"/>
      <c r="W133" s="81"/>
      <c r="AL133" s="82"/>
    </row>
    <row r="134" spans="22:38" x14ac:dyDescent="0.25">
      <c r="V134" s="81"/>
      <c r="W134" s="81"/>
      <c r="AL134" s="82"/>
    </row>
    <row r="135" spans="22:38" x14ac:dyDescent="0.25">
      <c r="V135" s="81"/>
      <c r="W135" s="81"/>
      <c r="AL135" s="82"/>
    </row>
    <row r="136" spans="22:38" x14ac:dyDescent="0.25">
      <c r="V136" s="81"/>
      <c r="W136" s="81"/>
      <c r="AL136" s="82"/>
    </row>
    <row r="137" spans="22:38" x14ac:dyDescent="0.25">
      <c r="V137" s="81"/>
      <c r="W137" s="81"/>
      <c r="AL137" s="82"/>
    </row>
    <row r="138" spans="22:38" x14ac:dyDescent="0.25">
      <c r="V138" s="81"/>
      <c r="W138" s="81"/>
      <c r="AL138" s="82"/>
    </row>
    <row r="139" spans="22:38" x14ac:dyDescent="0.25">
      <c r="V139" s="81"/>
      <c r="W139" s="81"/>
      <c r="AL139" s="82"/>
    </row>
    <row r="140" spans="22:38" x14ac:dyDescent="0.25">
      <c r="V140" s="81"/>
      <c r="W140" s="81"/>
      <c r="AL140" s="82"/>
    </row>
    <row r="141" spans="22:38" x14ac:dyDescent="0.25">
      <c r="V141" s="81"/>
      <c r="W141" s="81"/>
      <c r="AL141" s="82"/>
    </row>
    <row r="142" spans="22:38" x14ac:dyDescent="0.25">
      <c r="V142" s="81"/>
      <c r="W142" s="81"/>
      <c r="AL142" s="82"/>
    </row>
    <row r="143" spans="22:38" x14ac:dyDescent="0.25">
      <c r="V143" s="81"/>
      <c r="W143" s="81"/>
      <c r="AL143" s="82"/>
    </row>
    <row r="144" spans="22:38" x14ac:dyDescent="0.25">
      <c r="V144" s="81"/>
      <c r="W144" s="81"/>
      <c r="AL144" s="82"/>
    </row>
    <row r="145" spans="22:38" x14ac:dyDescent="0.25">
      <c r="V145" s="81"/>
      <c r="W145" s="81"/>
      <c r="AL145" s="82"/>
    </row>
    <row r="146" spans="22:38" x14ac:dyDescent="0.25">
      <c r="V146" s="81"/>
      <c r="W146" s="81"/>
      <c r="AL146" s="82"/>
    </row>
    <row r="147" spans="22:38" x14ac:dyDescent="0.25">
      <c r="V147" s="81"/>
      <c r="W147" s="81"/>
      <c r="AL147" s="82"/>
    </row>
    <row r="148" spans="22:38" x14ac:dyDescent="0.25">
      <c r="V148" s="81"/>
      <c r="W148" s="81"/>
      <c r="AL148" s="82"/>
    </row>
    <row r="149" spans="22:38" x14ac:dyDescent="0.25">
      <c r="V149" s="81"/>
      <c r="W149" s="81"/>
      <c r="AL149" s="82"/>
    </row>
    <row r="150" spans="22:38" x14ac:dyDescent="0.25">
      <c r="V150" s="81"/>
      <c r="W150" s="81"/>
      <c r="AL150" s="82"/>
    </row>
    <row r="151" spans="22:38" x14ac:dyDescent="0.25">
      <c r="V151" s="81"/>
      <c r="W151" s="81"/>
      <c r="AL151" s="82"/>
    </row>
    <row r="152" spans="22:38" x14ac:dyDescent="0.25">
      <c r="V152" s="81"/>
      <c r="W152" s="81"/>
      <c r="AL152" s="82"/>
    </row>
    <row r="153" spans="22:38" x14ac:dyDescent="0.25">
      <c r="V153" s="81"/>
      <c r="W153" s="81"/>
      <c r="AL153" s="82"/>
    </row>
    <row r="154" spans="22:38" x14ac:dyDescent="0.25">
      <c r="V154" s="81"/>
      <c r="W154" s="81"/>
      <c r="AL154" s="82"/>
    </row>
    <row r="155" spans="22:38" x14ac:dyDescent="0.25">
      <c r="V155" s="81"/>
      <c r="W155" s="81"/>
      <c r="AL155" s="82"/>
    </row>
    <row r="156" spans="22:38" x14ac:dyDescent="0.25">
      <c r="V156" s="81"/>
      <c r="W156" s="81"/>
      <c r="AL156" s="82"/>
    </row>
    <row r="157" spans="22:38" x14ac:dyDescent="0.25">
      <c r="V157" s="81"/>
      <c r="W157" s="81"/>
      <c r="AL157" s="82"/>
    </row>
    <row r="158" spans="22:38" x14ac:dyDescent="0.25">
      <c r="V158" s="81"/>
      <c r="W158" s="81"/>
      <c r="AL158" s="82"/>
    </row>
    <row r="159" spans="22:38" x14ac:dyDescent="0.25">
      <c r="V159" s="81"/>
      <c r="W159" s="81"/>
      <c r="AL159" s="82"/>
    </row>
    <row r="160" spans="22:38" x14ac:dyDescent="0.25">
      <c r="V160" s="81"/>
      <c r="W160" s="81"/>
      <c r="AL160" s="82"/>
    </row>
    <row r="161" spans="22:38" x14ac:dyDescent="0.25">
      <c r="V161" s="81"/>
      <c r="W161" s="81"/>
      <c r="AL161" s="82"/>
    </row>
    <row r="162" spans="22:38" x14ac:dyDescent="0.25">
      <c r="V162" s="81"/>
      <c r="W162" s="81"/>
      <c r="AL162" s="82"/>
    </row>
    <row r="163" spans="22:38" x14ac:dyDescent="0.25">
      <c r="V163" s="81"/>
      <c r="W163" s="81"/>
      <c r="AL163" s="82"/>
    </row>
    <row r="164" spans="22:38" x14ac:dyDescent="0.25">
      <c r="V164" s="81"/>
      <c r="W164" s="81"/>
      <c r="AL164" s="82"/>
    </row>
    <row r="165" spans="22:38" x14ac:dyDescent="0.25">
      <c r="V165" s="81"/>
      <c r="W165" s="81"/>
      <c r="AL165" s="82"/>
    </row>
    <row r="166" spans="22:38" x14ac:dyDescent="0.25">
      <c r="V166" s="81"/>
      <c r="W166" s="81"/>
      <c r="AL166" s="82"/>
    </row>
    <row r="167" spans="22:38" x14ac:dyDescent="0.25">
      <c r="V167" s="81"/>
      <c r="W167" s="81"/>
      <c r="AL167" s="82"/>
    </row>
    <row r="168" spans="22:38" x14ac:dyDescent="0.25">
      <c r="V168" s="81"/>
      <c r="W168" s="81"/>
      <c r="AL168" s="82"/>
    </row>
    <row r="169" spans="22:38" x14ac:dyDescent="0.25">
      <c r="V169" s="81"/>
      <c r="W169" s="81"/>
      <c r="AL169" s="82"/>
    </row>
    <row r="170" spans="22:38" x14ac:dyDescent="0.25">
      <c r="V170" s="81"/>
      <c r="W170" s="81"/>
      <c r="AL170" s="82"/>
    </row>
    <row r="171" spans="22:38" x14ac:dyDescent="0.25">
      <c r="V171" s="81"/>
      <c r="W171" s="81"/>
      <c r="AL171" s="82"/>
    </row>
    <row r="172" spans="22:38" x14ac:dyDescent="0.25">
      <c r="V172" s="81"/>
      <c r="W172" s="81"/>
      <c r="AL172" s="82"/>
    </row>
    <row r="173" spans="22:38" x14ac:dyDescent="0.25">
      <c r="V173" s="81"/>
      <c r="W173" s="81"/>
      <c r="AL173" s="82"/>
    </row>
    <row r="174" spans="22:38" x14ac:dyDescent="0.25">
      <c r="V174" s="81"/>
      <c r="W174" s="81"/>
      <c r="AL174" s="82"/>
    </row>
    <row r="175" spans="22:38" x14ac:dyDescent="0.25">
      <c r="V175" s="81"/>
      <c r="W175" s="81"/>
      <c r="AL175" s="82"/>
    </row>
    <row r="176" spans="22:38" x14ac:dyDescent="0.25">
      <c r="V176" s="81"/>
      <c r="W176" s="81"/>
      <c r="AL176" s="82"/>
    </row>
    <row r="177" spans="22:38" x14ac:dyDescent="0.25">
      <c r="V177" s="81"/>
      <c r="W177" s="81"/>
      <c r="AL177" s="82"/>
    </row>
    <row r="178" spans="22:38" x14ac:dyDescent="0.25">
      <c r="V178" s="81"/>
      <c r="W178" s="81"/>
      <c r="AL178" s="82"/>
    </row>
    <row r="179" spans="22:38" x14ac:dyDescent="0.25">
      <c r="V179" s="81"/>
      <c r="W179" s="81"/>
      <c r="AL179" s="82"/>
    </row>
    <row r="180" spans="22:38" x14ac:dyDescent="0.25">
      <c r="V180" s="81"/>
      <c r="W180" s="81"/>
      <c r="AL180" s="82"/>
    </row>
    <row r="181" spans="22:38" x14ac:dyDescent="0.25">
      <c r="V181" s="81"/>
      <c r="W181" s="81"/>
      <c r="AL181" s="82"/>
    </row>
    <row r="182" spans="22:38" x14ac:dyDescent="0.25">
      <c r="V182" s="81"/>
      <c r="W182" s="81"/>
      <c r="AL182" s="82"/>
    </row>
    <row r="183" spans="22:38" x14ac:dyDescent="0.25">
      <c r="V183" s="81"/>
      <c r="W183" s="81"/>
      <c r="AL183" s="82"/>
    </row>
    <row r="184" spans="22:38" x14ac:dyDescent="0.25">
      <c r="V184" s="81"/>
      <c r="W184" s="81"/>
      <c r="AL184" s="82"/>
    </row>
    <row r="185" spans="22:38" x14ac:dyDescent="0.25">
      <c r="V185" s="81"/>
      <c r="W185" s="81"/>
      <c r="AL185" s="82"/>
    </row>
    <row r="186" spans="22:38" x14ac:dyDescent="0.25">
      <c r="V186" s="81"/>
      <c r="W186" s="81"/>
      <c r="AL186" s="82"/>
    </row>
    <row r="187" spans="22:38" x14ac:dyDescent="0.25">
      <c r="V187" s="81"/>
      <c r="W187" s="81"/>
      <c r="AL187" s="82"/>
    </row>
    <row r="188" spans="22:38" x14ac:dyDescent="0.25">
      <c r="V188" s="81"/>
      <c r="W188" s="81"/>
      <c r="AL188" s="82"/>
    </row>
    <row r="189" spans="22:38" x14ac:dyDescent="0.25">
      <c r="V189" s="81"/>
      <c r="W189" s="81"/>
      <c r="AL189" s="82"/>
    </row>
    <row r="190" spans="22:38" x14ac:dyDescent="0.25">
      <c r="V190" s="81"/>
      <c r="W190" s="81"/>
      <c r="AL190" s="82"/>
    </row>
    <row r="191" spans="22:38" x14ac:dyDescent="0.25">
      <c r="V191" s="81"/>
      <c r="W191" s="81"/>
      <c r="AL191" s="82"/>
    </row>
    <row r="192" spans="22:38" x14ac:dyDescent="0.25">
      <c r="V192" s="81"/>
      <c r="W192" s="81"/>
      <c r="AL192" s="82"/>
    </row>
    <row r="193" spans="22:38" x14ac:dyDescent="0.25">
      <c r="V193" s="81"/>
      <c r="W193" s="81"/>
      <c r="AL193" s="82"/>
    </row>
    <row r="194" spans="22:38" x14ac:dyDescent="0.25">
      <c r="V194" s="81"/>
      <c r="W194" s="81"/>
      <c r="AL194" s="82"/>
    </row>
    <row r="195" spans="22:38" x14ac:dyDescent="0.25">
      <c r="V195" s="81"/>
      <c r="W195" s="81"/>
      <c r="AL195" s="82"/>
    </row>
    <row r="196" spans="22:38" x14ac:dyDescent="0.25">
      <c r="V196" s="81"/>
      <c r="W196" s="81"/>
      <c r="AL196" s="82"/>
    </row>
    <row r="197" spans="22:38" x14ac:dyDescent="0.25">
      <c r="V197" s="81"/>
      <c r="W197" s="81"/>
      <c r="AL197" s="82"/>
    </row>
    <row r="198" spans="22:38" x14ac:dyDescent="0.25">
      <c r="V198" s="81"/>
      <c r="W198" s="81"/>
      <c r="AL198" s="82"/>
    </row>
    <row r="199" spans="22:38" x14ac:dyDescent="0.25">
      <c r="V199" s="81"/>
      <c r="W199" s="81"/>
      <c r="AL199" s="82"/>
    </row>
    <row r="200" spans="22:38" x14ac:dyDescent="0.25">
      <c r="V200" s="81"/>
      <c r="W200" s="81"/>
      <c r="AL200" s="82"/>
    </row>
    <row r="201" spans="22:38" x14ac:dyDescent="0.25">
      <c r="V201" s="81"/>
      <c r="W201" s="81"/>
      <c r="AL201" s="82"/>
    </row>
    <row r="202" spans="22:38" x14ac:dyDescent="0.25">
      <c r="V202" s="81"/>
      <c r="W202" s="81"/>
      <c r="AL202" s="82"/>
    </row>
    <row r="203" spans="22:38" x14ac:dyDescent="0.25">
      <c r="V203" s="81"/>
      <c r="W203" s="81"/>
      <c r="AL203" s="82"/>
    </row>
    <row r="204" spans="22:38" x14ac:dyDescent="0.25">
      <c r="V204" s="81"/>
      <c r="W204" s="81"/>
      <c r="AL204" s="82"/>
    </row>
    <row r="205" spans="22:38" x14ac:dyDescent="0.25">
      <c r="V205" s="81"/>
      <c r="W205" s="81"/>
      <c r="AL205" s="82"/>
    </row>
    <row r="206" spans="22:38" x14ac:dyDescent="0.25">
      <c r="V206" s="81"/>
      <c r="W206" s="81"/>
      <c r="AL206" s="82"/>
    </row>
    <row r="207" spans="22:38" x14ac:dyDescent="0.25">
      <c r="V207" s="81"/>
      <c r="W207" s="81"/>
      <c r="AL207" s="82"/>
    </row>
    <row r="208" spans="22:38" x14ac:dyDescent="0.25">
      <c r="V208" s="81"/>
      <c r="W208" s="81"/>
      <c r="AL208" s="82"/>
    </row>
    <row r="209" spans="22:38" x14ac:dyDescent="0.25">
      <c r="V209" s="81"/>
      <c r="W209" s="81"/>
      <c r="AL209" s="82"/>
    </row>
    <row r="210" spans="22:38" x14ac:dyDescent="0.25">
      <c r="V210" s="81"/>
      <c r="W210" s="81"/>
      <c r="AL210" s="82"/>
    </row>
    <row r="211" spans="22:38" x14ac:dyDescent="0.25">
      <c r="V211" s="81"/>
      <c r="W211" s="81"/>
      <c r="AL211" s="82"/>
    </row>
    <row r="212" spans="22:38" x14ac:dyDescent="0.25">
      <c r="V212" s="81"/>
      <c r="W212" s="81"/>
      <c r="AL212" s="82"/>
    </row>
    <row r="213" spans="22:38" x14ac:dyDescent="0.25">
      <c r="V213" s="81"/>
      <c r="W213" s="81"/>
      <c r="AL213" s="82"/>
    </row>
    <row r="214" spans="22:38" x14ac:dyDescent="0.25">
      <c r="V214" s="81"/>
      <c r="W214" s="81"/>
      <c r="AL214" s="82"/>
    </row>
    <row r="215" spans="22:38" x14ac:dyDescent="0.25">
      <c r="V215" s="81"/>
      <c r="W215" s="81"/>
      <c r="AL215" s="82"/>
    </row>
    <row r="216" spans="22:38" x14ac:dyDescent="0.25">
      <c r="V216" s="81"/>
      <c r="W216" s="81"/>
      <c r="AL216" s="82"/>
    </row>
    <row r="217" spans="22:38" x14ac:dyDescent="0.25">
      <c r="V217" s="81"/>
      <c r="W217" s="81"/>
      <c r="AL217" s="82"/>
    </row>
    <row r="218" spans="22:38" x14ac:dyDescent="0.25">
      <c r="V218" s="81"/>
      <c r="W218" s="81"/>
      <c r="AL218" s="82"/>
    </row>
    <row r="219" spans="22:38" x14ac:dyDescent="0.25">
      <c r="V219" s="81"/>
      <c r="W219" s="81"/>
      <c r="AL219" s="82"/>
    </row>
    <row r="220" spans="22:38" x14ac:dyDescent="0.25">
      <c r="V220" s="81"/>
      <c r="W220" s="81"/>
      <c r="AL220" s="82"/>
    </row>
    <row r="221" spans="22:38" x14ac:dyDescent="0.25">
      <c r="V221" s="81"/>
      <c r="W221" s="81"/>
      <c r="AL221" s="82"/>
    </row>
    <row r="222" spans="22:38" x14ac:dyDescent="0.25">
      <c r="V222" s="81"/>
      <c r="W222" s="81"/>
      <c r="AL222" s="82"/>
    </row>
    <row r="223" spans="22:38" x14ac:dyDescent="0.25">
      <c r="V223" s="81"/>
      <c r="W223" s="81"/>
      <c r="AL223" s="82"/>
    </row>
    <row r="224" spans="22:38" x14ac:dyDescent="0.25">
      <c r="V224" s="81"/>
      <c r="W224" s="81"/>
      <c r="AL224" s="82"/>
    </row>
    <row r="225" spans="22:38" x14ac:dyDescent="0.25">
      <c r="V225" s="81"/>
      <c r="W225" s="81"/>
      <c r="AL225" s="82"/>
    </row>
    <row r="226" spans="22:38" x14ac:dyDescent="0.25">
      <c r="V226" s="81"/>
      <c r="W226" s="81"/>
      <c r="AL226" s="82"/>
    </row>
    <row r="227" spans="22:38" x14ac:dyDescent="0.25">
      <c r="V227" s="81"/>
      <c r="W227" s="81"/>
      <c r="AL227" s="82"/>
    </row>
    <row r="228" spans="22:38" x14ac:dyDescent="0.25">
      <c r="V228" s="81"/>
      <c r="W228" s="81"/>
      <c r="AL228" s="82"/>
    </row>
    <row r="229" spans="22:38" x14ac:dyDescent="0.25">
      <c r="V229" s="81"/>
      <c r="W229" s="81"/>
      <c r="AL229" s="82"/>
    </row>
    <row r="230" spans="22:38" x14ac:dyDescent="0.25">
      <c r="V230" s="81"/>
      <c r="W230" s="81"/>
      <c r="AL230" s="82"/>
    </row>
    <row r="231" spans="22:38" x14ac:dyDescent="0.25">
      <c r="V231" s="81"/>
      <c r="W231" s="81"/>
      <c r="AL231" s="82"/>
    </row>
    <row r="232" spans="22:38" x14ac:dyDescent="0.25">
      <c r="V232" s="81"/>
      <c r="W232" s="81"/>
      <c r="AL232" s="82"/>
    </row>
    <row r="233" spans="22:38" x14ac:dyDescent="0.25">
      <c r="V233" s="81"/>
      <c r="W233" s="81"/>
      <c r="AL233" s="82"/>
    </row>
    <row r="234" spans="22:38" x14ac:dyDescent="0.25">
      <c r="V234" s="81"/>
      <c r="W234" s="81"/>
      <c r="AL234" s="82"/>
    </row>
    <row r="235" spans="22:38" x14ac:dyDescent="0.25">
      <c r="V235" s="81"/>
      <c r="W235" s="81"/>
      <c r="AL235" s="82"/>
    </row>
    <row r="236" spans="22:38" x14ac:dyDescent="0.25">
      <c r="V236" s="81"/>
      <c r="W236" s="81"/>
      <c r="AL236" s="82"/>
    </row>
    <row r="237" spans="22:38" x14ac:dyDescent="0.25">
      <c r="V237" s="81"/>
      <c r="W237" s="81"/>
      <c r="AL237" s="82"/>
    </row>
    <row r="238" spans="22:38" x14ac:dyDescent="0.25">
      <c r="V238" s="81"/>
      <c r="W238" s="81"/>
      <c r="AL238" s="82"/>
    </row>
    <row r="239" spans="22:38" x14ac:dyDescent="0.25">
      <c r="V239" s="81"/>
      <c r="W239" s="81"/>
      <c r="AL239" s="82"/>
    </row>
    <row r="240" spans="22:38" x14ac:dyDescent="0.25">
      <c r="V240" s="81"/>
      <c r="W240" s="81"/>
      <c r="AL240" s="82"/>
    </row>
    <row r="241" spans="22:38" x14ac:dyDescent="0.25">
      <c r="V241" s="81"/>
      <c r="W241" s="81"/>
      <c r="AL241" s="82"/>
    </row>
    <row r="242" spans="22:38" x14ac:dyDescent="0.25">
      <c r="V242" s="81"/>
      <c r="W242" s="81"/>
      <c r="AL242" s="82"/>
    </row>
    <row r="243" spans="22:38" x14ac:dyDescent="0.25">
      <c r="V243" s="81"/>
      <c r="W243" s="81"/>
      <c r="AL243" s="82"/>
    </row>
    <row r="244" spans="22:38" x14ac:dyDescent="0.25">
      <c r="V244" s="81"/>
      <c r="W244" s="81"/>
      <c r="AL244" s="82"/>
    </row>
    <row r="245" spans="22:38" x14ac:dyDescent="0.25">
      <c r="V245" s="81"/>
      <c r="W245" s="81"/>
      <c r="AL245" s="82"/>
    </row>
    <row r="246" spans="22:38" x14ac:dyDescent="0.25">
      <c r="V246" s="81"/>
      <c r="W246" s="81"/>
      <c r="AL246" s="82"/>
    </row>
    <row r="247" spans="22:38" x14ac:dyDescent="0.25">
      <c r="V247" s="81"/>
      <c r="W247" s="81"/>
      <c r="AL247" s="82"/>
    </row>
    <row r="248" spans="22:38" x14ac:dyDescent="0.25">
      <c r="V248" s="81"/>
      <c r="W248" s="81"/>
      <c r="AL248" s="82"/>
    </row>
    <row r="249" spans="22:38" x14ac:dyDescent="0.25">
      <c r="V249" s="81"/>
      <c r="W249" s="81"/>
      <c r="AL249" s="82"/>
    </row>
    <row r="250" spans="22:38" x14ac:dyDescent="0.25">
      <c r="V250" s="81"/>
      <c r="W250" s="81"/>
      <c r="AL250" s="82"/>
    </row>
    <row r="251" spans="22:38" x14ac:dyDescent="0.25">
      <c r="V251" s="81"/>
      <c r="W251" s="81"/>
      <c r="AL251" s="82"/>
    </row>
    <row r="252" spans="22:38" x14ac:dyDescent="0.25">
      <c r="V252" s="81"/>
      <c r="W252" s="81"/>
      <c r="AL252" s="82"/>
    </row>
    <row r="253" spans="22:38" x14ac:dyDescent="0.25">
      <c r="V253" s="81"/>
      <c r="W253" s="81"/>
      <c r="AL253" s="82"/>
    </row>
    <row r="254" spans="22:38" x14ac:dyDescent="0.25">
      <c r="V254" s="81"/>
      <c r="W254" s="81"/>
      <c r="AL254" s="82"/>
    </row>
    <row r="255" spans="22:38" x14ac:dyDescent="0.25">
      <c r="V255" s="81"/>
      <c r="W255" s="81"/>
      <c r="AL255" s="82"/>
    </row>
    <row r="256" spans="22:38" x14ac:dyDescent="0.25">
      <c r="V256" s="81"/>
      <c r="W256" s="81"/>
      <c r="AL256" s="82"/>
    </row>
    <row r="257" spans="22:38" x14ac:dyDescent="0.25">
      <c r="V257" s="81"/>
      <c r="W257" s="81"/>
      <c r="AL257" s="82"/>
    </row>
    <row r="258" spans="22:38" x14ac:dyDescent="0.25">
      <c r="V258" s="81"/>
      <c r="W258" s="81"/>
      <c r="AL258" s="82"/>
    </row>
    <row r="259" spans="22:38" x14ac:dyDescent="0.25">
      <c r="V259" s="81"/>
      <c r="W259" s="81"/>
      <c r="AL259" s="82"/>
    </row>
    <row r="260" spans="22:38" x14ac:dyDescent="0.25">
      <c r="V260" s="81"/>
      <c r="W260" s="81"/>
      <c r="AL260" s="82"/>
    </row>
    <row r="261" spans="22:38" x14ac:dyDescent="0.25">
      <c r="V261" s="81"/>
      <c r="W261" s="81"/>
      <c r="AL261" s="82"/>
    </row>
    <row r="262" spans="22:38" x14ac:dyDescent="0.25">
      <c r="V262" s="81"/>
      <c r="W262" s="81"/>
      <c r="AL262" s="82"/>
    </row>
    <row r="263" spans="22:38" x14ac:dyDescent="0.25">
      <c r="V263" s="81"/>
      <c r="W263" s="81"/>
      <c r="AL263" s="82"/>
    </row>
    <row r="264" spans="22:38" x14ac:dyDescent="0.25">
      <c r="V264" s="81"/>
      <c r="W264" s="81"/>
      <c r="AL264" s="82"/>
    </row>
    <row r="265" spans="22:38" x14ac:dyDescent="0.25">
      <c r="V265" s="81"/>
      <c r="W265" s="81"/>
      <c r="AL265" s="82"/>
    </row>
    <row r="266" spans="22:38" x14ac:dyDescent="0.25">
      <c r="V266" s="81"/>
      <c r="W266" s="81"/>
      <c r="AL266" s="82"/>
    </row>
    <row r="267" spans="22:38" x14ac:dyDescent="0.25">
      <c r="V267" s="81"/>
      <c r="W267" s="81"/>
      <c r="AL267" s="82"/>
    </row>
    <row r="268" spans="22:38" x14ac:dyDescent="0.25">
      <c r="V268" s="81"/>
      <c r="W268" s="81"/>
      <c r="AL268" s="82"/>
    </row>
    <row r="269" spans="22:38" x14ac:dyDescent="0.25">
      <c r="V269" s="81"/>
      <c r="W269" s="81"/>
      <c r="AL269" s="82"/>
    </row>
    <row r="270" spans="22:38" x14ac:dyDescent="0.25">
      <c r="V270" s="81"/>
      <c r="W270" s="81"/>
      <c r="AL270" s="82"/>
    </row>
    <row r="271" spans="22:38" x14ac:dyDescent="0.25">
      <c r="V271" s="81"/>
      <c r="W271" s="81"/>
      <c r="AL271" s="82"/>
    </row>
    <row r="272" spans="22:38" x14ac:dyDescent="0.25">
      <c r="V272" s="81"/>
      <c r="W272" s="81"/>
      <c r="AL272" s="82"/>
    </row>
    <row r="273" spans="22:38" x14ac:dyDescent="0.25">
      <c r="V273" s="81"/>
      <c r="W273" s="81"/>
      <c r="AL273" s="82"/>
    </row>
    <row r="274" spans="22:38" x14ac:dyDescent="0.25">
      <c r="V274" s="81"/>
      <c r="W274" s="81"/>
      <c r="AL274" s="82"/>
    </row>
    <row r="275" spans="22:38" x14ac:dyDescent="0.25">
      <c r="V275" s="81"/>
      <c r="W275" s="81"/>
      <c r="AL275" s="82"/>
    </row>
    <row r="276" spans="22:38" x14ac:dyDescent="0.25">
      <c r="V276" s="81"/>
      <c r="W276" s="81"/>
      <c r="AL276" s="82"/>
    </row>
    <row r="277" spans="22:38" x14ac:dyDescent="0.25">
      <c r="V277" s="81"/>
      <c r="W277" s="81"/>
      <c r="AL277" s="82"/>
    </row>
    <row r="278" spans="22:38" x14ac:dyDescent="0.25">
      <c r="V278" s="81"/>
      <c r="W278" s="81"/>
      <c r="AL278" s="82"/>
    </row>
    <row r="279" spans="22:38" x14ac:dyDescent="0.25">
      <c r="V279" s="81"/>
      <c r="W279" s="81"/>
      <c r="AL279" s="82"/>
    </row>
    <row r="280" spans="22:38" x14ac:dyDescent="0.25">
      <c r="V280" s="81"/>
      <c r="W280" s="81"/>
      <c r="AL280" s="82"/>
    </row>
    <row r="281" spans="22:38" x14ac:dyDescent="0.25">
      <c r="V281" s="81"/>
      <c r="W281" s="81"/>
      <c r="AL281" s="82"/>
    </row>
    <row r="282" spans="22:38" x14ac:dyDescent="0.25">
      <c r="V282" s="81"/>
      <c r="W282" s="81"/>
      <c r="AL282" s="82"/>
    </row>
    <row r="283" spans="22:38" x14ac:dyDescent="0.25">
      <c r="V283" s="81"/>
      <c r="W283" s="81"/>
      <c r="AL283" s="82"/>
    </row>
    <row r="284" spans="22:38" x14ac:dyDescent="0.25">
      <c r="V284" s="81"/>
      <c r="W284" s="81"/>
      <c r="AL284" s="82"/>
    </row>
    <row r="285" spans="22:38" x14ac:dyDescent="0.25">
      <c r="V285" s="81"/>
      <c r="W285" s="81"/>
      <c r="AL285" s="82"/>
    </row>
    <row r="286" spans="22:38" x14ac:dyDescent="0.25">
      <c r="V286" s="81"/>
      <c r="W286" s="81"/>
      <c r="AL286" s="82"/>
    </row>
    <row r="287" spans="22:38" x14ac:dyDescent="0.25">
      <c r="V287" s="81"/>
      <c r="W287" s="81"/>
      <c r="AL287" s="82"/>
    </row>
    <row r="288" spans="22:38" x14ac:dyDescent="0.25">
      <c r="V288" s="81"/>
      <c r="W288" s="81"/>
      <c r="AL288" s="82"/>
    </row>
    <row r="289" spans="22:38" x14ac:dyDescent="0.25">
      <c r="V289" s="81"/>
      <c r="W289" s="81"/>
      <c r="AL289" s="82"/>
    </row>
    <row r="290" spans="22:38" x14ac:dyDescent="0.25">
      <c r="V290" s="81"/>
      <c r="W290" s="81"/>
      <c r="AL290" s="82"/>
    </row>
    <row r="291" spans="22:38" x14ac:dyDescent="0.25">
      <c r="V291" s="81"/>
      <c r="W291" s="81"/>
      <c r="AL291" s="82"/>
    </row>
    <row r="292" spans="22:38" x14ac:dyDescent="0.25">
      <c r="V292" s="81"/>
      <c r="W292" s="81"/>
      <c r="AL292" s="82"/>
    </row>
    <row r="293" spans="22:38" x14ac:dyDescent="0.25">
      <c r="V293" s="81"/>
      <c r="W293" s="81"/>
      <c r="AL293" s="82"/>
    </row>
    <row r="294" spans="22:38" x14ac:dyDescent="0.25">
      <c r="V294" s="81"/>
      <c r="W294" s="81"/>
      <c r="AL294" s="82"/>
    </row>
    <row r="295" spans="22:38" x14ac:dyDescent="0.25">
      <c r="V295" s="81"/>
      <c r="W295" s="81"/>
      <c r="AL295" s="82"/>
    </row>
    <row r="296" spans="22:38" x14ac:dyDescent="0.25">
      <c r="V296" s="81"/>
      <c r="W296" s="81"/>
      <c r="AL296" s="82"/>
    </row>
    <row r="297" spans="22:38" x14ac:dyDescent="0.25">
      <c r="V297" s="81"/>
      <c r="W297" s="81"/>
      <c r="AL297" s="82"/>
    </row>
    <row r="298" spans="22:38" x14ac:dyDescent="0.25">
      <c r="V298" s="81"/>
      <c r="W298" s="81"/>
      <c r="AL298" s="82"/>
    </row>
    <row r="299" spans="22:38" x14ac:dyDescent="0.25">
      <c r="V299" s="81"/>
      <c r="W299" s="81"/>
      <c r="AL299" s="82"/>
    </row>
    <row r="300" spans="22:38" x14ac:dyDescent="0.25">
      <c r="V300" s="81"/>
      <c r="W300" s="81"/>
      <c r="AL300" s="82"/>
    </row>
    <row r="301" spans="22:38" x14ac:dyDescent="0.25">
      <c r="V301" s="81"/>
      <c r="W301" s="81"/>
      <c r="AL301" s="82"/>
    </row>
    <row r="302" spans="22:38" x14ac:dyDescent="0.25">
      <c r="V302" s="81"/>
      <c r="W302" s="81"/>
      <c r="AL302" s="82"/>
    </row>
    <row r="303" spans="22:38" x14ac:dyDescent="0.25">
      <c r="V303" s="81"/>
      <c r="W303" s="81"/>
      <c r="AL303" s="82"/>
    </row>
    <row r="304" spans="22:38" x14ac:dyDescent="0.25">
      <c r="V304" s="81"/>
      <c r="W304" s="81"/>
      <c r="AL304" s="82"/>
    </row>
    <row r="305" spans="22:38" x14ac:dyDescent="0.25">
      <c r="V305" s="81"/>
      <c r="W305" s="81"/>
      <c r="AL305" s="82"/>
    </row>
    <row r="306" spans="22:38" x14ac:dyDescent="0.25">
      <c r="V306" s="81"/>
      <c r="W306" s="81"/>
      <c r="AL306" s="82"/>
    </row>
    <row r="307" spans="22:38" x14ac:dyDescent="0.25">
      <c r="V307" s="81"/>
      <c r="W307" s="81"/>
      <c r="AL307" s="82"/>
    </row>
    <row r="308" spans="22:38" x14ac:dyDescent="0.25">
      <c r="V308" s="81"/>
      <c r="W308" s="81"/>
      <c r="AL308" s="82"/>
    </row>
    <row r="309" spans="22:38" x14ac:dyDescent="0.25">
      <c r="V309" s="81"/>
      <c r="W309" s="81"/>
      <c r="AL309" s="82"/>
    </row>
    <row r="310" spans="22:38" x14ac:dyDescent="0.25">
      <c r="V310" s="81"/>
      <c r="W310" s="81"/>
      <c r="AL310" s="82"/>
    </row>
    <row r="311" spans="22:38" x14ac:dyDescent="0.25">
      <c r="V311" s="81"/>
      <c r="W311" s="81"/>
      <c r="AL311" s="82"/>
    </row>
    <row r="312" spans="22:38" x14ac:dyDescent="0.25">
      <c r="V312" s="81"/>
      <c r="W312" s="81"/>
      <c r="AL312" s="82"/>
    </row>
    <row r="313" spans="22:38" x14ac:dyDescent="0.25">
      <c r="V313" s="81"/>
      <c r="W313" s="81"/>
      <c r="AL313" s="82"/>
    </row>
    <row r="314" spans="22:38" x14ac:dyDescent="0.25">
      <c r="V314" s="81"/>
      <c r="W314" s="81"/>
      <c r="AL314" s="82"/>
    </row>
    <row r="315" spans="22:38" x14ac:dyDescent="0.25">
      <c r="V315" s="81"/>
      <c r="W315" s="81"/>
      <c r="AL315" s="82"/>
    </row>
    <row r="316" spans="22:38" x14ac:dyDescent="0.25">
      <c r="V316" s="81"/>
      <c r="W316" s="81"/>
      <c r="AL316" s="82"/>
    </row>
    <row r="317" spans="22:38" x14ac:dyDescent="0.25">
      <c r="V317" s="81"/>
      <c r="W317" s="81"/>
      <c r="AL317" s="82"/>
    </row>
    <row r="318" spans="22:38" x14ac:dyDescent="0.25">
      <c r="V318" s="81"/>
      <c r="W318" s="81"/>
      <c r="AL318" s="82"/>
    </row>
    <row r="319" spans="22:38" x14ac:dyDescent="0.25">
      <c r="V319" s="81"/>
      <c r="W319" s="81"/>
      <c r="AL319" s="82"/>
    </row>
    <row r="320" spans="22:38" x14ac:dyDescent="0.25">
      <c r="V320" s="81"/>
      <c r="W320" s="81"/>
      <c r="AL320" s="82"/>
    </row>
    <row r="321" spans="22:38" x14ac:dyDescent="0.25">
      <c r="V321" s="81"/>
      <c r="W321" s="81"/>
      <c r="AL321" s="82"/>
    </row>
    <row r="322" spans="22:38" x14ac:dyDescent="0.25">
      <c r="V322" s="81"/>
      <c r="W322" s="81"/>
      <c r="AL322" s="82"/>
    </row>
    <row r="323" spans="22:38" x14ac:dyDescent="0.25">
      <c r="V323" s="81"/>
      <c r="W323" s="81"/>
      <c r="AL323" s="82"/>
    </row>
    <row r="324" spans="22:38" x14ac:dyDescent="0.25">
      <c r="V324" s="81"/>
      <c r="W324" s="81"/>
      <c r="AL324" s="82"/>
    </row>
    <row r="325" spans="22:38" x14ac:dyDescent="0.25">
      <c r="V325" s="81"/>
      <c r="W325" s="81"/>
      <c r="AL325" s="82"/>
    </row>
    <row r="326" spans="22:38" x14ac:dyDescent="0.25">
      <c r="V326" s="81"/>
      <c r="W326" s="81"/>
      <c r="AL326" s="82"/>
    </row>
    <row r="327" spans="22:38" x14ac:dyDescent="0.25">
      <c r="V327" s="81"/>
      <c r="W327" s="81"/>
      <c r="AL327" s="82"/>
    </row>
    <row r="328" spans="22:38" x14ac:dyDescent="0.25">
      <c r="V328" s="81"/>
      <c r="W328" s="81"/>
      <c r="AL328" s="82"/>
    </row>
    <row r="329" spans="22:38" x14ac:dyDescent="0.25">
      <c r="V329" s="81"/>
      <c r="W329" s="81"/>
      <c r="AL329" s="82"/>
    </row>
    <row r="330" spans="22:38" x14ac:dyDescent="0.25">
      <c r="V330" s="81"/>
      <c r="W330" s="81"/>
      <c r="AL330" s="82"/>
    </row>
    <row r="331" spans="22:38" x14ac:dyDescent="0.25">
      <c r="V331" s="81"/>
      <c r="W331" s="81"/>
      <c r="AL331" s="82"/>
    </row>
    <row r="332" spans="22:38" x14ac:dyDescent="0.25">
      <c r="V332" s="81"/>
      <c r="W332" s="81"/>
      <c r="AL332" s="82"/>
    </row>
    <row r="333" spans="22:38" x14ac:dyDescent="0.25">
      <c r="V333" s="81"/>
      <c r="W333" s="81"/>
      <c r="AL333" s="82"/>
    </row>
    <row r="334" spans="22:38" x14ac:dyDescent="0.25">
      <c r="V334" s="81"/>
      <c r="W334" s="81"/>
      <c r="AL334" s="82"/>
    </row>
    <row r="335" spans="22:38" x14ac:dyDescent="0.25">
      <c r="V335" s="81"/>
      <c r="W335" s="81"/>
      <c r="AL335" s="82"/>
    </row>
    <row r="336" spans="22:38" x14ac:dyDescent="0.25">
      <c r="V336" s="81"/>
      <c r="W336" s="81"/>
      <c r="AL336" s="82"/>
    </row>
    <row r="337" spans="22:38" x14ac:dyDescent="0.25">
      <c r="V337" s="81"/>
      <c r="W337" s="81"/>
      <c r="AL337" s="82"/>
    </row>
    <row r="338" spans="22:38" x14ac:dyDescent="0.25">
      <c r="V338" s="81"/>
      <c r="W338" s="81"/>
      <c r="AL338" s="82"/>
    </row>
    <row r="339" spans="22:38" x14ac:dyDescent="0.25">
      <c r="V339" s="81"/>
      <c r="W339" s="81"/>
      <c r="AL339" s="82"/>
    </row>
    <row r="340" spans="22:38" x14ac:dyDescent="0.25">
      <c r="V340" s="81"/>
      <c r="W340" s="81"/>
      <c r="AL340" s="82"/>
    </row>
    <row r="341" spans="22:38" x14ac:dyDescent="0.25">
      <c r="V341" s="81"/>
      <c r="W341" s="81"/>
      <c r="AL341" s="82"/>
    </row>
    <row r="342" spans="22:38" x14ac:dyDescent="0.25">
      <c r="V342" s="81"/>
      <c r="W342" s="81"/>
      <c r="AL342" s="82"/>
    </row>
    <row r="343" spans="22:38" x14ac:dyDescent="0.25">
      <c r="V343" s="81"/>
      <c r="W343" s="81"/>
      <c r="AL343" s="82"/>
    </row>
    <row r="344" spans="22:38" x14ac:dyDescent="0.25">
      <c r="V344" s="81"/>
      <c r="W344" s="81"/>
      <c r="AL344" s="82"/>
    </row>
    <row r="345" spans="22:38" x14ac:dyDescent="0.25">
      <c r="V345" s="81"/>
      <c r="W345" s="81"/>
      <c r="AL345" s="82"/>
    </row>
    <row r="346" spans="22:38" x14ac:dyDescent="0.25">
      <c r="V346" s="81"/>
      <c r="W346" s="81"/>
      <c r="AL346" s="82"/>
    </row>
    <row r="347" spans="22:38" x14ac:dyDescent="0.25">
      <c r="V347" s="81"/>
      <c r="W347" s="81"/>
      <c r="AL347" s="82"/>
    </row>
    <row r="348" spans="22:38" x14ac:dyDescent="0.25">
      <c r="V348" s="81"/>
      <c r="W348" s="81"/>
      <c r="AL348" s="82"/>
    </row>
    <row r="349" spans="22:38" x14ac:dyDescent="0.25">
      <c r="V349" s="81"/>
      <c r="W349" s="81"/>
      <c r="AL349" s="82"/>
    </row>
    <row r="350" spans="22:38" x14ac:dyDescent="0.25">
      <c r="V350" s="81"/>
      <c r="W350" s="81"/>
      <c r="AL350" s="82"/>
    </row>
    <row r="351" spans="22:38" x14ac:dyDescent="0.25">
      <c r="V351" s="81"/>
      <c r="W351" s="81"/>
      <c r="AL351" s="82"/>
    </row>
    <row r="352" spans="22:38" x14ac:dyDescent="0.25">
      <c r="V352" s="81"/>
      <c r="W352" s="81"/>
      <c r="AL352" s="82"/>
    </row>
    <row r="353" spans="22:38" x14ac:dyDescent="0.25">
      <c r="V353" s="81"/>
      <c r="W353" s="81"/>
      <c r="AL353" s="82"/>
    </row>
    <row r="354" spans="22:38" x14ac:dyDescent="0.25">
      <c r="V354" s="81"/>
      <c r="W354" s="81"/>
      <c r="AL354" s="82"/>
    </row>
    <row r="355" spans="22:38" x14ac:dyDescent="0.25">
      <c r="V355" s="81"/>
      <c r="W355" s="81"/>
      <c r="AL355" s="82"/>
    </row>
    <row r="356" spans="22:38" x14ac:dyDescent="0.25">
      <c r="V356" s="81"/>
      <c r="W356" s="81"/>
      <c r="AL356" s="82"/>
    </row>
    <row r="357" spans="22:38" x14ac:dyDescent="0.25">
      <c r="V357" s="81"/>
      <c r="W357" s="81"/>
      <c r="AL357" s="82"/>
    </row>
    <row r="358" spans="22:38" x14ac:dyDescent="0.25">
      <c r="V358" s="81"/>
      <c r="W358" s="81"/>
      <c r="AL358" s="82"/>
    </row>
    <row r="359" spans="22:38" x14ac:dyDescent="0.25">
      <c r="V359" s="81"/>
      <c r="W359" s="81"/>
      <c r="AL359" s="82"/>
    </row>
    <row r="360" spans="22:38" x14ac:dyDescent="0.25">
      <c r="V360" s="81"/>
      <c r="W360" s="81"/>
      <c r="AL360" s="82"/>
    </row>
    <row r="361" spans="22:38" x14ac:dyDescent="0.25">
      <c r="V361" s="81"/>
      <c r="W361" s="81"/>
      <c r="AL361" s="82"/>
    </row>
    <row r="362" spans="22:38" x14ac:dyDescent="0.25">
      <c r="V362" s="81"/>
      <c r="W362" s="81"/>
      <c r="AL362" s="82"/>
    </row>
    <row r="363" spans="22:38" x14ac:dyDescent="0.25">
      <c r="V363" s="81"/>
      <c r="W363" s="81"/>
      <c r="AL363" s="82"/>
    </row>
    <row r="364" spans="22:38" x14ac:dyDescent="0.25">
      <c r="V364" s="81"/>
      <c r="W364" s="81"/>
      <c r="AL364" s="82"/>
    </row>
    <row r="365" spans="22:38" x14ac:dyDescent="0.25">
      <c r="V365" s="81"/>
      <c r="W365" s="81"/>
      <c r="AL365" s="82"/>
    </row>
    <row r="366" spans="22:38" x14ac:dyDescent="0.25">
      <c r="V366" s="81"/>
      <c r="W366" s="81"/>
      <c r="AL366" s="82"/>
    </row>
    <row r="367" spans="22:38" x14ac:dyDescent="0.25">
      <c r="V367" s="81"/>
      <c r="W367" s="81"/>
      <c r="AL367" s="82"/>
    </row>
    <row r="368" spans="22:38" x14ac:dyDescent="0.25">
      <c r="V368" s="81"/>
      <c r="W368" s="81"/>
      <c r="AL368" s="82"/>
    </row>
    <row r="369" spans="22:38" x14ac:dyDescent="0.25">
      <c r="V369" s="81"/>
      <c r="W369" s="81"/>
      <c r="AL369" s="82"/>
    </row>
    <row r="370" spans="22:38" x14ac:dyDescent="0.25">
      <c r="V370" s="81"/>
      <c r="W370" s="81"/>
      <c r="AL370" s="82"/>
    </row>
    <row r="371" spans="22:38" x14ac:dyDescent="0.25">
      <c r="V371" s="81"/>
      <c r="W371" s="81"/>
      <c r="AL371" s="82"/>
    </row>
    <row r="372" spans="22:38" x14ac:dyDescent="0.25">
      <c r="V372" s="81"/>
      <c r="W372" s="81"/>
      <c r="AL372" s="82"/>
    </row>
    <row r="373" spans="22:38" x14ac:dyDescent="0.25">
      <c r="V373" s="81"/>
      <c r="W373" s="81"/>
      <c r="AL373" s="82"/>
    </row>
    <row r="374" spans="22:38" x14ac:dyDescent="0.25">
      <c r="V374" s="81"/>
      <c r="W374" s="81"/>
      <c r="AL374" s="82"/>
    </row>
    <row r="375" spans="22:38" x14ac:dyDescent="0.25">
      <c r="V375" s="81"/>
      <c r="W375" s="81"/>
      <c r="AL375" s="82"/>
    </row>
    <row r="376" spans="22:38" x14ac:dyDescent="0.25">
      <c r="V376" s="81"/>
      <c r="W376" s="81"/>
      <c r="AL376" s="82"/>
    </row>
    <row r="377" spans="22:38" x14ac:dyDescent="0.25">
      <c r="V377" s="81"/>
      <c r="W377" s="81"/>
      <c r="AL377" s="82"/>
    </row>
    <row r="378" spans="22:38" x14ac:dyDescent="0.25">
      <c r="V378" s="81"/>
      <c r="W378" s="81"/>
      <c r="AL378" s="82"/>
    </row>
    <row r="379" spans="22:38" x14ac:dyDescent="0.25">
      <c r="V379" s="81"/>
      <c r="W379" s="81"/>
      <c r="AL379" s="82"/>
    </row>
    <row r="380" spans="22:38" x14ac:dyDescent="0.25">
      <c r="V380" s="81"/>
      <c r="W380" s="81"/>
      <c r="AL380" s="82"/>
    </row>
    <row r="381" spans="22:38" x14ac:dyDescent="0.25">
      <c r="V381" s="81"/>
      <c r="W381" s="81"/>
      <c r="AL381" s="82"/>
    </row>
    <row r="382" spans="22:38" x14ac:dyDescent="0.25">
      <c r="V382" s="81"/>
      <c r="W382" s="81"/>
      <c r="AL382" s="82"/>
    </row>
    <row r="383" spans="22:38" x14ac:dyDescent="0.25">
      <c r="V383" s="81"/>
      <c r="W383" s="81"/>
      <c r="AL383" s="82"/>
    </row>
    <row r="384" spans="22:38" x14ac:dyDescent="0.25">
      <c r="V384" s="81"/>
      <c r="W384" s="81"/>
      <c r="AL384" s="82"/>
    </row>
    <row r="385" spans="22:38" x14ac:dyDescent="0.25">
      <c r="V385" s="81"/>
      <c r="W385" s="81"/>
      <c r="AL385" s="82"/>
    </row>
    <row r="386" spans="22:38" x14ac:dyDescent="0.25">
      <c r="V386" s="81"/>
      <c r="W386" s="81"/>
      <c r="AL386" s="82"/>
    </row>
    <row r="387" spans="22:38" x14ac:dyDescent="0.25">
      <c r="V387" s="81"/>
      <c r="W387" s="81"/>
      <c r="AL387" s="82"/>
    </row>
    <row r="388" spans="22:38" x14ac:dyDescent="0.25">
      <c r="V388" s="81"/>
      <c r="W388" s="81"/>
      <c r="AL388" s="82"/>
    </row>
    <row r="389" spans="22:38" x14ac:dyDescent="0.25">
      <c r="V389" s="81"/>
      <c r="W389" s="81"/>
      <c r="AL389" s="82"/>
    </row>
    <row r="390" spans="22:38" x14ac:dyDescent="0.25">
      <c r="V390" s="81"/>
      <c r="W390" s="81"/>
      <c r="AL390" s="82"/>
    </row>
    <row r="391" spans="22:38" x14ac:dyDescent="0.25">
      <c r="V391" s="81"/>
      <c r="W391" s="81"/>
      <c r="AL391" s="82"/>
    </row>
    <row r="392" spans="22:38" x14ac:dyDescent="0.25">
      <c r="V392" s="81"/>
      <c r="W392" s="81"/>
      <c r="AL392" s="82"/>
    </row>
    <row r="393" spans="22:38" x14ac:dyDescent="0.25">
      <c r="V393" s="81"/>
      <c r="W393" s="81"/>
      <c r="AL393" s="82"/>
    </row>
    <row r="394" spans="22:38" x14ac:dyDescent="0.25">
      <c r="V394" s="81"/>
      <c r="W394" s="81"/>
      <c r="AL394" s="82"/>
    </row>
    <row r="395" spans="22:38" x14ac:dyDescent="0.25">
      <c r="V395" s="81"/>
      <c r="W395" s="81"/>
      <c r="AL395" s="82"/>
    </row>
    <row r="396" spans="22:38" x14ac:dyDescent="0.25">
      <c r="V396" s="81"/>
      <c r="W396" s="81"/>
      <c r="AL396" s="82"/>
    </row>
    <row r="397" spans="22:38" x14ac:dyDescent="0.25">
      <c r="V397" s="81"/>
      <c r="W397" s="81"/>
      <c r="AL397" s="82"/>
    </row>
    <row r="398" spans="22:38" x14ac:dyDescent="0.25">
      <c r="V398" s="81"/>
      <c r="W398" s="81"/>
      <c r="AL398" s="82"/>
    </row>
    <row r="399" spans="22:38" x14ac:dyDescent="0.25">
      <c r="V399" s="81"/>
      <c r="W399" s="81"/>
      <c r="AL399" s="82"/>
    </row>
    <row r="400" spans="22:38" x14ac:dyDescent="0.25">
      <c r="V400" s="81"/>
      <c r="W400" s="81"/>
      <c r="AL400" s="82"/>
    </row>
    <row r="401" spans="22:38" x14ac:dyDescent="0.25">
      <c r="V401" s="81"/>
      <c r="W401" s="81"/>
      <c r="AL401" s="82"/>
    </row>
    <row r="402" spans="22:38" x14ac:dyDescent="0.25">
      <c r="V402" s="81"/>
      <c r="W402" s="81"/>
      <c r="AL402" s="82"/>
    </row>
    <row r="403" spans="22:38" x14ac:dyDescent="0.25">
      <c r="V403" s="81"/>
      <c r="W403" s="81"/>
      <c r="AL403" s="82"/>
    </row>
    <row r="404" spans="22:38" x14ac:dyDescent="0.25">
      <c r="V404" s="81"/>
      <c r="W404" s="81"/>
      <c r="AL404" s="82"/>
    </row>
    <row r="405" spans="22:38" x14ac:dyDescent="0.25">
      <c r="V405" s="81"/>
      <c r="W405" s="81"/>
      <c r="AL405" s="82"/>
    </row>
    <row r="406" spans="22:38" x14ac:dyDescent="0.25">
      <c r="V406" s="81"/>
      <c r="W406" s="81"/>
      <c r="AL406" s="82"/>
    </row>
    <row r="407" spans="22:38" x14ac:dyDescent="0.25">
      <c r="V407" s="81"/>
      <c r="W407" s="81"/>
      <c r="AL407" s="82"/>
    </row>
    <row r="408" spans="22:38" x14ac:dyDescent="0.25">
      <c r="V408" s="81"/>
      <c r="W408" s="81"/>
      <c r="AL408" s="82"/>
    </row>
    <row r="409" spans="22:38" x14ac:dyDescent="0.25">
      <c r="V409" s="81"/>
      <c r="W409" s="81"/>
      <c r="AL409" s="82"/>
    </row>
    <row r="410" spans="22:38" x14ac:dyDescent="0.25">
      <c r="V410" s="81"/>
      <c r="W410" s="81"/>
      <c r="AL410" s="82"/>
    </row>
    <row r="411" spans="22:38" x14ac:dyDescent="0.25">
      <c r="V411" s="81"/>
      <c r="W411" s="81"/>
      <c r="AL411" s="82"/>
    </row>
    <row r="412" spans="22:38" x14ac:dyDescent="0.25">
      <c r="V412" s="81"/>
      <c r="W412" s="81"/>
      <c r="AL412" s="82"/>
    </row>
    <row r="413" spans="22:38" x14ac:dyDescent="0.25">
      <c r="V413" s="81"/>
      <c r="W413" s="81"/>
      <c r="AL413" s="82"/>
    </row>
    <row r="414" spans="22:38" x14ac:dyDescent="0.25">
      <c r="V414" s="81"/>
      <c r="W414" s="81"/>
      <c r="AL414" s="82"/>
    </row>
    <row r="415" spans="22:38" x14ac:dyDescent="0.25">
      <c r="V415" s="81"/>
      <c r="W415" s="81"/>
      <c r="AL415" s="82"/>
    </row>
    <row r="416" spans="22:38" x14ac:dyDescent="0.25">
      <c r="V416" s="81"/>
      <c r="W416" s="81"/>
      <c r="AL416" s="82"/>
    </row>
    <row r="417" spans="22:38" x14ac:dyDescent="0.25">
      <c r="V417" s="81"/>
      <c r="W417" s="81"/>
      <c r="AL417" s="82"/>
    </row>
    <row r="418" spans="22:38" x14ac:dyDescent="0.25">
      <c r="V418" s="81"/>
      <c r="W418" s="81"/>
      <c r="AL418" s="82"/>
    </row>
    <row r="419" spans="22:38" x14ac:dyDescent="0.25">
      <c r="V419" s="81"/>
      <c r="W419" s="81"/>
      <c r="AL419" s="82"/>
    </row>
    <row r="420" spans="22:38" x14ac:dyDescent="0.25">
      <c r="V420" s="81"/>
      <c r="W420" s="81"/>
      <c r="AL420" s="82"/>
    </row>
    <row r="421" spans="22:38" x14ac:dyDescent="0.25">
      <c r="V421" s="81"/>
      <c r="W421" s="81"/>
      <c r="AL421" s="82"/>
    </row>
    <row r="422" spans="22:38" x14ac:dyDescent="0.25">
      <c r="V422" s="81"/>
      <c r="W422" s="81"/>
      <c r="AL422" s="82"/>
    </row>
    <row r="423" spans="22:38" x14ac:dyDescent="0.25">
      <c r="V423" s="81"/>
      <c r="W423" s="81"/>
      <c r="AL423" s="82"/>
    </row>
    <row r="424" spans="22:38" x14ac:dyDescent="0.25">
      <c r="V424" s="81"/>
      <c r="W424" s="81"/>
      <c r="AL424" s="82"/>
    </row>
    <row r="425" spans="22:38" x14ac:dyDescent="0.25">
      <c r="V425" s="81"/>
      <c r="W425" s="81"/>
      <c r="AL425" s="82"/>
    </row>
    <row r="426" spans="22:38" x14ac:dyDescent="0.25">
      <c r="V426" s="81"/>
      <c r="W426" s="81"/>
      <c r="AL426" s="82"/>
    </row>
    <row r="427" spans="22:38" x14ac:dyDescent="0.25">
      <c r="V427" s="81"/>
      <c r="W427" s="81"/>
      <c r="AL427" s="82"/>
    </row>
    <row r="428" spans="22:38" x14ac:dyDescent="0.25">
      <c r="V428" s="81"/>
      <c r="W428" s="81"/>
      <c r="AL428" s="82"/>
    </row>
    <row r="429" spans="22:38" x14ac:dyDescent="0.25">
      <c r="V429" s="81"/>
      <c r="W429" s="81"/>
      <c r="AL429" s="82"/>
    </row>
    <row r="430" spans="22:38" x14ac:dyDescent="0.25">
      <c r="V430" s="81"/>
      <c r="W430" s="81"/>
      <c r="AL430" s="82"/>
    </row>
    <row r="431" spans="22:38" x14ac:dyDescent="0.25">
      <c r="V431" s="81"/>
      <c r="W431" s="81"/>
      <c r="AL431" s="82"/>
    </row>
    <row r="432" spans="22:38" x14ac:dyDescent="0.25">
      <c r="V432" s="81"/>
      <c r="W432" s="81"/>
      <c r="AL432" s="82"/>
    </row>
    <row r="433" spans="22:38" x14ac:dyDescent="0.25">
      <c r="V433" s="81"/>
      <c r="W433" s="81"/>
      <c r="AL433" s="82"/>
    </row>
    <row r="434" spans="22:38" x14ac:dyDescent="0.25">
      <c r="V434" s="81"/>
      <c r="W434" s="81"/>
      <c r="AL434" s="82"/>
    </row>
    <row r="435" spans="22:38" x14ac:dyDescent="0.25">
      <c r="V435" s="81"/>
      <c r="W435" s="81"/>
      <c r="AL435" s="82"/>
    </row>
    <row r="436" spans="22:38" x14ac:dyDescent="0.25">
      <c r="V436" s="81"/>
      <c r="W436" s="81"/>
      <c r="AL436" s="82"/>
    </row>
    <row r="437" spans="22:38" x14ac:dyDescent="0.25">
      <c r="V437" s="81"/>
      <c r="W437" s="81"/>
      <c r="AL437" s="82"/>
    </row>
    <row r="438" spans="22:38" x14ac:dyDescent="0.25">
      <c r="V438" s="81"/>
      <c r="W438" s="81"/>
      <c r="AL438" s="82"/>
    </row>
    <row r="439" spans="22:38" x14ac:dyDescent="0.25">
      <c r="V439" s="81"/>
      <c r="W439" s="81"/>
      <c r="AL439" s="82"/>
    </row>
    <row r="440" spans="22:38" x14ac:dyDescent="0.25">
      <c r="V440" s="81"/>
      <c r="W440" s="81"/>
      <c r="AL440" s="82"/>
    </row>
    <row r="441" spans="22:38" x14ac:dyDescent="0.25">
      <c r="V441" s="81"/>
      <c r="W441" s="81"/>
      <c r="AL441" s="82"/>
    </row>
    <row r="442" spans="22:38" x14ac:dyDescent="0.25">
      <c r="V442" s="81"/>
      <c r="W442" s="81"/>
      <c r="AL442" s="82"/>
    </row>
    <row r="443" spans="22:38" x14ac:dyDescent="0.25">
      <c r="V443" s="81"/>
      <c r="W443" s="81"/>
      <c r="AL443" s="82"/>
    </row>
    <row r="444" spans="22:38" x14ac:dyDescent="0.25">
      <c r="V444" s="81"/>
      <c r="W444" s="81"/>
      <c r="AL444" s="82"/>
    </row>
    <row r="445" spans="22:38" x14ac:dyDescent="0.25">
      <c r="V445" s="81"/>
      <c r="W445" s="81"/>
      <c r="AL445" s="82"/>
    </row>
    <row r="446" spans="22:38" x14ac:dyDescent="0.25">
      <c r="V446" s="81"/>
      <c r="W446" s="81"/>
      <c r="AL446" s="82"/>
    </row>
    <row r="447" spans="22:38" x14ac:dyDescent="0.25">
      <c r="V447" s="81"/>
      <c r="W447" s="81"/>
      <c r="AL447" s="82"/>
    </row>
    <row r="448" spans="22:38" x14ac:dyDescent="0.25">
      <c r="V448" s="81"/>
      <c r="W448" s="81"/>
      <c r="AL448" s="82"/>
    </row>
    <row r="449" spans="22:38" x14ac:dyDescent="0.25">
      <c r="V449" s="81"/>
      <c r="W449" s="81"/>
      <c r="AL449" s="82"/>
    </row>
    <row r="450" spans="22:38" x14ac:dyDescent="0.25">
      <c r="V450" s="81"/>
      <c r="W450" s="81"/>
      <c r="AL450" s="82"/>
    </row>
    <row r="451" spans="22:38" x14ac:dyDescent="0.25">
      <c r="V451" s="81"/>
      <c r="W451" s="81"/>
      <c r="AL451" s="82"/>
    </row>
    <row r="452" spans="22:38" x14ac:dyDescent="0.25">
      <c r="V452" s="81"/>
      <c r="W452" s="81"/>
      <c r="AL452" s="82"/>
    </row>
    <row r="453" spans="22:38" x14ac:dyDescent="0.25">
      <c r="V453" s="81"/>
      <c r="W453" s="81"/>
      <c r="AL453" s="82"/>
    </row>
    <row r="454" spans="22:38" x14ac:dyDescent="0.25">
      <c r="V454" s="81"/>
      <c r="W454" s="81"/>
      <c r="AL454" s="82"/>
    </row>
    <row r="455" spans="22:38" x14ac:dyDescent="0.25">
      <c r="V455" s="81"/>
      <c r="W455" s="81"/>
      <c r="AL455" s="82"/>
    </row>
    <row r="456" spans="22:38" x14ac:dyDescent="0.25">
      <c r="V456" s="81"/>
      <c r="W456" s="81"/>
      <c r="AL456" s="82"/>
    </row>
    <row r="457" spans="22:38" x14ac:dyDescent="0.25">
      <c r="V457" s="81"/>
      <c r="W457" s="81"/>
      <c r="AL457" s="82"/>
    </row>
    <row r="458" spans="22:38" x14ac:dyDescent="0.25">
      <c r="V458" s="81"/>
      <c r="W458" s="81"/>
      <c r="AL458" s="82"/>
    </row>
    <row r="459" spans="22:38" x14ac:dyDescent="0.25">
      <c r="V459" s="81"/>
      <c r="W459" s="81"/>
      <c r="AL459" s="82"/>
    </row>
    <row r="460" spans="22:38" x14ac:dyDescent="0.25">
      <c r="V460" s="81"/>
      <c r="W460" s="81"/>
      <c r="AL460" s="82"/>
    </row>
    <row r="461" spans="22:38" x14ac:dyDescent="0.25">
      <c r="V461" s="81"/>
      <c r="W461" s="81"/>
      <c r="AL461" s="82"/>
    </row>
    <row r="462" spans="22:38" x14ac:dyDescent="0.25">
      <c r="V462" s="81"/>
      <c r="W462" s="81"/>
      <c r="AL462" s="82"/>
    </row>
    <row r="463" spans="22:38" x14ac:dyDescent="0.25">
      <c r="V463" s="81"/>
      <c r="W463" s="81"/>
      <c r="AL463" s="82"/>
    </row>
    <row r="464" spans="22:38" x14ac:dyDescent="0.25">
      <c r="V464" s="81"/>
      <c r="W464" s="81"/>
      <c r="AL464" s="82"/>
    </row>
    <row r="465" spans="22:38" x14ac:dyDescent="0.25">
      <c r="V465" s="81"/>
      <c r="W465" s="81"/>
      <c r="AL465" s="82"/>
    </row>
    <row r="466" spans="22:38" x14ac:dyDescent="0.25">
      <c r="V466" s="81"/>
      <c r="W466" s="81"/>
      <c r="AL466" s="82"/>
    </row>
    <row r="467" spans="22:38" x14ac:dyDescent="0.25">
      <c r="V467" s="81"/>
      <c r="W467" s="81"/>
      <c r="AL467" s="82"/>
    </row>
    <row r="468" spans="22:38" x14ac:dyDescent="0.25">
      <c r="V468" s="81"/>
      <c r="W468" s="81"/>
      <c r="AL468" s="82"/>
    </row>
    <row r="469" spans="22:38" x14ac:dyDescent="0.25">
      <c r="V469" s="81"/>
      <c r="W469" s="81"/>
      <c r="AL469" s="82"/>
    </row>
    <row r="470" spans="22:38" x14ac:dyDescent="0.25">
      <c r="V470" s="81"/>
      <c r="W470" s="81"/>
      <c r="AL470" s="82"/>
    </row>
    <row r="471" spans="22:38" x14ac:dyDescent="0.25">
      <c r="V471" s="81"/>
      <c r="W471" s="81"/>
      <c r="AL471" s="82"/>
    </row>
    <row r="472" spans="22:38" x14ac:dyDescent="0.25">
      <c r="V472" s="81"/>
      <c r="W472" s="81"/>
      <c r="AL472" s="82"/>
    </row>
    <row r="473" spans="22:38" x14ac:dyDescent="0.25">
      <c r="V473" s="81"/>
      <c r="W473" s="81"/>
      <c r="AL473" s="82"/>
    </row>
    <row r="474" spans="22:38" x14ac:dyDescent="0.25">
      <c r="V474" s="81"/>
      <c r="W474" s="81"/>
      <c r="AL474" s="82"/>
    </row>
    <row r="475" spans="22:38" x14ac:dyDescent="0.25">
      <c r="V475" s="81"/>
      <c r="W475" s="81"/>
      <c r="AL475" s="82"/>
    </row>
    <row r="476" spans="22:38" x14ac:dyDescent="0.25">
      <c r="V476" s="81"/>
      <c r="W476" s="81"/>
      <c r="AL476" s="82"/>
    </row>
    <row r="477" spans="22:38" x14ac:dyDescent="0.25">
      <c r="V477" s="81"/>
      <c r="W477" s="81"/>
      <c r="AL477" s="82"/>
    </row>
    <row r="478" spans="22:38" x14ac:dyDescent="0.25">
      <c r="V478" s="81"/>
      <c r="W478" s="81"/>
      <c r="AL478" s="82"/>
    </row>
    <row r="479" spans="22:38" x14ac:dyDescent="0.25">
      <c r="V479" s="81"/>
      <c r="W479" s="81"/>
      <c r="AL479" s="82"/>
    </row>
    <row r="480" spans="22:38" x14ac:dyDescent="0.25">
      <c r="V480" s="81"/>
      <c r="W480" s="81"/>
      <c r="AL480" s="82"/>
    </row>
    <row r="481" spans="22:38" x14ac:dyDescent="0.25">
      <c r="V481" s="81"/>
      <c r="W481" s="81"/>
      <c r="AL481" s="82"/>
    </row>
    <row r="482" spans="22:38" x14ac:dyDescent="0.25">
      <c r="V482" s="81"/>
      <c r="W482" s="81"/>
      <c r="AL482" s="82"/>
    </row>
    <row r="483" spans="22:38" x14ac:dyDescent="0.25">
      <c r="V483" s="81"/>
      <c r="W483" s="81"/>
      <c r="AL483" s="82"/>
    </row>
    <row r="484" spans="22:38" x14ac:dyDescent="0.25">
      <c r="V484" s="81"/>
      <c r="W484" s="81"/>
      <c r="AL484" s="82"/>
    </row>
    <row r="485" spans="22:38" x14ac:dyDescent="0.25">
      <c r="V485" s="81"/>
      <c r="W485" s="81"/>
      <c r="AL485" s="82"/>
    </row>
    <row r="486" spans="22:38" x14ac:dyDescent="0.25">
      <c r="V486" s="81"/>
      <c r="W486" s="81"/>
      <c r="AL486" s="82"/>
    </row>
    <row r="487" spans="22:38" x14ac:dyDescent="0.25">
      <c r="V487" s="81"/>
      <c r="W487" s="81"/>
      <c r="AL487" s="82"/>
    </row>
    <row r="488" spans="22:38" x14ac:dyDescent="0.25">
      <c r="V488" s="81"/>
      <c r="W488" s="81"/>
      <c r="AL488" s="82"/>
    </row>
    <row r="489" spans="22:38" x14ac:dyDescent="0.25">
      <c r="V489" s="81"/>
      <c r="W489" s="81"/>
      <c r="AL489" s="82"/>
    </row>
    <row r="490" spans="22:38" x14ac:dyDescent="0.25">
      <c r="V490" s="81"/>
      <c r="W490" s="81"/>
      <c r="AL490" s="82"/>
    </row>
    <row r="491" spans="22:38" x14ac:dyDescent="0.25">
      <c r="V491" s="81"/>
      <c r="W491" s="81"/>
      <c r="AL491" s="82"/>
    </row>
    <row r="492" spans="22:38" x14ac:dyDescent="0.25">
      <c r="V492" s="81"/>
      <c r="W492" s="81"/>
      <c r="AL492" s="82"/>
    </row>
    <row r="493" spans="22:38" x14ac:dyDescent="0.25">
      <c r="V493" s="81"/>
      <c r="W493" s="81"/>
      <c r="AL493" s="82"/>
    </row>
    <row r="494" spans="22:38" x14ac:dyDescent="0.25">
      <c r="V494" s="81"/>
      <c r="W494" s="81"/>
      <c r="AL494" s="82"/>
    </row>
    <row r="495" spans="22:38" x14ac:dyDescent="0.25">
      <c r="V495" s="81"/>
      <c r="W495" s="81"/>
      <c r="AL495" s="82"/>
    </row>
    <row r="496" spans="22:38" x14ac:dyDescent="0.25">
      <c r="V496" s="81"/>
      <c r="W496" s="81"/>
      <c r="AL496" s="82"/>
    </row>
    <row r="497" spans="22:38" x14ac:dyDescent="0.25">
      <c r="V497" s="81"/>
      <c r="W497" s="81"/>
      <c r="AL497" s="82"/>
    </row>
    <row r="498" spans="22:38" x14ac:dyDescent="0.25">
      <c r="V498" s="81"/>
      <c r="W498" s="81"/>
      <c r="AL498" s="82"/>
    </row>
    <row r="499" spans="22:38" x14ac:dyDescent="0.25">
      <c r="V499" s="81"/>
      <c r="W499" s="81"/>
      <c r="AL499" s="82"/>
    </row>
    <row r="500" spans="22:38" x14ac:dyDescent="0.25">
      <c r="V500" s="81"/>
      <c r="W500" s="81"/>
      <c r="AL500" s="82"/>
    </row>
    <row r="501" spans="22:38" x14ac:dyDescent="0.25">
      <c r="V501" s="81"/>
      <c r="W501" s="81"/>
      <c r="AL501" s="82"/>
    </row>
    <row r="502" spans="22:38" x14ac:dyDescent="0.25">
      <c r="V502" s="81"/>
      <c r="W502" s="81"/>
      <c r="AL502" s="82"/>
    </row>
    <row r="503" spans="22:38" x14ac:dyDescent="0.25">
      <c r="V503" s="81"/>
      <c r="W503" s="81"/>
      <c r="AL503" s="82"/>
    </row>
    <row r="504" spans="22:38" x14ac:dyDescent="0.25">
      <c r="V504" s="81"/>
      <c r="W504" s="81"/>
      <c r="AL504" s="82"/>
    </row>
    <row r="505" spans="22:38" x14ac:dyDescent="0.25">
      <c r="V505" s="81"/>
      <c r="W505" s="81"/>
      <c r="AL505" s="82"/>
    </row>
    <row r="506" spans="22:38" x14ac:dyDescent="0.25">
      <c r="V506" s="81"/>
      <c r="W506" s="81"/>
      <c r="AL506" s="82"/>
    </row>
    <row r="507" spans="22:38" x14ac:dyDescent="0.25">
      <c r="V507" s="81"/>
      <c r="W507" s="81"/>
      <c r="AL507" s="82"/>
    </row>
    <row r="508" spans="22:38" x14ac:dyDescent="0.25">
      <c r="V508" s="81"/>
      <c r="W508" s="81"/>
      <c r="AL508" s="82"/>
    </row>
    <row r="509" spans="22:38" x14ac:dyDescent="0.25">
      <c r="V509" s="81"/>
      <c r="W509" s="81"/>
      <c r="AL509" s="82"/>
    </row>
    <row r="510" spans="22:38" x14ac:dyDescent="0.25">
      <c r="V510" s="81"/>
      <c r="W510" s="81"/>
      <c r="AL510" s="82"/>
    </row>
    <row r="511" spans="22:38" x14ac:dyDescent="0.25">
      <c r="V511" s="81"/>
      <c r="W511" s="81"/>
      <c r="AL511" s="82"/>
    </row>
    <row r="512" spans="22:38" x14ac:dyDescent="0.25">
      <c r="V512" s="81"/>
      <c r="W512" s="81"/>
      <c r="AL512" s="82"/>
    </row>
    <row r="513" spans="22:38" x14ac:dyDescent="0.25">
      <c r="V513" s="81"/>
      <c r="W513" s="81"/>
      <c r="AL513" s="82"/>
    </row>
    <row r="514" spans="22:38" x14ac:dyDescent="0.25">
      <c r="V514" s="81"/>
      <c r="W514" s="81"/>
      <c r="AL514" s="82"/>
    </row>
    <row r="515" spans="22:38" x14ac:dyDescent="0.25">
      <c r="V515" s="81"/>
      <c r="W515" s="81"/>
      <c r="AL515" s="82"/>
    </row>
    <row r="516" spans="22:38" x14ac:dyDescent="0.25">
      <c r="V516" s="81"/>
      <c r="W516" s="81"/>
      <c r="AL516" s="82"/>
    </row>
    <row r="517" spans="22:38" x14ac:dyDescent="0.25">
      <c r="V517" s="81"/>
      <c r="W517" s="81"/>
      <c r="AL517" s="82"/>
    </row>
    <row r="518" spans="22:38" x14ac:dyDescent="0.25">
      <c r="V518" s="81"/>
      <c r="W518" s="81"/>
      <c r="AL518" s="82"/>
    </row>
    <row r="519" spans="22:38" x14ac:dyDescent="0.25">
      <c r="V519" s="81"/>
      <c r="W519" s="81"/>
      <c r="AL519" s="82"/>
    </row>
    <row r="520" spans="22:38" x14ac:dyDescent="0.25">
      <c r="V520" s="81"/>
      <c r="W520" s="81"/>
      <c r="AL520" s="82"/>
    </row>
    <row r="521" spans="22:38" x14ac:dyDescent="0.25">
      <c r="V521" s="81"/>
      <c r="W521" s="81"/>
      <c r="AL521" s="82"/>
    </row>
    <row r="522" spans="22:38" x14ac:dyDescent="0.25">
      <c r="V522" s="81"/>
      <c r="W522" s="81"/>
      <c r="AL522" s="82"/>
    </row>
    <row r="523" spans="22:38" x14ac:dyDescent="0.25">
      <c r="V523" s="81"/>
      <c r="W523" s="81"/>
      <c r="AL523" s="82"/>
    </row>
    <row r="524" spans="22:38" x14ac:dyDescent="0.25">
      <c r="V524" s="81"/>
      <c r="W524" s="81"/>
      <c r="AL524" s="82"/>
    </row>
    <row r="525" spans="22:38" x14ac:dyDescent="0.25">
      <c r="V525" s="81"/>
      <c r="W525" s="81"/>
      <c r="AL525" s="82"/>
    </row>
    <row r="526" spans="22:38" x14ac:dyDescent="0.25">
      <c r="V526" s="81"/>
      <c r="W526" s="81"/>
      <c r="AL526" s="82"/>
    </row>
    <row r="527" spans="22:38" x14ac:dyDescent="0.25">
      <c r="V527" s="81"/>
      <c r="W527" s="81"/>
      <c r="AL527" s="82"/>
    </row>
    <row r="528" spans="22:38" x14ac:dyDescent="0.25">
      <c r="V528" s="81"/>
      <c r="W528" s="81"/>
      <c r="AL528" s="82"/>
    </row>
    <row r="529" spans="22:38" x14ac:dyDescent="0.25">
      <c r="V529" s="81"/>
      <c r="W529" s="81"/>
      <c r="AL529" s="82"/>
    </row>
    <row r="530" spans="22:38" x14ac:dyDescent="0.25">
      <c r="V530" s="81"/>
      <c r="W530" s="81"/>
      <c r="AL530" s="82"/>
    </row>
    <row r="531" spans="22:38" x14ac:dyDescent="0.25">
      <c r="V531" s="81"/>
      <c r="W531" s="81"/>
      <c r="AL531" s="82"/>
    </row>
    <row r="532" spans="22:38" x14ac:dyDescent="0.25">
      <c r="V532" s="81"/>
      <c r="W532" s="81"/>
      <c r="AL532" s="82"/>
    </row>
    <row r="533" spans="22:38" x14ac:dyDescent="0.25">
      <c r="V533" s="81"/>
      <c r="W533" s="81"/>
      <c r="AL533" s="82"/>
    </row>
    <row r="534" spans="22:38" x14ac:dyDescent="0.25">
      <c r="V534" s="81"/>
      <c r="W534" s="81"/>
      <c r="AL534" s="82"/>
    </row>
    <row r="535" spans="22:38" x14ac:dyDescent="0.25">
      <c r="V535" s="81"/>
      <c r="W535" s="81"/>
      <c r="AL535" s="82"/>
    </row>
    <row r="536" spans="22:38" x14ac:dyDescent="0.25">
      <c r="V536" s="81"/>
      <c r="W536" s="81"/>
      <c r="AL536" s="82"/>
    </row>
    <row r="537" spans="22:38" x14ac:dyDescent="0.25">
      <c r="V537" s="81"/>
      <c r="W537" s="81"/>
      <c r="AL537" s="82"/>
    </row>
    <row r="538" spans="22:38" x14ac:dyDescent="0.25">
      <c r="V538" s="81"/>
      <c r="W538" s="81"/>
      <c r="AL538" s="82"/>
    </row>
    <row r="539" spans="22:38" x14ac:dyDescent="0.25">
      <c r="V539" s="81"/>
      <c r="W539" s="81"/>
      <c r="AL539" s="82"/>
    </row>
    <row r="540" spans="22:38" x14ac:dyDescent="0.25">
      <c r="V540" s="81"/>
      <c r="W540" s="81"/>
      <c r="AL540" s="82"/>
    </row>
    <row r="541" spans="22:38" x14ac:dyDescent="0.25">
      <c r="V541" s="81"/>
      <c r="W541" s="81"/>
      <c r="AL541" s="82"/>
    </row>
    <row r="542" spans="22:38" x14ac:dyDescent="0.25">
      <c r="V542" s="81"/>
      <c r="W542" s="81"/>
      <c r="AL542" s="82"/>
    </row>
    <row r="543" spans="22:38" x14ac:dyDescent="0.25">
      <c r="V543" s="81"/>
      <c r="W543" s="81"/>
      <c r="AL543" s="82"/>
    </row>
    <row r="544" spans="22:38" x14ac:dyDescent="0.25">
      <c r="V544" s="81"/>
      <c r="W544" s="81"/>
      <c r="AL544" s="82"/>
    </row>
    <row r="545" spans="22:38" x14ac:dyDescent="0.25">
      <c r="V545" s="81"/>
      <c r="W545" s="81"/>
      <c r="AL545" s="82"/>
    </row>
    <row r="546" spans="22:38" x14ac:dyDescent="0.25">
      <c r="V546" s="81"/>
      <c r="W546" s="81"/>
      <c r="AL546" s="82"/>
    </row>
    <row r="547" spans="22:38" x14ac:dyDescent="0.25">
      <c r="V547" s="81"/>
      <c r="W547" s="81"/>
      <c r="AL547" s="82"/>
    </row>
    <row r="548" spans="22:38" x14ac:dyDescent="0.25">
      <c r="V548" s="81"/>
      <c r="W548" s="81"/>
      <c r="AL548" s="82"/>
    </row>
    <row r="549" spans="22:38" x14ac:dyDescent="0.25">
      <c r="V549" s="81"/>
      <c r="W549" s="81"/>
      <c r="AL549" s="82"/>
    </row>
    <row r="550" spans="22:38" x14ac:dyDescent="0.25">
      <c r="V550" s="81"/>
      <c r="W550" s="81"/>
      <c r="AL550" s="82"/>
    </row>
    <row r="551" spans="22:38" x14ac:dyDescent="0.25">
      <c r="V551" s="81"/>
      <c r="W551" s="81"/>
      <c r="AL551" s="82"/>
    </row>
    <row r="552" spans="22:38" x14ac:dyDescent="0.25">
      <c r="V552" s="81"/>
      <c r="W552" s="81"/>
      <c r="AL552" s="82"/>
    </row>
    <row r="553" spans="22:38" x14ac:dyDescent="0.25">
      <c r="V553" s="81"/>
      <c r="W553" s="81"/>
      <c r="AL553" s="82"/>
    </row>
    <row r="554" spans="22:38" x14ac:dyDescent="0.25">
      <c r="V554" s="81"/>
      <c r="W554" s="81"/>
      <c r="AL554" s="82"/>
    </row>
    <row r="555" spans="22:38" x14ac:dyDescent="0.25">
      <c r="V555" s="81"/>
      <c r="W555" s="81"/>
      <c r="AL555" s="82"/>
    </row>
    <row r="556" spans="22:38" x14ac:dyDescent="0.25">
      <c r="V556" s="81"/>
      <c r="W556" s="81"/>
      <c r="AL556" s="82"/>
    </row>
    <row r="557" spans="22:38" x14ac:dyDescent="0.25">
      <c r="V557" s="81"/>
      <c r="W557" s="81"/>
      <c r="AL557" s="82"/>
    </row>
    <row r="558" spans="22:38" x14ac:dyDescent="0.25">
      <c r="V558" s="81"/>
      <c r="W558" s="81"/>
      <c r="AL558" s="82"/>
    </row>
    <row r="559" spans="22:38" x14ac:dyDescent="0.25">
      <c r="V559" s="81"/>
      <c r="W559" s="81"/>
      <c r="AL559" s="82"/>
    </row>
    <row r="560" spans="22:38" x14ac:dyDescent="0.25">
      <c r="V560" s="81"/>
      <c r="W560" s="81"/>
      <c r="AL560" s="82"/>
    </row>
    <row r="561" spans="22:38" x14ac:dyDescent="0.25">
      <c r="V561" s="81"/>
      <c r="W561" s="81"/>
      <c r="AL561" s="82"/>
    </row>
    <row r="562" spans="22:38" x14ac:dyDescent="0.25">
      <c r="V562" s="81"/>
      <c r="W562" s="81"/>
      <c r="AL562" s="82"/>
    </row>
    <row r="563" spans="22:38" x14ac:dyDescent="0.25">
      <c r="V563" s="81"/>
      <c r="W563" s="81"/>
      <c r="AL563" s="82"/>
    </row>
    <row r="564" spans="22:38" x14ac:dyDescent="0.25">
      <c r="V564" s="81"/>
      <c r="W564" s="81"/>
      <c r="AL564" s="82"/>
    </row>
    <row r="565" spans="22:38" x14ac:dyDescent="0.25">
      <c r="V565" s="81"/>
      <c r="W565" s="81"/>
      <c r="AL565" s="82"/>
    </row>
    <row r="566" spans="22:38" x14ac:dyDescent="0.25">
      <c r="V566" s="81"/>
      <c r="W566" s="81"/>
      <c r="AL566" s="82"/>
    </row>
    <row r="567" spans="22:38" x14ac:dyDescent="0.25">
      <c r="V567" s="81"/>
      <c r="W567" s="81"/>
      <c r="AL567" s="82"/>
    </row>
    <row r="568" spans="22:38" x14ac:dyDescent="0.25">
      <c r="V568" s="81"/>
      <c r="W568" s="81"/>
      <c r="AL568" s="82"/>
    </row>
    <row r="569" spans="22:38" x14ac:dyDescent="0.25">
      <c r="V569" s="81"/>
      <c r="W569" s="81"/>
      <c r="AL569" s="82"/>
    </row>
    <row r="570" spans="22:38" x14ac:dyDescent="0.25">
      <c r="V570" s="81"/>
      <c r="W570" s="81"/>
      <c r="AL570" s="82"/>
    </row>
    <row r="571" spans="22:38" x14ac:dyDescent="0.25">
      <c r="V571" s="81"/>
      <c r="W571" s="81"/>
      <c r="AL571" s="82"/>
    </row>
    <row r="572" spans="22:38" x14ac:dyDescent="0.25">
      <c r="V572" s="81"/>
      <c r="W572" s="81"/>
      <c r="AL572" s="82"/>
    </row>
    <row r="573" spans="22:38" x14ac:dyDescent="0.25">
      <c r="V573" s="81"/>
      <c r="W573" s="81"/>
      <c r="AL573" s="82"/>
    </row>
    <row r="574" spans="22:38" x14ac:dyDescent="0.25">
      <c r="V574" s="81"/>
      <c r="W574" s="81"/>
      <c r="AL574" s="82"/>
    </row>
    <row r="575" spans="22:38" x14ac:dyDescent="0.25">
      <c r="V575" s="81"/>
      <c r="W575" s="81"/>
      <c r="AL575" s="82"/>
    </row>
    <row r="576" spans="22:38" x14ac:dyDescent="0.25">
      <c r="V576" s="81"/>
      <c r="W576" s="81"/>
      <c r="AL576" s="82"/>
    </row>
    <row r="577" spans="22:38" x14ac:dyDescent="0.25">
      <c r="V577" s="81"/>
      <c r="W577" s="81"/>
      <c r="AL577" s="82"/>
    </row>
    <row r="578" spans="22:38" x14ac:dyDescent="0.25">
      <c r="V578" s="81"/>
      <c r="W578" s="81"/>
      <c r="AL578" s="82"/>
    </row>
    <row r="579" spans="22:38" x14ac:dyDescent="0.25">
      <c r="V579" s="81"/>
      <c r="W579" s="81"/>
      <c r="AL579" s="82"/>
    </row>
    <row r="580" spans="22:38" x14ac:dyDescent="0.25">
      <c r="V580" s="81"/>
      <c r="W580" s="81"/>
      <c r="AL580" s="82"/>
    </row>
    <row r="581" spans="22:38" x14ac:dyDescent="0.25">
      <c r="V581" s="81"/>
      <c r="W581" s="81"/>
      <c r="AL581" s="82"/>
    </row>
    <row r="582" spans="22:38" x14ac:dyDescent="0.25">
      <c r="V582" s="81"/>
      <c r="W582" s="81"/>
      <c r="AL582" s="82"/>
    </row>
    <row r="583" spans="22:38" x14ac:dyDescent="0.25">
      <c r="V583" s="81"/>
      <c r="W583" s="81"/>
      <c r="AL583" s="82"/>
    </row>
    <row r="584" spans="22:38" x14ac:dyDescent="0.25">
      <c r="V584" s="81"/>
      <c r="W584" s="81"/>
      <c r="AL584" s="82"/>
    </row>
    <row r="585" spans="22:38" x14ac:dyDescent="0.25">
      <c r="V585" s="81"/>
      <c r="W585" s="81"/>
      <c r="AL585" s="82"/>
    </row>
    <row r="586" spans="22:38" x14ac:dyDescent="0.25">
      <c r="V586" s="81"/>
      <c r="W586" s="81"/>
      <c r="AL586" s="82"/>
    </row>
    <row r="587" spans="22:38" x14ac:dyDescent="0.25">
      <c r="V587" s="81"/>
      <c r="W587" s="81"/>
      <c r="AL587" s="82"/>
    </row>
    <row r="588" spans="22:38" x14ac:dyDescent="0.25">
      <c r="V588" s="81"/>
      <c r="W588" s="81"/>
      <c r="AL588" s="82"/>
    </row>
    <row r="589" spans="22:38" x14ac:dyDescent="0.25">
      <c r="V589" s="81"/>
      <c r="W589" s="81"/>
      <c r="AL589" s="82"/>
    </row>
    <row r="590" spans="22:38" x14ac:dyDescent="0.25">
      <c r="V590" s="81"/>
      <c r="W590" s="81"/>
      <c r="AL590" s="82"/>
    </row>
    <row r="591" spans="22:38" x14ac:dyDescent="0.25">
      <c r="V591" s="81"/>
      <c r="W591" s="81"/>
      <c r="AL591" s="82"/>
    </row>
    <row r="592" spans="22:38" x14ac:dyDescent="0.25">
      <c r="V592" s="81"/>
      <c r="W592" s="81"/>
      <c r="AL592" s="82"/>
    </row>
    <row r="593" spans="22:38" x14ac:dyDescent="0.25">
      <c r="V593" s="81"/>
      <c r="W593" s="81"/>
      <c r="AL593" s="82"/>
    </row>
    <row r="594" spans="22:38" x14ac:dyDescent="0.25">
      <c r="V594" s="81"/>
      <c r="W594" s="81"/>
      <c r="AL594" s="82"/>
    </row>
    <row r="595" spans="22:38" x14ac:dyDescent="0.25">
      <c r="V595" s="81"/>
      <c r="W595" s="81"/>
      <c r="AL595" s="82"/>
    </row>
    <row r="596" spans="22:38" x14ac:dyDescent="0.25">
      <c r="V596" s="81"/>
      <c r="W596" s="81"/>
      <c r="AL596" s="82"/>
    </row>
    <row r="597" spans="22:38" x14ac:dyDescent="0.25">
      <c r="V597" s="81"/>
      <c r="W597" s="81"/>
      <c r="AL597" s="82"/>
    </row>
    <row r="598" spans="22:38" x14ac:dyDescent="0.25">
      <c r="V598" s="81"/>
      <c r="W598" s="81"/>
      <c r="AL598" s="82"/>
    </row>
    <row r="599" spans="22:38" x14ac:dyDescent="0.25">
      <c r="V599" s="81"/>
      <c r="W599" s="81"/>
      <c r="AL599" s="82"/>
    </row>
    <row r="600" spans="22:38" x14ac:dyDescent="0.25">
      <c r="V600" s="81"/>
      <c r="W600" s="81"/>
      <c r="AL600" s="82"/>
    </row>
    <row r="601" spans="22:38" x14ac:dyDescent="0.25">
      <c r="V601" s="81"/>
      <c r="W601" s="81"/>
      <c r="AL601" s="82"/>
    </row>
    <row r="602" spans="22:38" x14ac:dyDescent="0.25">
      <c r="V602" s="81"/>
      <c r="W602" s="81"/>
      <c r="AL602" s="82"/>
    </row>
    <row r="603" spans="22:38" x14ac:dyDescent="0.25">
      <c r="V603" s="81"/>
      <c r="W603" s="81"/>
      <c r="AL603" s="82"/>
    </row>
    <row r="604" spans="22:38" x14ac:dyDescent="0.25">
      <c r="V604" s="81"/>
      <c r="W604" s="81"/>
      <c r="AL604" s="82"/>
    </row>
    <row r="605" spans="22:38" x14ac:dyDescent="0.25">
      <c r="V605" s="81"/>
      <c r="W605" s="81"/>
      <c r="AL605" s="82"/>
    </row>
    <row r="606" spans="22:38" x14ac:dyDescent="0.25">
      <c r="V606" s="81"/>
      <c r="W606" s="81"/>
      <c r="AL606" s="82"/>
    </row>
    <row r="607" spans="22:38" x14ac:dyDescent="0.25">
      <c r="V607" s="81"/>
      <c r="W607" s="81"/>
      <c r="AL607" s="82"/>
    </row>
    <row r="608" spans="22:38" x14ac:dyDescent="0.25">
      <c r="V608" s="81"/>
      <c r="W608" s="81"/>
      <c r="AL608" s="82"/>
    </row>
    <row r="609" spans="22:38" x14ac:dyDescent="0.25">
      <c r="V609" s="81"/>
      <c r="W609" s="81"/>
      <c r="AL609" s="82"/>
    </row>
    <row r="610" spans="22:38" x14ac:dyDescent="0.25">
      <c r="V610" s="81"/>
      <c r="W610" s="81"/>
      <c r="AL610" s="82"/>
    </row>
    <row r="611" spans="22:38" x14ac:dyDescent="0.25">
      <c r="V611" s="81"/>
      <c r="W611" s="81"/>
      <c r="AL611" s="82"/>
    </row>
    <row r="612" spans="22:38" x14ac:dyDescent="0.25">
      <c r="V612" s="81"/>
      <c r="W612" s="81"/>
      <c r="AL612" s="82"/>
    </row>
    <row r="613" spans="22:38" x14ac:dyDescent="0.25">
      <c r="V613" s="81"/>
      <c r="W613" s="81"/>
      <c r="AL613" s="82"/>
    </row>
    <row r="614" spans="22:38" x14ac:dyDescent="0.25">
      <c r="V614" s="81"/>
      <c r="W614" s="81"/>
      <c r="AL614" s="82"/>
    </row>
    <row r="615" spans="22:38" x14ac:dyDescent="0.25">
      <c r="V615" s="81"/>
      <c r="W615" s="81"/>
      <c r="AL615" s="82"/>
    </row>
    <row r="616" spans="22:38" x14ac:dyDescent="0.25">
      <c r="V616" s="81"/>
      <c r="W616" s="81"/>
      <c r="AL616" s="82"/>
    </row>
    <row r="617" spans="22:38" x14ac:dyDescent="0.25">
      <c r="V617" s="81"/>
      <c r="W617" s="81"/>
      <c r="AL617" s="82"/>
    </row>
    <row r="618" spans="22:38" x14ac:dyDescent="0.25">
      <c r="V618" s="81"/>
      <c r="W618" s="81"/>
      <c r="AL618" s="82"/>
    </row>
    <row r="619" spans="22:38" x14ac:dyDescent="0.25">
      <c r="V619" s="81"/>
      <c r="W619" s="81"/>
      <c r="AL619" s="82"/>
    </row>
    <row r="620" spans="22:38" x14ac:dyDescent="0.25">
      <c r="V620" s="81"/>
      <c r="W620" s="81"/>
      <c r="AL620" s="82"/>
    </row>
    <row r="621" spans="22:38" x14ac:dyDescent="0.25">
      <c r="V621" s="81"/>
      <c r="W621" s="81"/>
      <c r="AL621" s="82"/>
    </row>
    <row r="622" spans="22:38" x14ac:dyDescent="0.25">
      <c r="V622" s="81"/>
      <c r="W622" s="81"/>
      <c r="AL622" s="82"/>
    </row>
    <row r="623" spans="22:38" x14ac:dyDescent="0.25">
      <c r="V623" s="81"/>
      <c r="W623" s="81"/>
      <c r="AL623" s="82"/>
    </row>
    <row r="624" spans="22:38" x14ac:dyDescent="0.25">
      <c r="V624" s="81"/>
      <c r="W624" s="81"/>
      <c r="AL624" s="82"/>
    </row>
    <row r="625" spans="22:38" x14ac:dyDescent="0.25">
      <c r="V625" s="81"/>
      <c r="W625" s="81"/>
      <c r="AL625" s="82"/>
    </row>
    <row r="626" spans="22:38" x14ac:dyDescent="0.25">
      <c r="V626" s="81"/>
      <c r="W626" s="81"/>
      <c r="AL626" s="82"/>
    </row>
    <row r="627" spans="22:38" x14ac:dyDescent="0.25">
      <c r="V627" s="81"/>
      <c r="W627" s="81"/>
      <c r="AL627" s="82"/>
    </row>
    <row r="628" spans="22:38" x14ac:dyDescent="0.25">
      <c r="V628" s="81"/>
      <c r="W628" s="81"/>
      <c r="AL628" s="82"/>
    </row>
    <row r="629" spans="22:38" x14ac:dyDescent="0.25">
      <c r="V629" s="81"/>
      <c r="W629" s="81"/>
      <c r="AL629" s="82"/>
    </row>
    <row r="630" spans="22:38" x14ac:dyDescent="0.25">
      <c r="V630" s="81"/>
      <c r="W630" s="81"/>
      <c r="AL630" s="82"/>
    </row>
    <row r="631" spans="22:38" x14ac:dyDescent="0.25">
      <c r="V631" s="81"/>
      <c r="W631" s="81"/>
      <c r="AL631" s="82"/>
    </row>
    <row r="632" spans="22:38" x14ac:dyDescent="0.25">
      <c r="V632" s="81"/>
      <c r="W632" s="81"/>
      <c r="AL632" s="82"/>
    </row>
    <row r="633" spans="22:38" x14ac:dyDescent="0.25">
      <c r="V633" s="81"/>
      <c r="W633" s="81"/>
      <c r="AL633" s="82"/>
    </row>
    <row r="634" spans="22:38" x14ac:dyDescent="0.25">
      <c r="V634" s="81"/>
      <c r="W634" s="81"/>
      <c r="AL634" s="82"/>
    </row>
    <row r="635" spans="22:38" x14ac:dyDescent="0.25">
      <c r="V635" s="81"/>
      <c r="W635" s="81"/>
      <c r="AL635" s="82"/>
    </row>
    <row r="636" spans="22:38" x14ac:dyDescent="0.25">
      <c r="V636" s="81"/>
      <c r="W636" s="81"/>
      <c r="AL636" s="82"/>
    </row>
    <row r="637" spans="22:38" x14ac:dyDescent="0.25">
      <c r="V637" s="81"/>
      <c r="W637" s="81"/>
      <c r="AL637" s="82"/>
    </row>
    <row r="638" spans="22:38" x14ac:dyDescent="0.25">
      <c r="V638" s="81"/>
      <c r="W638" s="81"/>
      <c r="AL638" s="82"/>
    </row>
    <row r="639" spans="22:38" x14ac:dyDescent="0.25">
      <c r="V639" s="81"/>
      <c r="W639" s="81"/>
      <c r="AL639" s="82"/>
    </row>
    <row r="640" spans="22:38" x14ac:dyDescent="0.25">
      <c r="V640" s="81"/>
      <c r="W640" s="81"/>
      <c r="AL640" s="82"/>
    </row>
    <row r="641" spans="22:38" x14ac:dyDescent="0.25">
      <c r="V641" s="81"/>
      <c r="W641" s="81"/>
      <c r="AL641" s="82"/>
    </row>
    <row r="642" spans="22:38" x14ac:dyDescent="0.25">
      <c r="V642" s="81"/>
      <c r="W642" s="81"/>
      <c r="AL642" s="82"/>
    </row>
    <row r="643" spans="22:38" x14ac:dyDescent="0.25">
      <c r="V643" s="81"/>
      <c r="W643" s="81"/>
      <c r="AL643" s="82"/>
    </row>
    <row r="644" spans="22:38" x14ac:dyDescent="0.25">
      <c r="V644" s="81"/>
      <c r="W644" s="81"/>
      <c r="AL644" s="82"/>
    </row>
    <row r="645" spans="22:38" x14ac:dyDescent="0.25">
      <c r="V645" s="81"/>
      <c r="W645" s="81"/>
      <c r="AL645" s="82"/>
    </row>
    <row r="646" spans="22:38" x14ac:dyDescent="0.25">
      <c r="V646" s="81"/>
      <c r="W646" s="81"/>
      <c r="AL646" s="82"/>
    </row>
    <row r="647" spans="22:38" x14ac:dyDescent="0.25">
      <c r="V647" s="81"/>
      <c r="W647" s="81"/>
      <c r="AL647" s="82"/>
    </row>
    <row r="648" spans="22:38" x14ac:dyDescent="0.25">
      <c r="V648" s="81"/>
      <c r="W648" s="81"/>
      <c r="AL648" s="82"/>
    </row>
    <row r="649" spans="22:38" x14ac:dyDescent="0.25">
      <c r="V649" s="81"/>
      <c r="W649" s="81"/>
      <c r="AL649" s="82"/>
    </row>
    <row r="650" spans="22:38" x14ac:dyDescent="0.25">
      <c r="V650" s="81"/>
      <c r="W650" s="81"/>
      <c r="AL650" s="82"/>
    </row>
    <row r="651" spans="22:38" x14ac:dyDescent="0.25">
      <c r="V651" s="81"/>
      <c r="W651" s="81"/>
      <c r="AL651" s="82"/>
    </row>
    <row r="652" spans="22:38" x14ac:dyDescent="0.25">
      <c r="V652" s="81"/>
      <c r="W652" s="81"/>
      <c r="AL652" s="82"/>
    </row>
    <row r="653" spans="22:38" x14ac:dyDescent="0.25">
      <c r="V653" s="81"/>
      <c r="W653" s="81"/>
      <c r="AL653" s="82"/>
    </row>
    <row r="654" spans="22:38" x14ac:dyDescent="0.25">
      <c r="V654" s="81"/>
      <c r="W654" s="81"/>
      <c r="AL654" s="82"/>
    </row>
    <row r="655" spans="22:38" x14ac:dyDescent="0.25">
      <c r="V655" s="81"/>
      <c r="W655" s="81"/>
      <c r="AL655" s="82"/>
    </row>
    <row r="656" spans="22:38" x14ac:dyDescent="0.25">
      <c r="V656" s="81"/>
      <c r="W656" s="81"/>
      <c r="AL656" s="82"/>
    </row>
    <row r="657" spans="22:38" x14ac:dyDescent="0.25">
      <c r="V657" s="81"/>
      <c r="W657" s="81"/>
      <c r="AL657" s="82"/>
    </row>
    <row r="658" spans="22:38" x14ac:dyDescent="0.25">
      <c r="V658" s="81"/>
      <c r="W658" s="81"/>
      <c r="AL658" s="82"/>
    </row>
    <row r="659" spans="22:38" x14ac:dyDescent="0.25">
      <c r="V659" s="81"/>
      <c r="W659" s="81"/>
      <c r="AL659" s="82"/>
    </row>
    <row r="660" spans="22:38" x14ac:dyDescent="0.25">
      <c r="V660" s="81"/>
      <c r="W660" s="81"/>
      <c r="AL660" s="82"/>
    </row>
    <row r="661" spans="22:38" x14ac:dyDescent="0.25">
      <c r="V661" s="81"/>
      <c r="W661" s="81"/>
      <c r="AL661" s="82"/>
    </row>
    <row r="662" spans="22:38" x14ac:dyDescent="0.25">
      <c r="V662" s="81"/>
      <c r="W662" s="81"/>
      <c r="AL662" s="82"/>
    </row>
    <row r="663" spans="22:38" x14ac:dyDescent="0.25">
      <c r="V663" s="81"/>
      <c r="W663" s="81"/>
      <c r="AL663" s="82"/>
    </row>
    <row r="664" spans="22:38" x14ac:dyDescent="0.25">
      <c r="V664" s="81"/>
      <c r="W664" s="81"/>
      <c r="AL664" s="82"/>
    </row>
    <row r="665" spans="22:38" x14ac:dyDescent="0.25">
      <c r="V665" s="81"/>
      <c r="W665" s="81"/>
      <c r="AL665" s="82"/>
    </row>
    <row r="666" spans="22:38" x14ac:dyDescent="0.25">
      <c r="V666" s="81"/>
      <c r="W666" s="81"/>
      <c r="AL666" s="82"/>
    </row>
    <row r="667" spans="22:38" x14ac:dyDescent="0.25">
      <c r="V667" s="81"/>
      <c r="W667" s="81"/>
      <c r="AL667" s="82"/>
    </row>
    <row r="668" spans="22:38" x14ac:dyDescent="0.25">
      <c r="V668" s="81"/>
      <c r="W668" s="81"/>
      <c r="AL668" s="82"/>
    </row>
    <row r="669" spans="22:38" x14ac:dyDescent="0.25">
      <c r="V669" s="81"/>
      <c r="W669" s="81"/>
      <c r="AL669" s="82"/>
    </row>
    <row r="670" spans="22:38" x14ac:dyDescent="0.25">
      <c r="V670" s="81"/>
      <c r="W670" s="81"/>
      <c r="AL670" s="82"/>
    </row>
    <row r="671" spans="22:38" x14ac:dyDescent="0.25">
      <c r="V671" s="81"/>
      <c r="W671" s="81"/>
      <c r="AL671" s="82"/>
    </row>
    <row r="672" spans="22:38" x14ac:dyDescent="0.25">
      <c r="V672" s="81"/>
      <c r="W672" s="81"/>
      <c r="AL672" s="82"/>
    </row>
    <row r="673" spans="22:38" x14ac:dyDescent="0.25">
      <c r="V673" s="81"/>
      <c r="W673" s="81"/>
      <c r="AL673" s="82"/>
    </row>
    <row r="674" spans="22:38" x14ac:dyDescent="0.25">
      <c r="V674" s="81"/>
      <c r="W674" s="81"/>
      <c r="AL674" s="82"/>
    </row>
    <row r="675" spans="22:38" x14ac:dyDescent="0.25">
      <c r="V675" s="81"/>
      <c r="W675" s="81"/>
      <c r="AL675" s="82"/>
    </row>
    <row r="676" spans="22:38" x14ac:dyDescent="0.25">
      <c r="V676" s="81"/>
      <c r="W676" s="81"/>
      <c r="AL676" s="82"/>
    </row>
    <row r="677" spans="22:38" x14ac:dyDescent="0.25">
      <c r="V677" s="81"/>
      <c r="W677" s="81"/>
      <c r="AL677" s="82"/>
    </row>
    <row r="678" spans="22:38" x14ac:dyDescent="0.25">
      <c r="V678" s="81"/>
      <c r="W678" s="81"/>
      <c r="AL678" s="82"/>
    </row>
    <row r="679" spans="22:38" x14ac:dyDescent="0.25">
      <c r="V679" s="81"/>
      <c r="W679" s="81"/>
      <c r="AL679" s="82"/>
    </row>
    <row r="680" spans="22:38" x14ac:dyDescent="0.25">
      <c r="V680" s="81"/>
      <c r="W680" s="81"/>
      <c r="AL680" s="82"/>
    </row>
    <row r="681" spans="22:38" x14ac:dyDescent="0.25">
      <c r="V681" s="81"/>
      <c r="W681" s="81"/>
      <c r="AL681" s="82"/>
    </row>
    <row r="682" spans="22:38" x14ac:dyDescent="0.25">
      <c r="V682" s="81"/>
      <c r="W682" s="81"/>
      <c r="AL682" s="82"/>
    </row>
    <row r="683" spans="22:38" x14ac:dyDescent="0.25">
      <c r="V683" s="81"/>
      <c r="W683" s="81"/>
      <c r="AL683" s="82"/>
    </row>
    <row r="684" spans="22:38" x14ac:dyDescent="0.25">
      <c r="V684" s="81"/>
      <c r="W684" s="81"/>
      <c r="AL684" s="82"/>
    </row>
    <row r="685" spans="22:38" x14ac:dyDescent="0.25">
      <c r="V685" s="81"/>
      <c r="W685" s="81"/>
      <c r="AL685" s="82"/>
    </row>
    <row r="686" spans="22:38" x14ac:dyDescent="0.25">
      <c r="V686" s="81"/>
      <c r="W686" s="81"/>
      <c r="AL686" s="82"/>
    </row>
    <row r="687" spans="22:38" x14ac:dyDescent="0.25">
      <c r="V687" s="81"/>
      <c r="W687" s="81"/>
      <c r="AL687" s="82"/>
    </row>
    <row r="688" spans="22:38" x14ac:dyDescent="0.25">
      <c r="V688" s="81"/>
      <c r="W688" s="81"/>
      <c r="AL688" s="82"/>
    </row>
    <row r="689" spans="22:38" x14ac:dyDescent="0.25">
      <c r="V689" s="81"/>
      <c r="W689" s="81"/>
      <c r="AL689" s="82"/>
    </row>
    <row r="690" spans="22:38" x14ac:dyDescent="0.25">
      <c r="V690" s="81"/>
      <c r="W690" s="81"/>
      <c r="AL690" s="82"/>
    </row>
    <row r="691" spans="22:38" x14ac:dyDescent="0.25">
      <c r="V691" s="81"/>
      <c r="W691" s="81"/>
      <c r="AL691" s="82"/>
    </row>
    <row r="692" spans="22:38" x14ac:dyDescent="0.25">
      <c r="V692" s="81"/>
      <c r="W692" s="81"/>
      <c r="AL692" s="82"/>
    </row>
    <row r="693" spans="22:38" x14ac:dyDescent="0.25">
      <c r="V693" s="81"/>
      <c r="W693" s="81"/>
      <c r="AL693" s="82"/>
    </row>
    <row r="694" spans="22:38" x14ac:dyDescent="0.25">
      <c r="V694" s="81"/>
      <c r="W694" s="81"/>
      <c r="AL694" s="82"/>
    </row>
    <row r="695" spans="22:38" x14ac:dyDescent="0.25">
      <c r="V695" s="81"/>
      <c r="W695" s="81"/>
      <c r="AL695" s="82"/>
    </row>
    <row r="696" spans="22:38" x14ac:dyDescent="0.25">
      <c r="V696" s="81"/>
      <c r="W696" s="81"/>
      <c r="AL696" s="82"/>
    </row>
    <row r="697" spans="22:38" x14ac:dyDescent="0.25">
      <c r="V697" s="81"/>
      <c r="W697" s="81"/>
      <c r="AL697" s="82"/>
    </row>
    <row r="698" spans="22:38" x14ac:dyDescent="0.25">
      <c r="V698" s="81"/>
      <c r="W698" s="81"/>
      <c r="AL698" s="82"/>
    </row>
    <row r="699" spans="22:38" x14ac:dyDescent="0.25">
      <c r="V699" s="81"/>
      <c r="W699" s="81"/>
      <c r="AL699" s="82"/>
    </row>
    <row r="700" spans="22:38" x14ac:dyDescent="0.25">
      <c r="V700" s="81"/>
      <c r="W700" s="81"/>
      <c r="AL700" s="82"/>
    </row>
    <row r="701" spans="22:38" x14ac:dyDescent="0.25">
      <c r="V701" s="81"/>
      <c r="W701" s="81"/>
      <c r="AL701" s="82"/>
    </row>
    <row r="702" spans="22:38" x14ac:dyDescent="0.25">
      <c r="V702" s="81"/>
      <c r="W702" s="81"/>
      <c r="AL702" s="82"/>
    </row>
    <row r="703" spans="22:38" x14ac:dyDescent="0.25">
      <c r="V703" s="81"/>
      <c r="W703" s="81"/>
      <c r="AL703" s="82"/>
    </row>
    <row r="704" spans="22:38" x14ac:dyDescent="0.25">
      <c r="V704" s="81"/>
      <c r="W704" s="81"/>
      <c r="AL704" s="82"/>
    </row>
    <row r="705" spans="22:38" x14ac:dyDescent="0.25">
      <c r="V705" s="81"/>
      <c r="W705" s="81"/>
      <c r="AL705" s="82"/>
    </row>
    <row r="706" spans="22:38" x14ac:dyDescent="0.25">
      <c r="V706" s="81"/>
      <c r="W706" s="81"/>
      <c r="AL706" s="82"/>
    </row>
    <row r="707" spans="22:38" x14ac:dyDescent="0.25">
      <c r="V707" s="81"/>
      <c r="W707" s="81"/>
      <c r="AL707" s="82"/>
    </row>
    <row r="708" spans="22:38" x14ac:dyDescent="0.25">
      <c r="V708" s="81"/>
      <c r="W708" s="81"/>
      <c r="AL708" s="82"/>
    </row>
    <row r="709" spans="22:38" x14ac:dyDescent="0.25">
      <c r="V709" s="81"/>
      <c r="W709" s="81"/>
      <c r="AL709" s="82"/>
    </row>
    <row r="710" spans="22:38" x14ac:dyDescent="0.25">
      <c r="V710" s="81"/>
      <c r="W710" s="81"/>
      <c r="AL710" s="82"/>
    </row>
    <row r="711" spans="22:38" x14ac:dyDescent="0.25">
      <c r="V711" s="81"/>
      <c r="W711" s="81"/>
      <c r="AL711" s="82"/>
    </row>
    <row r="712" spans="22:38" x14ac:dyDescent="0.25">
      <c r="V712" s="81"/>
      <c r="W712" s="81"/>
      <c r="AL712" s="82"/>
    </row>
    <row r="713" spans="22:38" x14ac:dyDescent="0.25">
      <c r="V713" s="81"/>
      <c r="W713" s="81"/>
      <c r="AL713" s="82"/>
    </row>
    <row r="714" spans="22:38" x14ac:dyDescent="0.25">
      <c r="V714" s="81"/>
      <c r="W714" s="81"/>
      <c r="AL714" s="82"/>
    </row>
    <row r="715" spans="22:38" x14ac:dyDescent="0.25">
      <c r="V715" s="81"/>
      <c r="W715" s="81"/>
      <c r="AL715" s="82"/>
    </row>
    <row r="716" spans="22:38" x14ac:dyDescent="0.25">
      <c r="V716" s="81"/>
      <c r="W716" s="81"/>
      <c r="AL716" s="82"/>
    </row>
    <row r="717" spans="22:38" x14ac:dyDescent="0.25">
      <c r="V717" s="81"/>
      <c r="W717" s="81"/>
      <c r="AL717" s="82"/>
    </row>
    <row r="718" spans="22:38" x14ac:dyDescent="0.25">
      <c r="V718" s="81"/>
      <c r="W718" s="81"/>
      <c r="AL718" s="82"/>
    </row>
    <row r="719" spans="22:38" x14ac:dyDescent="0.25">
      <c r="V719" s="81"/>
      <c r="W719" s="81"/>
      <c r="AL719" s="82"/>
    </row>
    <row r="720" spans="22:38" x14ac:dyDescent="0.25">
      <c r="V720" s="81"/>
      <c r="W720" s="81"/>
      <c r="AL720" s="82"/>
    </row>
    <row r="721" spans="22:38" x14ac:dyDescent="0.25">
      <c r="V721" s="81"/>
      <c r="W721" s="81"/>
      <c r="AL721" s="82"/>
    </row>
    <row r="722" spans="22:38" x14ac:dyDescent="0.25">
      <c r="V722" s="81"/>
      <c r="W722" s="81"/>
      <c r="AL722" s="82"/>
    </row>
    <row r="723" spans="22:38" x14ac:dyDescent="0.25">
      <c r="V723" s="81"/>
      <c r="W723" s="81"/>
      <c r="AL723" s="82"/>
    </row>
    <row r="724" spans="22:38" x14ac:dyDescent="0.25">
      <c r="V724" s="81"/>
      <c r="W724" s="81"/>
      <c r="AL724" s="82"/>
    </row>
    <row r="725" spans="22:38" x14ac:dyDescent="0.25">
      <c r="V725" s="81"/>
      <c r="W725" s="81"/>
      <c r="AL725" s="82"/>
    </row>
    <row r="726" spans="22:38" x14ac:dyDescent="0.25">
      <c r="V726" s="81"/>
      <c r="W726" s="81"/>
      <c r="AL726" s="82"/>
    </row>
    <row r="727" spans="22:38" x14ac:dyDescent="0.25">
      <c r="V727" s="81"/>
      <c r="W727" s="81"/>
      <c r="AL727" s="82"/>
    </row>
    <row r="728" spans="22:38" x14ac:dyDescent="0.25">
      <c r="V728" s="81"/>
      <c r="W728" s="81"/>
      <c r="AL728" s="82"/>
    </row>
    <row r="729" spans="22:38" x14ac:dyDescent="0.25">
      <c r="V729" s="81"/>
      <c r="W729" s="81"/>
      <c r="AL729" s="82"/>
    </row>
    <row r="730" spans="22:38" x14ac:dyDescent="0.25">
      <c r="V730" s="81"/>
      <c r="W730" s="81"/>
      <c r="AL730" s="82"/>
    </row>
    <row r="731" spans="22:38" x14ac:dyDescent="0.25">
      <c r="V731" s="81"/>
      <c r="W731" s="81"/>
      <c r="AL731" s="82"/>
    </row>
    <row r="732" spans="22:38" x14ac:dyDescent="0.25">
      <c r="V732" s="81"/>
      <c r="W732" s="81"/>
      <c r="AL732" s="82"/>
    </row>
    <row r="733" spans="22:38" x14ac:dyDescent="0.25">
      <c r="V733" s="81"/>
      <c r="W733" s="81"/>
      <c r="AL733" s="82"/>
    </row>
    <row r="734" spans="22:38" x14ac:dyDescent="0.25">
      <c r="V734" s="81"/>
      <c r="W734" s="81"/>
      <c r="AL734" s="82"/>
    </row>
    <row r="735" spans="22:38" x14ac:dyDescent="0.25">
      <c r="V735" s="81"/>
      <c r="W735" s="81"/>
      <c r="AL735" s="82"/>
    </row>
    <row r="736" spans="22:38" x14ac:dyDescent="0.25">
      <c r="V736" s="81"/>
      <c r="W736" s="81"/>
      <c r="AL736" s="82"/>
    </row>
    <row r="737" spans="22:38" x14ac:dyDescent="0.25">
      <c r="V737" s="81"/>
      <c r="W737" s="81"/>
      <c r="AL737" s="82"/>
    </row>
    <row r="738" spans="22:38" x14ac:dyDescent="0.25">
      <c r="V738" s="81"/>
      <c r="W738" s="81"/>
      <c r="AL738" s="82"/>
    </row>
    <row r="739" spans="22:38" x14ac:dyDescent="0.25">
      <c r="V739" s="81"/>
      <c r="W739" s="81"/>
      <c r="AL739" s="82"/>
    </row>
    <row r="740" spans="22:38" x14ac:dyDescent="0.25">
      <c r="V740" s="81"/>
      <c r="W740" s="81"/>
      <c r="AL740" s="82"/>
    </row>
    <row r="741" spans="22:38" x14ac:dyDescent="0.25">
      <c r="V741" s="81"/>
      <c r="W741" s="81"/>
      <c r="AL741" s="82"/>
    </row>
    <row r="742" spans="22:38" x14ac:dyDescent="0.25">
      <c r="V742" s="81"/>
      <c r="W742" s="81"/>
      <c r="AL742" s="82"/>
    </row>
    <row r="743" spans="22:38" x14ac:dyDescent="0.25">
      <c r="V743" s="81"/>
      <c r="W743" s="81"/>
      <c r="AL743" s="82"/>
    </row>
    <row r="744" spans="22:38" x14ac:dyDescent="0.25">
      <c r="V744" s="81"/>
      <c r="W744" s="81"/>
      <c r="AL744" s="82"/>
    </row>
    <row r="745" spans="22:38" x14ac:dyDescent="0.25">
      <c r="V745" s="81"/>
      <c r="W745" s="81"/>
      <c r="AL745" s="82"/>
    </row>
    <row r="746" spans="22:38" x14ac:dyDescent="0.25">
      <c r="V746" s="81"/>
      <c r="W746" s="81"/>
      <c r="AL746" s="82"/>
    </row>
    <row r="747" spans="22:38" x14ac:dyDescent="0.25">
      <c r="V747" s="81"/>
      <c r="W747" s="81"/>
      <c r="AL747" s="82"/>
    </row>
    <row r="748" spans="22:38" x14ac:dyDescent="0.25">
      <c r="V748" s="81"/>
      <c r="W748" s="81"/>
      <c r="AL748" s="82"/>
    </row>
    <row r="749" spans="22:38" x14ac:dyDescent="0.25">
      <c r="V749" s="81"/>
      <c r="W749" s="81"/>
      <c r="AL749" s="82"/>
    </row>
    <row r="750" spans="22:38" x14ac:dyDescent="0.25">
      <c r="V750" s="81"/>
      <c r="W750" s="81"/>
      <c r="AL750" s="82"/>
    </row>
    <row r="751" spans="22:38" x14ac:dyDescent="0.25">
      <c r="V751" s="81"/>
      <c r="W751" s="81"/>
      <c r="AL751" s="82"/>
    </row>
    <row r="752" spans="22:38" x14ac:dyDescent="0.25">
      <c r="V752" s="81"/>
      <c r="W752" s="81"/>
      <c r="AL752" s="82"/>
    </row>
    <row r="753" spans="22:38" x14ac:dyDescent="0.25">
      <c r="V753" s="81"/>
      <c r="W753" s="81"/>
      <c r="AL753" s="82"/>
    </row>
    <row r="754" spans="22:38" x14ac:dyDescent="0.25">
      <c r="V754" s="81"/>
      <c r="W754" s="81"/>
      <c r="AL754" s="82"/>
    </row>
    <row r="755" spans="22:38" x14ac:dyDescent="0.25">
      <c r="V755" s="81"/>
      <c r="W755" s="81"/>
      <c r="AL755" s="82"/>
    </row>
    <row r="756" spans="22:38" x14ac:dyDescent="0.25">
      <c r="V756" s="81"/>
      <c r="W756" s="81"/>
      <c r="AL756" s="82"/>
    </row>
    <row r="757" spans="22:38" x14ac:dyDescent="0.25">
      <c r="V757" s="81"/>
      <c r="W757" s="81"/>
      <c r="AL757" s="82"/>
    </row>
    <row r="758" spans="22:38" x14ac:dyDescent="0.25">
      <c r="V758" s="81"/>
      <c r="W758" s="81"/>
      <c r="AL758" s="82"/>
    </row>
    <row r="759" spans="22:38" x14ac:dyDescent="0.25">
      <c r="V759" s="81"/>
      <c r="W759" s="81"/>
      <c r="AL759" s="82"/>
    </row>
    <row r="760" spans="22:38" x14ac:dyDescent="0.25">
      <c r="V760" s="81"/>
      <c r="W760" s="81"/>
      <c r="AL760" s="82"/>
    </row>
    <row r="761" spans="22:38" x14ac:dyDescent="0.25">
      <c r="V761" s="81"/>
      <c r="W761" s="81"/>
      <c r="AL761" s="82"/>
    </row>
    <row r="762" spans="22:38" x14ac:dyDescent="0.25">
      <c r="V762" s="81"/>
      <c r="W762" s="81"/>
      <c r="AL762" s="82"/>
    </row>
    <row r="763" spans="22:38" x14ac:dyDescent="0.25">
      <c r="V763" s="81"/>
      <c r="W763" s="81"/>
      <c r="AL763" s="82"/>
    </row>
    <row r="764" spans="22:38" x14ac:dyDescent="0.25">
      <c r="V764" s="81"/>
      <c r="W764" s="81"/>
      <c r="AL764" s="82"/>
    </row>
    <row r="765" spans="22:38" x14ac:dyDescent="0.25">
      <c r="V765" s="81"/>
      <c r="W765" s="81"/>
      <c r="AL765" s="82"/>
    </row>
    <row r="766" spans="22:38" x14ac:dyDescent="0.25">
      <c r="V766" s="81"/>
      <c r="W766" s="81"/>
      <c r="AL766" s="82"/>
    </row>
    <row r="767" spans="22:38" x14ac:dyDescent="0.25">
      <c r="V767" s="81"/>
      <c r="W767" s="81"/>
      <c r="AL767" s="82"/>
    </row>
    <row r="768" spans="22:38" x14ac:dyDescent="0.25">
      <c r="V768" s="81"/>
      <c r="W768" s="81"/>
      <c r="AL768" s="82"/>
    </row>
    <row r="769" spans="22:38" x14ac:dyDescent="0.25">
      <c r="V769" s="81"/>
      <c r="W769" s="81"/>
      <c r="AL769" s="82"/>
    </row>
    <row r="770" spans="22:38" x14ac:dyDescent="0.25">
      <c r="V770" s="81"/>
      <c r="W770" s="81"/>
      <c r="AL770" s="82"/>
    </row>
    <row r="771" spans="22:38" x14ac:dyDescent="0.25">
      <c r="V771" s="81"/>
      <c r="W771" s="81"/>
      <c r="AL771" s="82"/>
    </row>
    <row r="772" spans="22:38" x14ac:dyDescent="0.25">
      <c r="V772" s="81"/>
      <c r="W772" s="81"/>
      <c r="AL772" s="82"/>
    </row>
    <row r="773" spans="22:38" x14ac:dyDescent="0.25">
      <c r="V773" s="81"/>
      <c r="W773" s="81"/>
      <c r="AL773" s="82"/>
    </row>
    <row r="774" spans="22:38" x14ac:dyDescent="0.25">
      <c r="V774" s="81"/>
      <c r="W774" s="81"/>
      <c r="AL774" s="82"/>
    </row>
    <row r="775" spans="22:38" x14ac:dyDescent="0.25">
      <c r="V775" s="81"/>
      <c r="W775" s="81"/>
      <c r="AL775" s="82"/>
    </row>
    <row r="776" spans="22:38" x14ac:dyDescent="0.25">
      <c r="V776" s="81"/>
      <c r="W776" s="81"/>
      <c r="AL776" s="82"/>
    </row>
    <row r="777" spans="22:38" x14ac:dyDescent="0.25">
      <c r="V777" s="81"/>
      <c r="W777" s="81"/>
      <c r="AL777" s="82"/>
    </row>
    <row r="778" spans="22:38" x14ac:dyDescent="0.25">
      <c r="V778" s="81"/>
      <c r="W778" s="81"/>
      <c r="AL778" s="82"/>
    </row>
    <row r="779" spans="22:38" x14ac:dyDescent="0.25">
      <c r="V779" s="81"/>
      <c r="W779" s="81"/>
      <c r="AL779" s="82"/>
    </row>
    <row r="780" spans="22:38" x14ac:dyDescent="0.25">
      <c r="V780" s="81"/>
      <c r="W780" s="81"/>
      <c r="AL780" s="82"/>
    </row>
    <row r="781" spans="22:38" x14ac:dyDescent="0.25">
      <c r="V781" s="81"/>
      <c r="W781" s="81"/>
      <c r="AL781" s="82"/>
    </row>
    <row r="782" spans="22:38" x14ac:dyDescent="0.25">
      <c r="V782" s="81"/>
      <c r="W782" s="81"/>
      <c r="AL782" s="82"/>
    </row>
    <row r="783" spans="22:38" x14ac:dyDescent="0.25">
      <c r="V783" s="81"/>
      <c r="W783" s="81"/>
      <c r="AL783" s="82"/>
    </row>
    <row r="784" spans="22:38" x14ac:dyDescent="0.25">
      <c r="V784" s="81"/>
      <c r="W784" s="81"/>
      <c r="AL784" s="82"/>
    </row>
    <row r="785" spans="22:38" x14ac:dyDescent="0.25">
      <c r="V785" s="81"/>
      <c r="W785" s="81"/>
      <c r="AL785" s="82"/>
    </row>
    <row r="786" spans="22:38" x14ac:dyDescent="0.25">
      <c r="V786" s="81"/>
      <c r="W786" s="81"/>
      <c r="AL786" s="82"/>
    </row>
    <row r="787" spans="22:38" x14ac:dyDescent="0.25">
      <c r="V787" s="81"/>
      <c r="W787" s="81"/>
      <c r="AL787" s="82"/>
    </row>
    <row r="788" spans="22:38" x14ac:dyDescent="0.25">
      <c r="V788" s="81"/>
      <c r="W788" s="81"/>
      <c r="AL788" s="82"/>
    </row>
    <row r="789" spans="22:38" x14ac:dyDescent="0.25">
      <c r="V789" s="81"/>
      <c r="W789" s="81"/>
      <c r="AL789" s="82"/>
    </row>
    <row r="790" spans="22:38" x14ac:dyDescent="0.25">
      <c r="V790" s="81"/>
      <c r="W790" s="81"/>
      <c r="AL790" s="82"/>
    </row>
    <row r="791" spans="22:38" x14ac:dyDescent="0.25">
      <c r="V791" s="81"/>
      <c r="W791" s="81"/>
      <c r="AL791" s="82"/>
    </row>
    <row r="792" spans="22:38" x14ac:dyDescent="0.25">
      <c r="V792" s="81"/>
      <c r="W792" s="81"/>
      <c r="AL792" s="82"/>
    </row>
    <row r="793" spans="22:38" x14ac:dyDescent="0.25">
      <c r="V793" s="81"/>
      <c r="W793" s="81"/>
      <c r="AL793" s="82"/>
    </row>
    <row r="794" spans="22:38" x14ac:dyDescent="0.25">
      <c r="V794" s="81"/>
      <c r="W794" s="81"/>
      <c r="AL794" s="82"/>
    </row>
    <row r="795" spans="22:38" x14ac:dyDescent="0.25">
      <c r="V795" s="81"/>
      <c r="W795" s="81"/>
      <c r="AL795" s="82"/>
    </row>
    <row r="796" spans="22:38" x14ac:dyDescent="0.25">
      <c r="V796" s="81"/>
      <c r="W796" s="81"/>
      <c r="AL796" s="82"/>
    </row>
    <row r="797" spans="22:38" x14ac:dyDescent="0.25">
      <c r="V797" s="81"/>
      <c r="W797" s="81"/>
      <c r="AL797" s="82"/>
    </row>
    <row r="798" spans="22:38" x14ac:dyDescent="0.25">
      <c r="V798" s="81"/>
      <c r="W798" s="81"/>
      <c r="AL798" s="82"/>
    </row>
    <row r="799" spans="22:38" x14ac:dyDescent="0.25">
      <c r="V799" s="81"/>
      <c r="W799" s="81"/>
      <c r="AL799" s="82"/>
    </row>
    <row r="800" spans="22:38" x14ac:dyDescent="0.25">
      <c r="V800" s="81"/>
      <c r="W800" s="81"/>
      <c r="AL800" s="82"/>
    </row>
    <row r="801" spans="22:38" x14ac:dyDescent="0.25">
      <c r="V801" s="81"/>
      <c r="W801" s="81"/>
      <c r="AL801" s="82"/>
    </row>
    <row r="802" spans="22:38" x14ac:dyDescent="0.25">
      <c r="V802" s="81"/>
      <c r="W802" s="81"/>
      <c r="AL802" s="82"/>
    </row>
    <row r="803" spans="22:38" x14ac:dyDescent="0.25">
      <c r="V803" s="81"/>
      <c r="W803" s="81"/>
      <c r="AL803" s="82"/>
    </row>
    <row r="804" spans="22:38" x14ac:dyDescent="0.25">
      <c r="V804" s="81"/>
      <c r="W804" s="81"/>
      <c r="AL804" s="82"/>
    </row>
    <row r="805" spans="22:38" x14ac:dyDescent="0.25">
      <c r="V805" s="81"/>
      <c r="W805" s="81"/>
      <c r="AL805" s="82"/>
    </row>
    <row r="806" spans="22:38" x14ac:dyDescent="0.25">
      <c r="V806" s="81"/>
      <c r="W806" s="81"/>
      <c r="AL806" s="82"/>
    </row>
    <row r="807" spans="22:38" x14ac:dyDescent="0.25">
      <c r="V807" s="81"/>
      <c r="W807" s="81"/>
      <c r="AL807" s="82"/>
    </row>
    <row r="808" spans="22:38" x14ac:dyDescent="0.25">
      <c r="V808" s="81"/>
      <c r="W808" s="81"/>
      <c r="AL808" s="82"/>
    </row>
    <row r="809" spans="22:38" x14ac:dyDescent="0.25">
      <c r="V809" s="81"/>
      <c r="W809" s="81"/>
      <c r="AL809" s="82"/>
    </row>
    <row r="810" spans="22:38" x14ac:dyDescent="0.25">
      <c r="V810" s="81"/>
      <c r="W810" s="81"/>
      <c r="AL810" s="82"/>
    </row>
    <row r="811" spans="22:38" x14ac:dyDescent="0.25">
      <c r="V811" s="81"/>
      <c r="W811" s="81"/>
      <c r="AL811" s="82"/>
    </row>
    <row r="812" spans="22:38" x14ac:dyDescent="0.25">
      <c r="V812" s="81"/>
      <c r="W812" s="81"/>
      <c r="AL812" s="82"/>
    </row>
    <row r="813" spans="22:38" x14ac:dyDescent="0.25">
      <c r="V813" s="81"/>
      <c r="W813" s="81"/>
      <c r="AL813" s="82"/>
    </row>
    <row r="814" spans="22:38" x14ac:dyDescent="0.25">
      <c r="V814" s="81"/>
      <c r="W814" s="81"/>
      <c r="AL814" s="82"/>
    </row>
    <row r="815" spans="22:38" x14ac:dyDescent="0.25">
      <c r="V815" s="81"/>
      <c r="W815" s="81"/>
      <c r="AL815" s="82"/>
    </row>
    <row r="816" spans="22:38" x14ac:dyDescent="0.25">
      <c r="V816" s="81"/>
      <c r="W816" s="81"/>
      <c r="AL816" s="82"/>
    </row>
    <row r="817" spans="22:38" x14ac:dyDescent="0.25">
      <c r="V817" s="81"/>
      <c r="W817" s="81"/>
      <c r="AL817" s="82"/>
    </row>
    <row r="818" spans="22:38" x14ac:dyDescent="0.25">
      <c r="V818" s="81"/>
      <c r="W818" s="81"/>
      <c r="AL818" s="82"/>
    </row>
    <row r="819" spans="22:38" x14ac:dyDescent="0.25">
      <c r="V819" s="81"/>
      <c r="W819" s="81"/>
      <c r="AL819" s="82"/>
    </row>
    <row r="820" spans="22:38" x14ac:dyDescent="0.25">
      <c r="V820" s="81"/>
      <c r="W820" s="81"/>
      <c r="AL820" s="82"/>
    </row>
    <row r="821" spans="22:38" x14ac:dyDescent="0.25">
      <c r="V821" s="81"/>
      <c r="W821" s="81"/>
      <c r="AL821" s="82"/>
    </row>
    <row r="822" spans="22:38" x14ac:dyDescent="0.25">
      <c r="V822" s="81"/>
      <c r="W822" s="81"/>
      <c r="AL822" s="82"/>
    </row>
    <row r="823" spans="22:38" x14ac:dyDescent="0.25">
      <c r="V823" s="81"/>
      <c r="W823" s="81"/>
      <c r="AL823" s="82"/>
    </row>
    <row r="824" spans="22:38" x14ac:dyDescent="0.25">
      <c r="V824" s="81"/>
      <c r="W824" s="81"/>
      <c r="AL824" s="82"/>
    </row>
    <row r="825" spans="22:38" x14ac:dyDescent="0.25">
      <c r="V825" s="81"/>
      <c r="W825" s="81"/>
      <c r="AL825" s="82"/>
    </row>
    <row r="826" spans="22:38" x14ac:dyDescent="0.25">
      <c r="V826" s="81"/>
      <c r="W826" s="81"/>
      <c r="AL826" s="82"/>
    </row>
    <row r="827" spans="22:38" x14ac:dyDescent="0.25">
      <c r="V827" s="81"/>
      <c r="W827" s="81"/>
      <c r="AL827" s="82"/>
    </row>
    <row r="828" spans="22:38" x14ac:dyDescent="0.25">
      <c r="V828" s="81"/>
      <c r="W828" s="81"/>
      <c r="AL828" s="82"/>
    </row>
    <row r="829" spans="22:38" x14ac:dyDescent="0.25">
      <c r="V829" s="81"/>
      <c r="W829" s="81"/>
      <c r="AL829" s="82"/>
    </row>
    <row r="830" spans="22:38" x14ac:dyDescent="0.25">
      <c r="V830" s="81"/>
      <c r="W830" s="81"/>
      <c r="AL830" s="82"/>
    </row>
    <row r="831" spans="22:38" x14ac:dyDescent="0.25">
      <c r="V831" s="81"/>
      <c r="W831" s="81"/>
      <c r="AL831" s="82"/>
    </row>
    <row r="832" spans="22:38" x14ac:dyDescent="0.25">
      <c r="V832" s="81"/>
      <c r="W832" s="81"/>
      <c r="AL832" s="82"/>
    </row>
    <row r="833" spans="22:38" x14ac:dyDescent="0.25">
      <c r="V833" s="81"/>
      <c r="W833" s="81"/>
      <c r="AL833" s="82"/>
    </row>
    <row r="834" spans="22:38" x14ac:dyDescent="0.25">
      <c r="V834" s="81"/>
      <c r="W834" s="81"/>
      <c r="AL834" s="82"/>
    </row>
    <row r="835" spans="22:38" x14ac:dyDescent="0.25">
      <c r="V835" s="81"/>
      <c r="W835" s="81"/>
      <c r="AL835" s="82"/>
    </row>
    <row r="836" spans="22:38" x14ac:dyDescent="0.25">
      <c r="V836" s="81"/>
      <c r="W836" s="81"/>
      <c r="AL836" s="82"/>
    </row>
    <row r="837" spans="22:38" x14ac:dyDescent="0.25">
      <c r="V837" s="81"/>
      <c r="W837" s="81"/>
      <c r="AL837" s="82"/>
    </row>
    <row r="838" spans="22:38" x14ac:dyDescent="0.25">
      <c r="V838" s="81"/>
      <c r="W838" s="81"/>
      <c r="AL838" s="82"/>
    </row>
    <row r="839" spans="22:38" x14ac:dyDescent="0.25">
      <c r="V839" s="81"/>
      <c r="W839" s="81"/>
      <c r="AL839" s="82"/>
    </row>
    <row r="840" spans="22:38" x14ac:dyDescent="0.25">
      <c r="V840" s="81"/>
      <c r="W840" s="81"/>
      <c r="AL840" s="82"/>
    </row>
    <row r="841" spans="22:38" x14ac:dyDescent="0.25">
      <c r="V841" s="81"/>
      <c r="W841" s="81"/>
      <c r="AL841" s="82"/>
    </row>
    <row r="842" spans="22:38" x14ac:dyDescent="0.25">
      <c r="V842" s="81"/>
      <c r="W842" s="81"/>
      <c r="AL842" s="82"/>
    </row>
    <row r="843" spans="22:38" x14ac:dyDescent="0.25">
      <c r="V843" s="81"/>
      <c r="W843" s="81"/>
      <c r="AL843" s="82"/>
    </row>
    <row r="844" spans="22:38" x14ac:dyDescent="0.25">
      <c r="V844" s="81"/>
      <c r="W844" s="81"/>
      <c r="AL844" s="82"/>
    </row>
    <row r="845" spans="22:38" x14ac:dyDescent="0.25">
      <c r="V845" s="81"/>
      <c r="W845" s="81"/>
      <c r="AL845" s="82"/>
    </row>
    <row r="846" spans="22:38" x14ac:dyDescent="0.25">
      <c r="V846" s="81"/>
      <c r="W846" s="81"/>
      <c r="AL846" s="82"/>
    </row>
    <row r="847" spans="22:38" x14ac:dyDescent="0.25">
      <c r="V847" s="81"/>
      <c r="W847" s="81"/>
      <c r="AL847" s="82"/>
    </row>
    <row r="848" spans="22:38" x14ac:dyDescent="0.25">
      <c r="V848" s="81"/>
      <c r="W848" s="81"/>
      <c r="AL848" s="82"/>
    </row>
    <row r="849" spans="22:38" x14ac:dyDescent="0.25">
      <c r="V849" s="81"/>
      <c r="W849" s="81"/>
      <c r="AL849" s="82"/>
    </row>
    <row r="850" spans="22:38" x14ac:dyDescent="0.25">
      <c r="V850" s="81"/>
      <c r="W850" s="81"/>
      <c r="AL850" s="82"/>
    </row>
    <row r="851" spans="22:38" x14ac:dyDescent="0.25">
      <c r="V851" s="81"/>
      <c r="W851" s="81"/>
      <c r="AL851" s="82"/>
    </row>
    <row r="852" spans="22:38" x14ac:dyDescent="0.25">
      <c r="V852" s="81"/>
      <c r="W852" s="81"/>
      <c r="AL852" s="82"/>
    </row>
    <row r="853" spans="22:38" x14ac:dyDescent="0.25">
      <c r="V853" s="81"/>
      <c r="W853" s="81"/>
      <c r="AL853" s="82"/>
    </row>
    <row r="854" spans="22:38" x14ac:dyDescent="0.25">
      <c r="V854" s="81"/>
      <c r="W854" s="81"/>
      <c r="AL854" s="82"/>
    </row>
    <row r="855" spans="22:38" x14ac:dyDescent="0.25">
      <c r="V855" s="81"/>
      <c r="W855" s="81"/>
      <c r="AL855" s="82"/>
    </row>
    <row r="856" spans="22:38" x14ac:dyDescent="0.25">
      <c r="V856" s="81"/>
      <c r="W856" s="81"/>
      <c r="AL856" s="82"/>
    </row>
    <row r="857" spans="22:38" x14ac:dyDescent="0.25">
      <c r="V857" s="81"/>
      <c r="W857" s="81"/>
      <c r="AL857" s="82"/>
    </row>
    <row r="858" spans="22:38" x14ac:dyDescent="0.25">
      <c r="V858" s="81"/>
      <c r="W858" s="81"/>
      <c r="AL858" s="82"/>
    </row>
    <row r="859" spans="22:38" x14ac:dyDescent="0.25">
      <c r="V859" s="81"/>
      <c r="W859" s="81"/>
      <c r="AL859" s="82"/>
    </row>
    <row r="860" spans="22:38" x14ac:dyDescent="0.25">
      <c r="V860" s="81"/>
      <c r="W860" s="81"/>
      <c r="AL860" s="82"/>
    </row>
    <row r="861" spans="22:38" x14ac:dyDescent="0.25">
      <c r="V861" s="81"/>
      <c r="W861" s="81"/>
      <c r="AL861" s="82"/>
    </row>
    <row r="862" spans="22:38" x14ac:dyDescent="0.25">
      <c r="V862" s="81"/>
      <c r="W862" s="81"/>
      <c r="AL862" s="82"/>
    </row>
    <row r="863" spans="22:38" x14ac:dyDescent="0.25">
      <c r="V863" s="81"/>
      <c r="W863" s="81"/>
      <c r="AL863" s="82"/>
    </row>
    <row r="864" spans="22:38" x14ac:dyDescent="0.25">
      <c r="V864" s="81"/>
      <c r="W864" s="81"/>
      <c r="AL864" s="82"/>
    </row>
    <row r="865" spans="22:38" x14ac:dyDescent="0.25">
      <c r="V865" s="81"/>
      <c r="W865" s="81"/>
      <c r="AL865" s="82"/>
    </row>
    <row r="866" spans="22:38" x14ac:dyDescent="0.25">
      <c r="V866" s="81"/>
      <c r="W866" s="81"/>
      <c r="AL866" s="82"/>
    </row>
    <row r="867" spans="22:38" x14ac:dyDescent="0.25">
      <c r="V867" s="81"/>
      <c r="W867" s="81"/>
      <c r="AL867" s="82"/>
    </row>
    <row r="868" spans="22:38" x14ac:dyDescent="0.25">
      <c r="V868" s="81"/>
      <c r="W868" s="81"/>
      <c r="AL868" s="82"/>
    </row>
    <row r="869" spans="22:38" x14ac:dyDescent="0.25">
      <c r="V869" s="81"/>
      <c r="W869" s="81"/>
      <c r="AL869" s="82"/>
    </row>
    <row r="870" spans="22:38" x14ac:dyDescent="0.25">
      <c r="V870" s="81"/>
      <c r="W870" s="81"/>
      <c r="AL870" s="82"/>
    </row>
    <row r="871" spans="22:38" x14ac:dyDescent="0.25">
      <c r="V871" s="81"/>
      <c r="W871" s="81"/>
      <c r="AL871" s="82"/>
    </row>
    <row r="872" spans="22:38" x14ac:dyDescent="0.25">
      <c r="V872" s="81"/>
      <c r="W872" s="81"/>
      <c r="AL872" s="82"/>
    </row>
    <row r="873" spans="22:38" x14ac:dyDescent="0.25">
      <c r="V873" s="81"/>
      <c r="W873" s="81"/>
      <c r="AL873" s="82"/>
    </row>
    <row r="874" spans="22:38" x14ac:dyDescent="0.25">
      <c r="V874" s="81"/>
      <c r="W874" s="81"/>
      <c r="AL874" s="82"/>
    </row>
    <row r="875" spans="22:38" x14ac:dyDescent="0.25">
      <c r="V875" s="81"/>
      <c r="W875" s="81"/>
      <c r="AL875" s="82"/>
    </row>
    <row r="876" spans="22:38" x14ac:dyDescent="0.25">
      <c r="V876" s="81"/>
      <c r="W876" s="81"/>
      <c r="AL876" s="82"/>
    </row>
    <row r="877" spans="22:38" x14ac:dyDescent="0.25">
      <c r="V877" s="81"/>
      <c r="W877" s="81"/>
      <c r="AL877" s="82"/>
    </row>
    <row r="878" spans="22:38" x14ac:dyDescent="0.25">
      <c r="V878" s="81"/>
      <c r="W878" s="81"/>
      <c r="AL878" s="82"/>
    </row>
    <row r="879" spans="22:38" x14ac:dyDescent="0.25">
      <c r="V879" s="81"/>
      <c r="W879" s="81"/>
      <c r="AL879" s="82"/>
    </row>
    <row r="880" spans="22:38" x14ac:dyDescent="0.25">
      <c r="V880" s="81"/>
      <c r="W880" s="81"/>
      <c r="AL880" s="82"/>
    </row>
    <row r="881" spans="22:38" x14ac:dyDescent="0.25">
      <c r="V881" s="81"/>
      <c r="W881" s="81"/>
      <c r="AL881" s="82"/>
    </row>
    <row r="882" spans="22:38" x14ac:dyDescent="0.25">
      <c r="V882" s="81"/>
      <c r="W882" s="81"/>
      <c r="AL882" s="82"/>
    </row>
    <row r="883" spans="22:38" x14ac:dyDescent="0.25">
      <c r="V883" s="81"/>
      <c r="W883" s="81"/>
      <c r="AL883" s="82"/>
    </row>
    <row r="884" spans="22:38" x14ac:dyDescent="0.25">
      <c r="V884" s="81"/>
      <c r="W884" s="81"/>
      <c r="AL884" s="82"/>
    </row>
    <row r="885" spans="22:38" x14ac:dyDescent="0.25">
      <c r="V885" s="81"/>
      <c r="W885" s="81"/>
      <c r="AL885" s="82"/>
    </row>
    <row r="886" spans="22:38" x14ac:dyDescent="0.25">
      <c r="V886" s="81"/>
      <c r="W886" s="81"/>
      <c r="AL886" s="82"/>
    </row>
    <row r="887" spans="22:38" x14ac:dyDescent="0.25">
      <c r="V887" s="81"/>
      <c r="W887" s="81"/>
      <c r="AL887" s="82"/>
    </row>
    <row r="888" spans="22:38" x14ac:dyDescent="0.25">
      <c r="V888" s="81"/>
      <c r="W888" s="81"/>
      <c r="AL888" s="82"/>
    </row>
    <row r="889" spans="22:38" x14ac:dyDescent="0.25">
      <c r="V889" s="81"/>
      <c r="W889" s="81"/>
      <c r="AL889" s="82"/>
    </row>
    <row r="890" spans="22:38" x14ac:dyDescent="0.25">
      <c r="V890" s="81"/>
      <c r="W890" s="81"/>
      <c r="AL890" s="82"/>
    </row>
    <row r="891" spans="22:38" x14ac:dyDescent="0.25">
      <c r="V891" s="81"/>
      <c r="W891" s="81"/>
      <c r="AL891" s="82"/>
    </row>
    <row r="892" spans="22:38" x14ac:dyDescent="0.25">
      <c r="V892" s="81"/>
      <c r="W892" s="81"/>
      <c r="AL892" s="82"/>
    </row>
    <row r="893" spans="22:38" x14ac:dyDescent="0.25">
      <c r="V893" s="81"/>
      <c r="W893" s="81"/>
      <c r="AL893" s="82"/>
    </row>
    <row r="894" spans="22:38" x14ac:dyDescent="0.25">
      <c r="V894" s="81"/>
      <c r="W894" s="81"/>
      <c r="AL894" s="82"/>
    </row>
    <row r="895" spans="22:38" x14ac:dyDescent="0.25">
      <c r="V895" s="81"/>
      <c r="W895" s="81"/>
      <c r="AL895" s="82"/>
    </row>
    <row r="896" spans="22:38" x14ac:dyDescent="0.25">
      <c r="V896" s="81"/>
      <c r="W896" s="81"/>
      <c r="AL896" s="82"/>
    </row>
    <row r="897" spans="22:38" x14ac:dyDescent="0.25">
      <c r="V897" s="81"/>
      <c r="W897" s="81"/>
      <c r="AL897" s="82"/>
    </row>
    <row r="898" spans="22:38" x14ac:dyDescent="0.25">
      <c r="V898" s="81"/>
      <c r="W898" s="81"/>
      <c r="AL898" s="82"/>
    </row>
    <row r="899" spans="22:38" x14ac:dyDescent="0.25">
      <c r="V899" s="81"/>
      <c r="W899" s="81"/>
      <c r="AL899" s="82"/>
    </row>
    <row r="900" spans="22:38" x14ac:dyDescent="0.25">
      <c r="V900" s="81"/>
      <c r="W900" s="81"/>
      <c r="AL900" s="82"/>
    </row>
    <row r="901" spans="22:38" x14ac:dyDescent="0.25">
      <c r="V901" s="81"/>
      <c r="W901" s="81"/>
      <c r="AL901" s="82"/>
    </row>
    <row r="902" spans="22:38" x14ac:dyDescent="0.25">
      <c r="V902" s="81"/>
      <c r="W902" s="81"/>
      <c r="AL902" s="82"/>
    </row>
    <row r="903" spans="22:38" x14ac:dyDescent="0.25">
      <c r="V903" s="81"/>
      <c r="W903" s="81"/>
      <c r="AL903" s="82"/>
    </row>
    <row r="904" spans="22:38" x14ac:dyDescent="0.25">
      <c r="V904" s="81"/>
      <c r="W904" s="81"/>
      <c r="AL904" s="82"/>
    </row>
    <row r="905" spans="22:38" x14ac:dyDescent="0.25">
      <c r="V905" s="81"/>
      <c r="W905" s="81"/>
      <c r="AL905" s="82"/>
    </row>
    <row r="906" spans="22:38" x14ac:dyDescent="0.25">
      <c r="V906" s="81"/>
      <c r="W906" s="81"/>
      <c r="AL906" s="82"/>
    </row>
    <row r="907" spans="22:38" x14ac:dyDescent="0.25">
      <c r="V907" s="81"/>
      <c r="W907" s="81"/>
      <c r="AL907" s="82"/>
    </row>
    <row r="908" spans="22:38" x14ac:dyDescent="0.25">
      <c r="V908" s="81"/>
      <c r="W908" s="81"/>
      <c r="AL908" s="82"/>
    </row>
    <row r="909" spans="22:38" x14ac:dyDescent="0.25">
      <c r="V909" s="81"/>
      <c r="W909" s="81"/>
      <c r="AL909" s="82"/>
    </row>
    <row r="910" spans="22:38" x14ac:dyDescent="0.25">
      <c r="V910" s="81"/>
      <c r="W910" s="81"/>
      <c r="AL910" s="82"/>
    </row>
    <row r="911" spans="22:38" x14ac:dyDescent="0.25">
      <c r="V911" s="81"/>
      <c r="W911" s="81"/>
      <c r="AL911" s="82"/>
    </row>
    <row r="912" spans="22:38" x14ac:dyDescent="0.25">
      <c r="V912" s="81"/>
      <c r="W912" s="81"/>
      <c r="AL912" s="82"/>
    </row>
    <row r="913" spans="22:38" x14ac:dyDescent="0.25">
      <c r="V913" s="81"/>
      <c r="W913" s="81"/>
      <c r="AL913" s="82"/>
    </row>
    <row r="914" spans="22:38" x14ac:dyDescent="0.25">
      <c r="V914" s="81"/>
      <c r="W914" s="81"/>
      <c r="AL914" s="82"/>
    </row>
    <row r="915" spans="22:38" x14ac:dyDescent="0.25">
      <c r="V915" s="81"/>
      <c r="W915" s="81"/>
      <c r="AL915" s="82"/>
    </row>
    <row r="916" spans="22:38" x14ac:dyDescent="0.25">
      <c r="V916" s="81"/>
      <c r="W916" s="81"/>
      <c r="AL916" s="82"/>
    </row>
    <row r="917" spans="22:38" x14ac:dyDescent="0.25">
      <c r="V917" s="81"/>
      <c r="W917" s="81"/>
      <c r="AL917" s="82"/>
    </row>
    <row r="918" spans="22:38" x14ac:dyDescent="0.25">
      <c r="V918" s="81"/>
      <c r="W918" s="81"/>
      <c r="AL918" s="82"/>
    </row>
    <row r="919" spans="22:38" x14ac:dyDescent="0.25">
      <c r="V919" s="81"/>
      <c r="W919" s="81"/>
      <c r="AL919" s="82"/>
    </row>
    <row r="920" spans="22:38" x14ac:dyDescent="0.25">
      <c r="V920" s="81"/>
      <c r="W920" s="81"/>
      <c r="AL920" s="82"/>
    </row>
    <row r="921" spans="22:38" x14ac:dyDescent="0.25">
      <c r="V921" s="81"/>
      <c r="W921" s="81"/>
      <c r="AL921" s="82"/>
    </row>
    <row r="922" spans="22:38" x14ac:dyDescent="0.25">
      <c r="V922" s="81"/>
      <c r="W922" s="81"/>
      <c r="AL922" s="82"/>
    </row>
    <row r="923" spans="22:38" x14ac:dyDescent="0.25">
      <c r="V923" s="81"/>
      <c r="W923" s="81"/>
      <c r="AL923" s="82"/>
    </row>
    <row r="924" spans="22:38" x14ac:dyDescent="0.25">
      <c r="V924" s="81"/>
      <c r="W924" s="81"/>
      <c r="AL924" s="82"/>
    </row>
    <row r="925" spans="22:38" x14ac:dyDescent="0.25">
      <c r="V925" s="81"/>
      <c r="W925" s="81"/>
      <c r="AL925" s="82"/>
    </row>
    <row r="926" spans="22:38" x14ac:dyDescent="0.25">
      <c r="V926" s="81"/>
      <c r="W926" s="81"/>
      <c r="AL926" s="82"/>
    </row>
    <row r="927" spans="22:38" x14ac:dyDescent="0.25">
      <c r="V927" s="81"/>
      <c r="W927" s="81"/>
      <c r="AL927" s="82"/>
    </row>
    <row r="928" spans="22:38" x14ac:dyDescent="0.25">
      <c r="V928" s="81"/>
      <c r="W928" s="81"/>
      <c r="AL928" s="82"/>
    </row>
    <row r="929" spans="22:38" x14ac:dyDescent="0.25">
      <c r="V929" s="81"/>
      <c r="W929" s="81"/>
      <c r="AL929" s="82"/>
    </row>
    <row r="930" spans="22:38" x14ac:dyDescent="0.25">
      <c r="V930" s="81"/>
      <c r="W930" s="81"/>
      <c r="AL930" s="82"/>
    </row>
    <row r="931" spans="22:38" x14ac:dyDescent="0.25">
      <c r="V931" s="81"/>
      <c r="W931" s="81"/>
      <c r="AL931" s="82"/>
    </row>
    <row r="932" spans="22:38" x14ac:dyDescent="0.25">
      <c r="V932" s="81"/>
      <c r="W932" s="81"/>
      <c r="AL932" s="82"/>
    </row>
    <row r="933" spans="22:38" x14ac:dyDescent="0.25">
      <c r="V933" s="81"/>
      <c r="W933" s="81"/>
      <c r="AL933" s="82"/>
    </row>
    <row r="934" spans="22:38" x14ac:dyDescent="0.25">
      <c r="V934" s="81"/>
      <c r="W934" s="81"/>
      <c r="AL934" s="82"/>
    </row>
    <row r="935" spans="22:38" x14ac:dyDescent="0.25">
      <c r="V935" s="81"/>
      <c r="W935" s="81"/>
      <c r="AL935" s="82"/>
    </row>
    <row r="936" spans="22:38" x14ac:dyDescent="0.25">
      <c r="V936" s="81"/>
      <c r="W936" s="81"/>
      <c r="AL936" s="82"/>
    </row>
    <row r="937" spans="22:38" x14ac:dyDescent="0.25">
      <c r="V937" s="81"/>
      <c r="W937" s="81"/>
      <c r="AL937" s="82"/>
    </row>
    <row r="938" spans="22:38" x14ac:dyDescent="0.25">
      <c r="V938" s="81"/>
      <c r="W938" s="81"/>
      <c r="AL938" s="82"/>
    </row>
    <row r="939" spans="22:38" x14ac:dyDescent="0.25">
      <c r="V939" s="81"/>
      <c r="W939" s="81"/>
      <c r="AL939" s="82"/>
    </row>
    <row r="940" spans="22:38" x14ac:dyDescent="0.25">
      <c r="V940" s="81"/>
      <c r="W940" s="81"/>
      <c r="AL940" s="82"/>
    </row>
    <row r="941" spans="22:38" x14ac:dyDescent="0.25">
      <c r="V941" s="81"/>
      <c r="W941" s="81"/>
      <c r="AL941" s="82"/>
    </row>
    <row r="942" spans="22:38" x14ac:dyDescent="0.25">
      <c r="V942" s="81"/>
      <c r="W942" s="81"/>
      <c r="AL942" s="82"/>
    </row>
    <row r="943" spans="22:38" x14ac:dyDescent="0.25">
      <c r="V943" s="81"/>
      <c r="W943" s="81"/>
      <c r="AL943" s="82"/>
    </row>
    <row r="944" spans="22:38" x14ac:dyDescent="0.25">
      <c r="V944" s="81"/>
      <c r="W944" s="81"/>
      <c r="AL944" s="82"/>
    </row>
    <row r="945" spans="22:38" x14ac:dyDescent="0.25">
      <c r="V945" s="81"/>
      <c r="W945" s="81"/>
      <c r="AL945" s="82"/>
    </row>
    <row r="946" spans="22:38" x14ac:dyDescent="0.25">
      <c r="V946" s="81"/>
      <c r="W946" s="81"/>
      <c r="AL946" s="82"/>
    </row>
    <row r="947" spans="22:38" x14ac:dyDescent="0.25">
      <c r="V947" s="81"/>
      <c r="W947" s="81"/>
      <c r="AL947" s="82"/>
    </row>
    <row r="948" spans="22:38" x14ac:dyDescent="0.25">
      <c r="V948" s="81"/>
      <c r="W948" s="81"/>
      <c r="AL948" s="82"/>
    </row>
    <row r="949" spans="22:38" x14ac:dyDescent="0.25">
      <c r="V949" s="81"/>
      <c r="W949" s="81"/>
      <c r="AL949" s="82"/>
    </row>
    <row r="950" spans="22:38" x14ac:dyDescent="0.25">
      <c r="V950" s="81"/>
      <c r="W950" s="81"/>
      <c r="AL950" s="82"/>
    </row>
    <row r="951" spans="22:38" x14ac:dyDescent="0.25">
      <c r="V951" s="81"/>
      <c r="W951" s="81"/>
      <c r="AL951" s="82"/>
    </row>
    <row r="952" spans="22:38" x14ac:dyDescent="0.25">
      <c r="V952" s="81"/>
      <c r="W952" s="81"/>
      <c r="AL952" s="82"/>
    </row>
    <row r="953" spans="22:38" x14ac:dyDescent="0.25">
      <c r="V953" s="81"/>
      <c r="W953" s="81"/>
      <c r="AL953" s="82"/>
    </row>
    <row r="954" spans="22:38" x14ac:dyDescent="0.25">
      <c r="V954" s="81"/>
      <c r="W954" s="81"/>
      <c r="AL954" s="82"/>
    </row>
    <row r="955" spans="22:38" x14ac:dyDescent="0.25">
      <c r="V955" s="81"/>
      <c r="W955" s="81"/>
      <c r="AL955" s="82"/>
    </row>
    <row r="956" spans="22:38" x14ac:dyDescent="0.25">
      <c r="V956" s="81"/>
      <c r="W956" s="81"/>
      <c r="AL956" s="82"/>
    </row>
    <row r="957" spans="22:38" x14ac:dyDescent="0.25">
      <c r="V957" s="81"/>
      <c r="W957" s="81"/>
      <c r="AL957" s="82"/>
    </row>
    <row r="958" spans="22:38" x14ac:dyDescent="0.25">
      <c r="V958" s="81"/>
      <c r="W958" s="81"/>
      <c r="AL958" s="82"/>
    </row>
    <row r="959" spans="22:38" x14ac:dyDescent="0.25">
      <c r="V959" s="81"/>
      <c r="W959" s="81"/>
      <c r="AL959" s="82"/>
    </row>
    <row r="960" spans="22:38" x14ac:dyDescent="0.25">
      <c r="V960" s="81"/>
      <c r="W960" s="81"/>
      <c r="AL960" s="82"/>
    </row>
    <row r="961" spans="22:38" x14ac:dyDescent="0.25">
      <c r="V961" s="81"/>
      <c r="W961" s="81"/>
      <c r="AL961" s="82"/>
    </row>
    <row r="962" spans="22:38" x14ac:dyDescent="0.25">
      <c r="V962" s="81"/>
      <c r="W962" s="81"/>
      <c r="AL962" s="82"/>
    </row>
    <row r="963" spans="22:38" x14ac:dyDescent="0.25">
      <c r="V963" s="81"/>
      <c r="W963" s="81"/>
      <c r="AL963" s="82"/>
    </row>
    <row r="964" spans="22:38" x14ac:dyDescent="0.25">
      <c r="V964" s="81"/>
      <c r="W964" s="81"/>
      <c r="AL964" s="82"/>
    </row>
    <row r="965" spans="22:38" x14ac:dyDescent="0.25">
      <c r="V965" s="81"/>
      <c r="W965" s="81"/>
      <c r="AL965" s="82"/>
    </row>
    <row r="966" spans="22:38" x14ac:dyDescent="0.25">
      <c r="V966" s="81"/>
      <c r="W966" s="81"/>
      <c r="AL966" s="82"/>
    </row>
    <row r="967" spans="22:38" x14ac:dyDescent="0.25">
      <c r="V967" s="81"/>
      <c r="W967" s="81"/>
      <c r="AL967" s="82"/>
    </row>
    <row r="968" spans="22:38" x14ac:dyDescent="0.25">
      <c r="V968" s="81"/>
      <c r="W968" s="81"/>
      <c r="AL968" s="82"/>
    </row>
    <row r="969" spans="22:38" x14ac:dyDescent="0.25">
      <c r="V969" s="81"/>
      <c r="W969" s="81"/>
      <c r="AL969" s="82"/>
    </row>
    <row r="970" spans="22:38" x14ac:dyDescent="0.25">
      <c r="V970" s="81"/>
      <c r="W970" s="81"/>
      <c r="AL970" s="82"/>
    </row>
    <row r="971" spans="22:38" x14ac:dyDescent="0.25">
      <c r="V971" s="81"/>
      <c r="W971" s="81"/>
      <c r="AL971" s="82"/>
    </row>
    <row r="972" spans="22:38" x14ac:dyDescent="0.25">
      <c r="V972" s="81"/>
      <c r="W972" s="81"/>
      <c r="AL972" s="82"/>
    </row>
    <row r="973" spans="22:38" x14ac:dyDescent="0.25">
      <c r="V973" s="81"/>
      <c r="W973" s="81"/>
      <c r="AL973" s="82"/>
    </row>
    <row r="974" spans="22:38" x14ac:dyDescent="0.25">
      <c r="V974" s="81"/>
      <c r="W974" s="81"/>
      <c r="AL974" s="82"/>
    </row>
    <row r="975" spans="22:38" x14ac:dyDescent="0.25">
      <c r="V975" s="81"/>
      <c r="W975" s="81"/>
      <c r="AL975" s="82"/>
    </row>
    <row r="976" spans="22:38" x14ac:dyDescent="0.25">
      <c r="V976" s="81"/>
      <c r="W976" s="81"/>
      <c r="AL976" s="82"/>
    </row>
    <row r="977" spans="22:38" x14ac:dyDescent="0.25">
      <c r="V977" s="81"/>
      <c r="W977" s="81"/>
      <c r="AL977" s="82"/>
    </row>
    <row r="978" spans="22:38" x14ac:dyDescent="0.25">
      <c r="V978" s="81"/>
      <c r="W978" s="81"/>
      <c r="AL978" s="82"/>
    </row>
    <row r="979" spans="22:38" x14ac:dyDescent="0.25">
      <c r="V979" s="81"/>
      <c r="W979" s="81"/>
      <c r="AL979" s="82"/>
    </row>
    <row r="980" spans="22:38" x14ac:dyDescent="0.25">
      <c r="V980" s="81"/>
      <c r="W980" s="81"/>
      <c r="AL980" s="82"/>
    </row>
    <row r="981" spans="22:38" x14ac:dyDescent="0.25">
      <c r="V981" s="81"/>
      <c r="W981" s="81"/>
      <c r="AL981" s="82"/>
    </row>
    <row r="982" spans="22:38" x14ac:dyDescent="0.25">
      <c r="V982" s="81"/>
      <c r="W982" s="81"/>
      <c r="AL982" s="82"/>
    </row>
    <row r="983" spans="22:38" x14ac:dyDescent="0.25">
      <c r="V983" s="81"/>
      <c r="W983" s="81"/>
      <c r="AL983" s="82"/>
    </row>
    <row r="984" spans="22:38" x14ac:dyDescent="0.25">
      <c r="V984" s="81"/>
      <c r="W984" s="81"/>
      <c r="AL984" s="82"/>
    </row>
    <row r="985" spans="22:38" x14ac:dyDescent="0.25">
      <c r="V985" s="81"/>
      <c r="W985" s="81"/>
      <c r="AL985" s="82"/>
    </row>
    <row r="986" spans="22:38" x14ac:dyDescent="0.25">
      <c r="V986" s="81"/>
      <c r="W986" s="81"/>
      <c r="AL986" s="82"/>
    </row>
    <row r="987" spans="22:38" x14ac:dyDescent="0.25">
      <c r="V987" s="81"/>
      <c r="W987" s="81"/>
      <c r="AL987" s="82"/>
    </row>
    <row r="988" spans="22:38" x14ac:dyDescent="0.25">
      <c r="V988" s="81"/>
      <c r="W988" s="81"/>
      <c r="AL988" s="82"/>
    </row>
    <row r="989" spans="22:38" x14ac:dyDescent="0.25">
      <c r="V989" s="81"/>
      <c r="W989" s="81"/>
      <c r="AL989" s="82"/>
    </row>
    <row r="990" spans="22:38" x14ac:dyDescent="0.25">
      <c r="V990" s="81"/>
      <c r="W990" s="81"/>
      <c r="AL990" s="82"/>
    </row>
    <row r="991" spans="22:38" x14ac:dyDescent="0.25">
      <c r="V991" s="81"/>
      <c r="W991" s="81"/>
      <c r="AL991" s="82"/>
    </row>
    <row r="992" spans="22:38" x14ac:dyDescent="0.25">
      <c r="V992" s="81"/>
      <c r="W992" s="81"/>
      <c r="AL992" s="82"/>
    </row>
    <row r="993" spans="22:38" x14ac:dyDescent="0.25">
      <c r="V993" s="81"/>
      <c r="W993" s="81"/>
      <c r="AL993" s="82"/>
    </row>
    <row r="994" spans="22:38" x14ac:dyDescent="0.25">
      <c r="V994" s="81"/>
      <c r="W994" s="81"/>
      <c r="AL994" s="82"/>
    </row>
    <row r="995" spans="22:38" x14ac:dyDescent="0.25">
      <c r="V995" s="81"/>
      <c r="W995" s="81"/>
      <c r="AL995" s="82"/>
    </row>
    <row r="996" spans="22:38" x14ac:dyDescent="0.25">
      <c r="V996" s="81"/>
      <c r="W996" s="81"/>
      <c r="AL996" s="82"/>
    </row>
    <row r="997" spans="22:38" x14ac:dyDescent="0.25">
      <c r="V997" s="81"/>
      <c r="W997" s="81"/>
      <c r="AL997" s="82"/>
    </row>
    <row r="998" spans="22:38" x14ac:dyDescent="0.25">
      <c r="V998" s="81"/>
      <c r="W998" s="81"/>
      <c r="AL998" s="82"/>
    </row>
    <row r="999" spans="22:38" x14ac:dyDescent="0.25">
      <c r="V999" s="81"/>
      <c r="W999" s="81"/>
      <c r="AL999" s="82"/>
    </row>
    <row r="1000" spans="22:38" x14ac:dyDescent="0.25">
      <c r="V1000" s="81"/>
      <c r="W1000" s="81"/>
      <c r="AL1000" s="82"/>
    </row>
    <row r="1001" spans="22:38" x14ac:dyDescent="0.25">
      <c r="V1001" s="81"/>
      <c r="W1001" s="81"/>
      <c r="AL1001" s="82"/>
    </row>
    <row r="1002" spans="22:38" x14ac:dyDescent="0.25">
      <c r="V1002" s="81"/>
      <c r="W1002" s="81"/>
      <c r="AL1002" s="82"/>
    </row>
    <row r="1003" spans="22:38" x14ac:dyDescent="0.25">
      <c r="V1003" s="81"/>
      <c r="W1003" s="81"/>
      <c r="AL1003" s="82"/>
    </row>
    <row r="1004" spans="22:38" x14ac:dyDescent="0.25">
      <c r="V1004" s="81"/>
      <c r="W1004" s="81"/>
      <c r="AL1004" s="82"/>
    </row>
    <row r="1005" spans="22:38" x14ac:dyDescent="0.25">
      <c r="V1005" s="81"/>
      <c r="W1005" s="81"/>
      <c r="AL1005" s="82"/>
    </row>
    <row r="1006" spans="22:38" x14ac:dyDescent="0.25">
      <c r="V1006" s="81"/>
      <c r="W1006" s="81"/>
      <c r="AL1006" s="82"/>
    </row>
    <row r="1007" spans="22:38" x14ac:dyDescent="0.25">
      <c r="V1007" s="81"/>
      <c r="W1007" s="81"/>
      <c r="AL1007" s="82"/>
    </row>
    <row r="1008" spans="22:38" x14ac:dyDescent="0.25">
      <c r="V1008" s="81"/>
      <c r="W1008" s="81"/>
      <c r="AL1008" s="82"/>
    </row>
    <row r="1009" spans="22:38" x14ac:dyDescent="0.25">
      <c r="V1009" s="81"/>
      <c r="W1009" s="81"/>
      <c r="AL1009" s="82"/>
    </row>
    <row r="1010" spans="22:38" x14ac:dyDescent="0.25">
      <c r="V1010" s="81"/>
      <c r="W1010" s="81"/>
      <c r="AL1010" s="82"/>
    </row>
    <row r="1011" spans="22:38" x14ac:dyDescent="0.25">
      <c r="V1011" s="81"/>
      <c r="W1011" s="81"/>
      <c r="AL1011" s="82"/>
    </row>
    <row r="1012" spans="22:38" x14ac:dyDescent="0.25">
      <c r="V1012" s="81"/>
      <c r="W1012" s="81"/>
      <c r="AL1012" s="82"/>
    </row>
    <row r="1013" spans="22:38" x14ac:dyDescent="0.25">
      <c r="V1013" s="81"/>
      <c r="W1013" s="81"/>
      <c r="AL1013" s="82"/>
    </row>
    <row r="1014" spans="22:38" x14ac:dyDescent="0.25">
      <c r="V1014" s="81"/>
      <c r="W1014" s="81"/>
      <c r="AL1014" s="82"/>
    </row>
    <row r="1015" spans="22:38" x14ac:dyDescent="0.25">
      <c r="V1015" s="81"/>
      <c r="W1015" s="81"/>
      <c r="AL1015" s="82"/>
    </row>
    <row r="1016" spans="22:38" x14ac:dyDescent="0.25">
      <c r="V1016" s="81"/>
      <c r="W1016" s="81"/>
      <c r="AL1016" s="82"/>
    </row>
    <row r="1017" spans="22:38" x14ac:dyDescent="0.25">
      <c r="V1017" s="81"/>
      <c r="W1017" s="81"/>
      <c r="AL1017" s="82"/>
    </row>
    <row r="1018" spans="22:38" x14ac:dyDescent="0.25">
      <c r="V1018" s="81"/>
      <c r="W1018" s="81"/>
      <c r="AL1018" s="82"/>
    </row>
    <row r="1019" spans="22:38" x14ac:dyDescent="0.25">
      <c r="V1019" s="81"/>
      <c r="W1019" s="81"/>
      <c r="AL1019" s="82"/>
    </row>
    <row r="1020" spans="22:38" x14ac:dyDescent="0.25">
      <c r="V1020" s="81"/>
      <c r="W1020" s="81"/>
      <c r="AL1020" s="82"/>
    </row>
    <row r="1021" spans="22:38" x14ac:dyDescent="0.25">
      <c r="V1021" s="81"/>
      <c r="W1021" s="81"/>
      <c r="AL1021" s="82"/>
    </row>
    <row r="1022" spans="22:38" x14ac:dyDescent="0.25">
      <c r="V1022" s="81"/>
      <c r="W1022" s="81"/>
      <c r="AL1022" s="82"/>
    </row>
    <row r="1023" spans="22:38" x14ac:dyDescent="0.25">
      <c r="V1023" s="81"/>
      <c r="W1023" s="81"/>
      <c r="AL1023" s="82"/>
    </row>
    <row r="1024" spans="22:38" x14ac:dyDescent="0.25">
      <c r="V1024" s="81"/>
      <c r="W1024" s="81"/>
      <c r="AL1024" s="82"/>
    </row>
    <row r="1025" spans="22:38" x14ac:dyDescent="0.25">
      <c r="V1025" s="81"/>
      <c r="W1025" s="81"/>
      <c r="AL1025" s="82"/>
    </row>
    <row r="1026" spans="22:38" x14ac:dyDescent="0.25">
      <c r="V1026" s="81"/>
      <c r="W1026" s="81"/>
      <c r="AL1026" s="82"/>
    </row>
    <row r="1027" spans="22:38" x14ac:dyDescent="0.25">
      <c r="V1027" s="81"/>
      <c r="W1027" s="81"/>
      <c r="AL1027" s="82"/>
    </row>
    <row r="1028" spans="22:38" x14ac:dyDescent="0.25">
      <c r="V1028" s="81"/>
      <c r="W1028" s="81"/>
      <c r="AL1028" s="82"/>
    </row>
    <row r="1029" spans="22:38" x14ac:dyDescent="0.25">
      <c r="V1029" s="81"/>
      <c r="W1029" s="81"/>
      <c r="AL1029" s="82"/>
    </row>
    <row r="1030" spans="22:38" x14ac:dyDescent="0.25">
      <c r="V1030" s="81"/>
      <c r="W1030" s="81"/>
      <c r="AL1030" s="82"/>
    </row>
    <row r="1031" spans="22:38" x14ac:dyDescent="0.25">
      <c r="V1031" s="81"/>
      <c r="W1031" s="81"/>
      <c r="AL1031" s="82"/>
    </row>
    <row r="1032" spans="22:38" x14ac:dyDescent="0.25">
      <c r="V1032" s="81"/>
      <c r="W1032" s="81"/>
      <c r="AL1032" s="82"/>
    </row>
    <row r="1033" spans="22:38" x14ac:dyDescent="0.25">
      <c r="V1033" s="81"/>
      <c r="W1033" s="81"/>
      <c r="AL1033" s="82"/>
    </row>
    <row r="1034" spans="22:38" x14ac:dyDescent="0.25">
      <c r="V1034" s="81"/>
      <c r="W1034" s="81"/>
      <c r="AL1034" s="82"/>
    </row>
    <row r="1035" spans="22:38" x14ac:dyDescent="0.25">
      <c r="V1035" s="81"/>
      <c r="W1035" s="81"/>
      <c r="AL1035" s="82"/>
    </row>
    <row r="1036" spans="22:38" x14ac:dyDescent="0.25">
      <c r="V1036" s="81"/>
      <c r="W1036" s="81"/>
      <c r="AL1036" s="82"/>
    </row>
    <row r="1037" spans="22:38" x14ac:dyDescent="0.25">
      <c r="V1037" s="81"/>
      <c r="W1037" s="81"/>
      <c r="AL1037" s="82"/>
    </row>
    <row r="1038" spans="22:38" x14ac:dyDescent="0.25">
      <c r="V1038" s="81"/>
      <c r="W1038" s="81"/>
      <c r="AL1038" s="82"/>
    </row>
    <row r="1039" spans="22:38" x14ac:dyDescent="0.25">
      <c r="V1039" s="81"/>
      <c r="W1039" s="81"/>
      <c r="AL1039" s="82"/>
    </row>
    <row r="1040" spans="22:38" x14ac:dyDescent="0.25">
      <c r="V1040" s="81"/>
      <c r="W1040" s="81"/>
      <c r="AL1040" s="82"/>
    </row>
    <row r="1041" spans="22:38" x14ac:dyDescent="0.25">
      <c r="V1041" s="81"/>
      <c r="W1041" s="81"/>
      <c r="AL1041" s="82"/>
    </row>
    <row r="1042" spans="22:38" x14ac:dyDescent="0.25">
      <c r="V1042" s="81"/>
      <c r="W1042" s="81"/>
      <c r="AL1042" s="82"/>
    </row>
    <row r="1043" spans="22:38" x14ac:dyDescent="0.25">
      <c r="V1043" s="81"/>
      <c r="W1043" s="81"/>
      <c r="AL1043" s="82"/>
    </row>
    <row r="1044" spans="22:38" x14ac:dyDescent="0.25">
      <c r="V1044" s="81"/>
      <c r="W1044" s="81"/>
      <c r="AL1044" s="82"/>
    </row>
    <row r="1045" spans="22:38" x14ac:dyDescent="0.25">
      <c r="V1045" s="81"/>
      <c r="W1045" s="81"/>
      <c r="AL1045" s="82"/>
    </row>
    <row r="1046" spans="22:38" x14ac:dyDescent="0.25">
      <c r="V1046" s="81"/>
      <c r="W1046" s="81"/>
      <c r="AL1046" s="82"/>
    </row>
    <row r="1047" spans="22:38" x14ac:dyDescent="0.25">
      <c r="V1047" s="81"/>
      <c r="W1047" s="81"/>
      <c r="AL1047" s="82"/>
    </row>
    <row r="1048" spans="22:38" x14ac:dyDescent="0.25">
      <c r="V1048" s="81"/>
      <c r="W1048" s="81"/>
      <c r="AL1048" s="82"/>
    </row>
    <row r="1049" spans="22:38" x14ac:dyDescent="0.25">
      <c r="V1049" s="81"/>
      <c r="W1049" s="81"/>
      <c r="AL1049" s="82"/>
    </row>
    <row r="1050" spans="22:38" x14ac:dyDescent="0.25">
      <c r="V1050" s="81"/>
      <c r="W1050" s="81"/>
      <c r="AL1050" s="82"/>
    </row>
    <row r="1051" spans="22:38" x14ac:dyDescent="0.25">
      <c r="V1051" s="81"/>
      <c r="W1051" s="81"/>
      <c r="AL1051" s="82"/>
    </row>
    <row r="1052" spans="22:38" x14ac:dyDescent="0.25">
      <c r="V1052" s="81"/>
      <c r="W1052" s="81"/>
      <c r="AL1052" s="82"/>
    </row>
    <row r="1053" spans="22:38" x14ac:dyDescent="0.25">
      <c r="V1053" s="81"/>
      <c r="W1053" s="81"/>
      <c r="AL1053" s="82"/>
    </row>
    <row r="1054" spans="22:38" x14ac:dyDescent="0.25">
      <c r="V1054" s="81"/>
      <c r="W1054" s="81"/>
      <c r="AL1054" s="82"/>
    </row>
    <row r="1055" spans="22:38" x14ac:dyDescent="0.25">
      <c r="V1055" s="81"/>
      <c r="W1055" s="81"/>
      <c r="AL1055" s="82"/>
    </row>
    <row r="1056" spans="22:38" x14ac:dyDescent="0.25">
      <c r="V1056" s="81"/>
      <c r="W1056" s="81"/>
      <c r="AL1056" s="82"/>
    </row>
    <row r="1057" spans="22:38" x14ac:dyDescent="0.25">
      <c r="V1057" s="81"/>
      <c r="W1057" s="81"/>
      <c r="AL1057" s="82"/>
    </row>
    <row r="1058" spans="22:38" x14ac:dyDescent="0.25">
      <c r="V1058" s="81"/>
      <c r="W1058" s="81"/>
      <c r="AL1058" s="82"/>
    </row>
    <row r="1059" spans="22:38" x14ac:dyDescent="0.25">
      <c r="V1059" s="81"/>
      <c r="W1059" s="81"/>
      <c r="AL1059" s="82"/>
    </row>
    <row r="1060" spans="22:38" x14ac:dyDescent="0.25">
      <c r="V1060" s="81"/>
      <c r="W1060" s="81"/>
      <c r="AL1060" s="82"/>
    </row>
    <row r="1061" spans="22:38" x14ac:dyDescent="0.25">
      <c r="V1061" s="81"/>
      <c r="W1061" s="81"/>
      <c r="AL1061" s="82"/>
    </row>
    <row r="1062" spans="22:38" x14ac:dyDescent="0.25">
      <c r="V1062" s="81"/>
      <c r="W1062" s="81"/>
      <c r="AL1062" s="82"/>
    </row>
    <row r="1063" spans="22:38" x14ac:dyDescent="0.25">
      <c r="V1063" s="81"/>
      <c r="W1063" s="81"/>
      <c r="AL1063" s="82"/>
    </row>
    <row r="1064" spans="22:38" x14ac:dyDescent="0.25">
      <c r="V1064" s="81"/>
      <c r="W1064" s="81"/>
      <c r="AL1064" s="82"/>
    </row>
    <row r="1065" spans="22:38" x14ac:dyDescent="0.25">
      <c r="V1065" s="81"/>
      <c r="W1065" s="81"/>
      <c r="AL1065" s="82"/>
    </row>
    <row r="1066" spans="22:38" x14ac:dyDescent="0.25">
      <c r="V1066" s="81"/>
      <c r="W1066" s="81"/>
      <c r="AL1066" s="82"/>
    </row>
    <row r="1067" spans="22:38" x14ac:dyDescent="0.25">
      <c r="V1067" s="81"/>
      <c r="W1067" s="81"/>
      <c r="AL1067" s="82"/>
    </row>
    <row r="1068" spans="22:38" x14ac:dyDescent="0.25">
      <c r="V1068" s="81"/>
      <c r="W1068" s="81"/>
      <c r="AL1068" s="82"/>
    </row>
    <row r="1069" spans="22:38" x14ac:dyDescent="0.25">
      <c r="V1069" s="81"/>
      <c r="W1069" s="81"/>
      <c r="AL1069" s="82"/>
    </row>
    <row r="1070" spans="22:38" x14ac:dyDescent="0.25">
      <c r="V1070" s="81"/>
      <c r="W1070" s="81"/>
      <c r="AL1070" s="82"/>
    </row>
    <row r="1071" spans="22:38" x14ac:dyDescent="0.25">
      <c r="V1071" s="81"/>
      <c r="W1071" s="81"/>
      <c r="AL1071" s="82"/>
    </row>
    <row r="1072" spans="22:38" x14ac:dyDescent="0.25">
      <c r="V1072" s="81"/>
      <c r="W1072" s="81"/>
      <c r="AL1072" s="82"/>
    </row>
    <row r="1073" spans="22:38" x14ac:dyDescent="0.25">
      <c r="V1073" s="81"/>
      <c r="W1073" s="81"/>
      <c r="AL1073" s="82"/>
    </row>
    <row r="1074" spans="22:38" x14ac:dyDescent="0.25">
      <c r="V1074" s="81"/>
      <c r="W1074" s="81"/>
      <c r="AL1074" s="82"/>
    </row>
    <row r="1075" spans="22:38" x14ac:dyDescent="0.25">
      <c r="V1075" s="81"/>
      <c r="W1075" s="81"/>
      <c r="AL1075" s="82"/>
    </row>
    <row r="1076" spans="22:38" x14ac:dyDescent="0.25">
      <c r="V1076" s="81"/>
      <c r="W1076" s="81"/>
      <c r="AL1076" s="82"/>
    </row>
    <row r="1077" spans="22:38" x14ac:dyDescent="0.25">
      <c r="V1077" s="81"/>
      <c r="W1077" s="81"/>
      <c r="AL1077" s="82"/>
    </row>
    <row r="1078" spans="22:38" x14ac:dyDescent="0.25">
      <c r="V1078" s="81"/>
      <c r="W1078" s="81"/>
      <c r="AL1078" s="82"/>
    </row>
    <row r="1079" spans="22:38" x14ac:dyDescent="0.25">
      <c r="V1079" s="81"/>
      <c r="W1079" s="81"/>
      <c r="AL1079" s="82"/>
    </row>
    <row r="1080" spans="22:38" x14ac:dyDescent="0.25">
      <c r="V1080" s="81"/>
      <c r="W1080" s="81"/>
      <c r="AL1080" s="82"/>
    </row>
    <row r="1081" spans="22:38" x14ac:dyDescent="0.25">
      <c r="V1081" s="81"/>
      <c r="W1081" s="81"/>
      <c r="AL1081" s="82"/>
    </row>
    <row r="1082" spans="22:38" x14ac:dyDescent="0.25">
      <c r="V1082" s="81"/>
      <c r="W1082" s="81"/>
      <c r="AL1082" s="82"/>
    </row>
    <row r="1083" spans="22:38" x14ac:dyDescent="0.25">
      <c r="V1083" s="81"/>
      <c r="W1083" s="81"/>
      <c r="AL1083" s="82"/>
    </row>
    <row r="1084" spans="22:38" x14ac:dyDescent="0.25">
      <c r="V1084" s="81"/>
      <c r="W1084" s="81"/>
      <c r="AL1084" s="82"/>
    </row>
    <row r="1085" spans="22:38" x14ac:dyDescent="0.25">
      <c r="V1085" s="81"/>
      <c r="W1085" s="81"/>
      <c r="AL1085" s="82"/>
    </row>
    <row r="1086" spans="22:38" x14ac:dyDescent="0.25">
      <c r="V1086" s="81"/>
      <c r="W1086" s="81"/>
      <c r="AL1086" s="82"/>
    </row>
    <row r="1087" spans="22:38" x14ac:dyDescent="0.25">
      <c r="V1087" s="81"/>
      <c r="W1087" s="81"/>
      <c r="AL1087" s="82"/>
    </row>
    <row r="1088" spans="22:38" x14ac:dyDescent="0.25">
      <c r="V1088" s="81"/>
      <c r="W1088" s="81"/>
      <c r="AL1088" s="82"/>
    </row>
    <row r="1089" spans="22:38" x14ac:dyDescent="0.25">
      <c r="V1089" s="81"/>
      <c r="W1089" s="81"/>
      <c r="AL1089" s="82"/>
    </row>
    <row r="1090" spans="22:38" x14ac:dyDescent="0.25">
      <c r="V1090" s="81"/>
      <c r="W1090" s="81"/>
      <c r="AL1090" s="82"/>
    </row>
    <row r="1091" spans="22:38" x14ac:dyDescent="0.25">
      <c r="V1091" s="81"/>
      <c r="W1091" s="81"/>
      <c r="AL1091" s="82"/>
    </row>
    <row r="1092" spans="22:38" x14ac:dyDescent="0.25">
      <c r="V1092" s="81"/>
      <c r="W1092" s="81"/>
      <c r="AL1092" s="82"/>
    </row>
    <row r="1093" spans="22:38" x14ac:dyDescent="0.25">
      <c r="V1093" s="81"/>
      <c r="W1093" s="81"/>
      <c r="AL1093" s="82"/>
    </row>
    <row r="1094" spans="22:38" x14ac:dyDescent="0.25">
      <c r="V1094" s="81"/>
      <c r="W1094" s="81"/>
      <c r="AL1094" s="82"/>
    </row>
    <row r="1095" spans="22:38" x14ac:dyDescent="0.25">
      <c r="V1095" s="81"/>
      <c r="W1095" s="81"/>
      <c r="AL1095" s="82"/>
    </row>
    <row r="1096" spans="22:38" x14ac:dyDescent="0.25">
      <c r="V1096" s="81"/>
      <c r="W1096" s="81"/>
      <c r="AL1096" s="82"/>
    </row>
    <row r="1097" spans="22:38" x14ac:dyDescent="0.25">
      <c r="V1097" s="81"/>
      <c r="W1097" s="81"/>
      <c r="AL1097" s="82"/>
    </row>
    <row r="1098" spans="22:38" x14ac:dyDescent="0.25">
      <c r="V1098" s="81"/>
      <c r="W1098" s="81"/>
      <c r="AL1098" s="82"/>
    </row>
    <row r="1099" spans="22:38" x14ac:dyDescent="0.25">
      <c r="V1099" s="81"/>
      <c r="W1099" s="81"/>
      <c r="AL1099" s="82"/>
    </row>
    <row r="1100" spans="22:38" x14ac:dyDescent="0.25">
      <c r="V1100" s="81"/>
      <c r="W1100" s="81"/>
      <c r="AL1100" s="82"/>
    </row>
    <row r="1101" spans="22:38" x14ac:dyDescent="0.25">
      <c r="V1101" s="81"/>
      <c r="W1101" s="81"/>
      <c r="AL1101" s="82"/>
    </row>
    <row r="1102" spans="22:38" x14ac:dyDescent="0.25">
      <c r="V1102" s="81"/>
      <c r="W1102" s="81"/>
      <c r="AL1102" s="82"/>
    </row>
    <row r="1103" spans="22:38" x14ac:dyDescent="0.25">
      <c r="V1103" s="81"/>
      <c r="W1103" s="81"/>
      <c r="AL1103" s="82"/>
    </row>
    <row r="1104" spans="22:38" x14ac:dyDescent="0.25">
      <c r="V1104" s="81"/>
      <c r="W1104" s="81"/>
      <c r="AL1104" s="82"/>
    </row>
    <row r="1105" spans="22:38" x14ac:dyDescent="0.25">
      <c r="V1105" s="81"/>
      <c r="W1105" s="81"/>
      <c r="AL1105" s="82"/>
    </row>
    <row r="1106" spans="22:38" x14ac:dyDescent="0.25">
      <c r="V1106" s="81"/>
      <c r="W1106" s="81"/>
      <c r="AL1106" s="82"/>
    </row>
    <row r="1107" spans="22:38" x14ac:dyDescent="0.25">
      <c r="V1107" s="81"/>
      <c r="W1107" s="81"/>
      <c r="AL1107" s="82"/>
    </row>
    <row r="1108" spans="22:38" x14ac:dyDescent="0.25">
      <c r="V1108" s="81"/>
      <c r="W1108" s="81"/>
      <c r="AL1108" s="82"/>
    </row>
    <row r="1109" spans="22:38" x14ac:dyDescent="0.25">
      <c r="V1109" s="81"/>
      <c r="W1109" s="81"/>
      <c r="AL1109" s="82"/>
    </row>
    <row r="1110" spans="22:38" x14ac:dyDescent="0.25">
      <c r="V1110" s="81"/>
      <c r="W1110" s="81"/>
      <c r="AL1110" s="82"/>
    </row>
    <row r="1111" spans="22:38" x14ac:dyDescent="0.25">
      <c r="V1111" s="81"/>
      <c r="W1111" s="81"/>
      <c r="AL1111" s="82"/>
    </row>
    <row r="1112" spans="22:38" x14ac:dyDescent="0.25">
      <c r="V1112" s="81"/>
      <c r="W1112" s="81"/>
      <c r="AL1112" s="82"/>
    </row>
    <row r="1113" spans="22:38" x14ac:dyDescent="0.25">
      <c r="V1113" s="81"/>
      <c r="W1113" s="81"/>
      <c r="AL1113" s="82"/>
    </row>
    <row r="1114" spans="22:38" x14ac:dyDescent="0.25">
      <c r="V1114" s="81"/>
      <c r="W1114" s="81"/>
      <c r="AL1114" s="82"/>
    </row>
    <row r="1115" spans="22:38" x14ac:dyDescent="0.25">
      <c r="V1115" s="81"/>
      <c r="W1115" s="81"/>
      <c r="AL1115" s="82"/>
    </row>
    <row r="1116" spans="22:38" x14ac:dyDescent="0.25">
      <c r="V1116" s="81"/>
      <c r="W1116" s="81"/>
      <c r="AL1116" s="82"/>
    </row>
    <row r="1117" spans="22:38" x14ac:dyDescent="0.25">
      <c r="V1117" s="81"/>
      <c r="W1117" s="81"/>
      <c r="AL1117" s="82"/>
    </row>
    <row r="1118" spans="22:38" x14ac:dyDescent="0.25">
      <c r="V1118" s="81"/>
      <c r="W1118" s="81"/>
      <c r="AL1118" s="82"/>
    </row>
    <row r="1119" spans="22:38" x14ac:dyDescent="0.25">
      <c r="V1119" s="81"/>
      <c r="W1119" s="81"/>
      <c r="AL1119" s="82"/>
    </row>
    <row r="1120" spans="22:38" x14ac:dyDescent="0.25">
      <c r="V1120" s="81"/>
      <c r="W1120" s="81"/>
      <c r="AL1120" s="82"/>
    </row>
    <row r="1121" spans="22:38" x14ac:dyDescent="0.25">
      <c r="V1121" s="81"/>
      <c r="W1121" s="81"/>
      <c r="AL1121" s="82"/>
    </row>
    <row r="1122" spans="22:38" x14ac:dyDescent="0.25">
      <c r="V1122" s="81"/>
      <c r="W1122" s="81"/>
      <c r="AL1122" s="82"/>
    </row>
    <row r="1123" spans="22:38" x14ac:dyDescent="0.25">
      <c r="V1123" s="81"/>
      <c r="W1123" s="81"/>
      <c r="AL1123" s="82"/>
    </row>
    <row r="1124" spans="22:38" x14ac:dyDescent="0.25">
      <c r="V1124" s="81"/>
      <c r="W1124" s="81"/>
      <c r="AL1124" s="82"/>
    </row>
    <row r="1125" spans="22:38" x14ac:dyDescent="0.25">
      <c r="V1125" s="81"/>
      <c r="W1125" s="81"/>
      <c r="AL1125" s="82"/>
    </row>
    <row r="1126" spans="22:38" x14ac:dyDescent="0.25">
      <c r="V1126" s="81"/>
      <c r="W1126" s="81"/>
      <c r="AL1126" s="82"/>
    </row>
    <row r="1127" spans="22:38" x14ac:dyDescent="0.25">
      <c r="V1127" s="81"/>
      <c r="W1127" s="81"/>
      <c r="AL1127" s="82"/>
    </row>
    <row r="1128" spans="22:38" x14ac:dyDescent="0.25">
      <c r="V1128" s="81"/>
      <c r="W1128" s="81"/>
      <c r="AL1128" s="82"/>
    </row>
    <row r="1129" spans="22:38" x14ac:dyDescent="0.25">
      <c r="V1129" s="81"/>
      <c r="W1129" s="81"/>
      <c r="AL1129" s="82"/>
    </row>
    <row r="1130" spans="22:38" x14ac:dyDescent="0.25">
      <c r="V1130" s="81"/>
      <c r="W1130" s="81"/>
      <c r="AL1130" s="82"/>
    </row>
    <row r="1131" spans="22:38" x14ac:dyDescent="0.25">
      <c r="V1131" s="81"/>
      <c r="W1131" s="81"/>
      <c r="AL1131" s="82"/>
    </row>
    <row r="1132" spans="22:38" x14ac:dyDescent="0.25">
      <c r="V1132" s="81"/>
      <c r="W1132" s="81"/>
      <c r="AL1132" s="82"/>
    </row>
    <row r="1133" spans="22:38" x14ac:dyDescent="0.25">
      <c r="V1133" s="81"/>
      <c r="W1133" s="81"/>
      <c r="AL1133" s="82"/>
    </row>
    <row r="1134" spans="22:38" x14ac:dyDescent="0.25">
      <c r="V1134" s="81"/>
      <c r="W1134" s="81"/>
      <c r="AL1134" s="82"/>
    </row>
    <row r="1135" spans="22:38" x14ac:dyDescent="0.25">
      <c r="V1135" s="81"/>
      <c r="W1135" s="81"/>
      <c r="AL1135" s="82"/>
    </row>
    <row r="1136" spans="22:38" x14ac:dyDescent="0.25">
      <c r="V1136" s="81"/>
      <c r="W1136" s="81"/>
      <c r="AL1136" s="82"/>
    </row>
    <row r="1137" spans="22:38" x14ac:dyDescent="0.25">
      <c r="V1137" s="81"/>
      <c r="W1137" s="81"/>
      <c r="AL1137" s="82"/>
    </row>
    <row r="1138" spans="22:38" x14ac:dyDescent="0.25">
      <c r="V1138" s="81"/>
      <c r="W1138" s="81"/>
      <c r="AL1138" s="82"/>
    </row>
    <row r="1139" spans="22:38" x14ac:dyDescent="0.25">
      <c r="V1139" s="81"/>
      <c r="W1139" s="81"/>
      <c r="AL1139" s="82"/>
    </row>
    <row r="1140" spans="22:38" x14ac:dyDescent="0.25">
      <c r="V1140" s="81"/>
      <c r="W1140" s="81"/>
      <c r="AL1140" s="82"/>
    </row>
    <row r="1141" spans="22:38" x14ac:dyDescent="0.25">
      <c r="V1141" s="81"/>
      <c r="W1141" s="81"/>
      <c r="AL1141" s="82"/>
    </row>
    <row r="1142" spans="22:38" x14ac:dyDescent="0.25">
      <c r="V1142" s="81"/>
      <c r="W1142" s="81"/>
      <c r="AL1142" s="82"/>
    </row>
    <row r="1143" spans="22:38" x14ac:dyDescent="0.25">
      <c r="V1143" s="81"/>
      <c r="W1143" s="81"/>
      <c r="AL1143" s="82"/>
    </row>
    <row r="1144" spans="22:38" x14ac:dyDescent="0.25">
      <c r="V1144" s="81"/>
      <c r="W1144" s="81"/>
      <c r="AL1144" s="82"/>
    </row>
    <row r="1145" spans="22:38" x14ac:dyDescent="0.25">
      <c r="V1145" s="81"/>
      <c r="W1145" s="81"/>
      <c r="AL1145" s="82"/>
    </row>
    <row r="1146" spans="22:38" x14ac:dyDescent="0.25">
      <c r="V1146" s="81"/>
      <c r="W1146" s="81"/>
      <c r="AL1146" s="82"/>
    </row>
    <row r="1147" spans="22:38" x14ac:dyDescent="0.25">
      <c r="V1147" s="81"/>
      <c r="W1147" s="81"/>
      <c r="AL1147" s="82"/>
    </row>
    <row r="1148" spans="22:38" x14ac:dyDescent="0.25">
      <c r="V1148" s="81"/>
      <c r="W1148" s="81"/>
      <c r="AL1148" s="82"/>
    </row>
    <row r="1149" spans="22:38" x14ac:dyDescent="0.25">
      <c r="V1149" s="81"/>
      <c r="W1149" s="81"/>
      <c r="AL1149" s="82"/>
    </row>
    <row r="1150" spans="22:38" x14ac:dyDescent="0.25">
      <c r="V1150" s="81"/>
      <c r="W1150" s="81"/>
      <c r="AL1150" s="82"/>
    </row>
    <row r="1151" spans="22:38" x14ac:dyDescent="0.25">
      <c r="V1151" s="81"/>
      <c r="W1151" s="81"/>
      <c r="AL1151" s="82"/>
    </row>
    <row r="1152" spans="22:38" x14ac:dyDescent="0.25">
      <c r="V1152" s="81"/>
      <c r="W1152" s="81"/>
      <c r="AL1152" s="82"/>
    </row>
    <row r="1153" spans="22:38" x14ac:dyDescent="0.25">
      <c r="V1153" s="81"/>
      <c r="W1153" s="81"/>
      <c r="AL1153" s="82"/>
    </row>
    <row r="1154" spans="22:38" x14ac:dyDescent="0.25">
      <c r="V1154" s="81"/>
      <c r="W1154" s="81"/>
      <c r="AL1154" s="82"/>
    </row>
    <row r="1155" spans="22:38" x14ac:dyDescent="0.25">
      <c r="V1155" s="81"/>
      <c r="W1155" s="81"/>
      <c r="AL1155" s="82"/>
    </row>
    <row r="1156" spans="22:38" x14ac:dyDescent="0.25">
      <c r="V1156" s="81"/>
      <c r="W1156" s="81"/>
      <c r="AL1156" s="82"/>
    </row>
    <row r="1157" spans="22:38" x14ac:dyDescent="0.25">
      <c r="V1157" s="81"/>
      <c r="W1157" s="81"/>
      <c r="AL1157" s="82"/>
    </row>
    <row r="1158" spans="22:38" x14ac:dyDescent="0.25">
      <c r="V1158" s="81"/>
      <c r="W1158" s="81"/>
      <c r="AL1158" s="82"/>
    </row>
    <row r="1159" spans="22:38" x14ac:dyDescent="0.25">
      <c r="V1159" s="81"/>
      <c r="W1159" s="81"/>
      <c r="AL1159" s="82"/>
    </row>
    <row r="1160" spans="22:38" x14ac:dyDescent="0.25">
      <c r="V1160" s="81"/>
      <c r="W1160" s="81"/>
      <c r="AL1160" s="82"/>
    </row>
    <row r="1161" spans="22:38" x14ac:dyDescent="0.25">
      <c r="V1161" s="81"/>
      <c r="W1161" s="81"/>
      <c r="AL1161" s="82"/>
    </row>
    <row r="1162" spans="22:38" x14ac:dyDescent="0.25">
      <c r="V1162" s="81"/>
      <c r="W1162" s="81"/>
      <c r="AL1162" s="82"/>
    </row>
    <row r="1163" spans="22:38" x14ac:dyDescent="0.25">
      <c r="V1163" s="81"/>
      <c r="W1163" s="81"/>
      <c r="AL1163" s="82"/>
    </row>
    <row r="1164" spans="22:38" x14ac:dyDescent="0.25">
      <c r="V1164" s="81"/>
      <c r="W1164" s="81"/>
      <c r="AL1164" s="82"/>
    </row>
    <row r="1165" spans="22:38" x14ac:dyDescent="0.25">
      <c r="V1165" s="81"/>
      <c r="W1165" s="81"/>
      <c r="AL1165" s="82"/>
    </row>
    <row r="1166" spans="22:38" x14ac:dyDescent="0.25">
      <c r="V1166" s="81"/>
      <c r="W1166" s="81"/>
      <c r="AL1166" s="82"/>
    </row>
    <row r="1167" spans="22:38" x14ac:dyDescent="0.25">
      <c r="V1167" s="81"/>
      <c r="W1167" s="81"/>
      <c r="AL1167" s="82"/>
    </row>
    <row r="1168" spans="22:38" x14ac:dyDescent="0.25">
      <c r="V1168" s="81"/>
      <c r="W1168" s="81"/>
      <c r="AL1168" s="82"/>
    </row>
    <row r="1169" spans="22:38" x14ac:dyDescent="0.25">
      <c r="V1169" s="81"/>
      <c r="W1169" s="81"/>
      <c r="AL1169" s="82"/>
    </row>
    <row r="1170" spans="22:38" x14ac:dyDescent="0.25">
      <c r="V1170" s="81"/>
      <c r="W1170" s="81"/>
      <c r="AL1170" s="82"/>
    </row>
    <row r="1171" spans="22:38" x14ac:dyDescent="0.25">
      <c r="V1171" s="81"/>
      <c r="W1171" s="81"/>
      <c r="AL1171" s="82"/>
    </row>
    <row r="1172" spans="22:38" x14ac:dyDescent="0.25">
      <c r="V1172" s="81"/>
      <c r="W1172" s="81"/>
      <c r="AL1172" s="82"/>
    </row>
    <row r="1173" spans="22:38" x14ac:dyDescent="0.25">
      <c r="V1173" s="81"/>
      <c r="W1173" s="81"/>
      <c r="AL1173" s="82"/>
    </row>
    <row r="1174" spans="22:38" x14ac:dyDescent="0.25">
      <c r="V1174" s="81"/>
      <c r="W1174" s="81"/>
      <c r="AL1174" s="82"/>
    </row>
    <row r="1175" spans="22:38" x14ac:dyDescent="0.25">
      <c r="V1175" s="81"/>
      <c r="W1175" s="81"/>
      <c r="AL1175" s="82"/>
    </row>
    <row r="1176" spans="22:38" x14ac:dyDescent="0.25">
      <c r="V1176" s="81"/>
      <c r="W1176" s="81"/>
      <c r="AL1176" s="82"/>
    </row>
    <row r="1177" spans="22:38" x14ac:dyDescent="0.25">
      <c r="V1177" s="81"/>
      <c r="W1177" s="81"/>
      <c r="AL1177" s="82"/>
    </row>
    <row r="1178" spans="22:38" x14ac:dyDescent="0.25">
      <c r="V1178" s="81"/>
      <c r="W1178" s="81"/>
      <c r="AL1178" s="82"/>
    </row>
    <row r="1179" spans="22:38" x14ac:dyDescent="0.25">
      <c r="V1179" s="81"/>
      <c r="W1179" s="81"/>
      <c r="AL1179" s="82"/>
    </row>
    <row r="1180" spans="22:38" x14ac:dyDescent="0.25">
      <c r="V1180" s="81"/>
      <c r="W1180" s="81"/>
      <c r="AL1180" s="82"/>
    </row>
    <row r="1181" spans="22:38" x14ac:dyDescent="0.25">
      <c r="V1181" s="81"/>
      <c r="W1181" s="81"/>
      <c r="AL1181" s="82"/>
    </row>
    <row r="1182" spans="22:38" x14ac:dyDescent="0.25">
      <c r="V1182" s="81"/>
      <c r="W1182" s="81"/>
      <c r="AL1182" s="82"/>
    </row>
    <row r="1183" spans="22:38" x14ac:dyDescent="0.25">
      <c r="V1183" s="81"/>
      <c r="W1183" s="81"/>
      <c r="AL1183" s="82"/>
    </row>
    <row r="1184" spans="22:38" x14ac:dyDescent="0.25">
      <c r="V1184" s="81"/>
      <c r="W1184" s="81"/>
      <c r="AL1184" s="82"/>
    </row>
    <row r="1185" spans="22:38" x14ac:dyDescent="0.25">
      <c r="V1185" s="81"/>
      <c r="W1185" s="81"/>
      <c r="AL1185" s="82"/>
    </row>
    <row r="1186" spans="22:38" x14ac:dyDescent="0.25">
      <c r="V1186" s="81"/>
      <c r="W1186" s="81"/>
      <c r="AL1186" s="82"/>
    </row>
    <row r="1187" spans="22:38" x14ac:dyDescent="0.25">
      <c r="V1187" s="81"/>
      <c r="W1187" s="81"/>
      <c r="AL1187" s="82"/>
    </row>
    <row r="1188" spans="22:38" x14ac:dyDescent="0.25">
      <c r="V1188" s="81"/>
      <c r="W1188" s="81"/>
      <c r="AL1188" s="82"/>
    </row>
    <row r="1189" spans="22:38" x14ac:dyDescent="0.25">
      <c r="V1189" s="81"/>
      <c r="W1189" s="81"/>
      <c r="AL1189" s="82"/>
    </row>
    <row r="1190" spans="22:38" x14ac:dyDescent="0.25">
      <c r="V1190" s="81"/>
      <c r="W1190" s="81"/>
      <c r="AL1190" s="82"/>
    </row>
    <row r="1191" spans="22:38" x14ac:dyDescent="0.25">
      <c r="V1191" s="81"/>
      <c r="W1191" s="81"/>
      <c r="AL1191" s="82"/>
    </row>
    <row r="1192" spans="22:38" x14ac:dyDescent="0.25">
      <c r="V1192" s="81"/>
      <c r="W1192" s="81"/>
      <c r="AL1192" s="82"/>
    </row>
    <row r="1193" spans="22:38" x14ac:dyDescent="0.25">
      <c r="V1193" s="81"/>
      <c r="W1193" s="81"/>
      <c r="AL1193" s="82"/>
    </row>
    <row r="1194" spans="22:38" x14ac:dyDescent="0.25">
      <c r="V1194" s="81"/>
      <c r="W1194" s="81"/>
      <c r="AL1194" s="82"/>
    </row>
    <row r="1195" spans="22:38" x14ac:dyDescent="0.25">
      <c r="V1195" s="81"/>
      <c r="W1195" s="81"/>
      <c r="AL1195" s="82"/>
    </row>
    <row r="1196" spans="22:38" x14ac:dyDescent="0.25">
      <c r="V1196" s="81"/>
      <c r="W1196" s="81"/>
      <c r="AL1196" s="82"/>
    </row>
    <row r="1197" spans="22:38" x14ac:dyDescent="0.25">
      <c r="V1197" s="81"/>
      <c r="W1197" s="81"/>
      <c r="AL1197" s="82"/>
    </row>
    <row r="1198" spans="22:38" x14ac:dyDescent="0.25">
      <c r="V1198" s="81"/>
      <c r="W1198" s="81"/>
      <c r="AL1198" s="82"/>
    </row>
    <row r="1199" spans="22:38" x14ac:dyDescent="0.25">
      <c r="V1199" s="81"/>
      <c r="W1199" s="81"/>
      <c r="AL1199" s="82"/>
    </row>
    <row r="1200" spans="22:38" x14ac:dyDescent="0.25">
      <c r="V1200" s="81"/>
      <c r="W1200" s="81"/>
      <c r="AL1200" s="82"/>
    </row>
    <row r="1201" spans="22:38" x14ac:dyDescent="0.25">
      <c r="V1201" s="81"/>
      <c r="W1201" s="81"/>
      <c r="AL1201" s="82"/>
    </row>
    <row r="1202" spans="22:38" x14ac:dyDescent="0.25">
      <c r="V1202" s="81"/>
      <c r="W1202" s="81"/>
      <c r="AL1202" s="82"/>
    </row>
    <row r="1203" spans="22:38" x14ac:dyDescent="0.25">
      <c r="V1203" s="81"/>
      <c r="W1203" s="81"/>
      <c r="AL1203" s="82"/>
    </row>
    <row r="1204" spans="22:38" x14ac:dyDescent="0.25">
      <c r="V1204" s="81"/>
      <c r="W1204" s="81"/>
      <c r="AL1204" s="82"/>
    </row>
    <row r="1205" spans="22:38" x14ac:dyDescent="0.25">
      <c r="V1205" s="81"/>
      <c r="W1205" s="81"/>
      <c r="AL1205" s="82"/>
    </row>
    <row r="1206" spans="22:38" x14ac:dyDescent="0.25">
      <c r="V1206" s="81"/>
      <c r="W1206" s="81"/>
      <c r="AL1206" s="82"/>
    </row>
    <row r="1207" spans="22:38" x14ac:dyDescent="0.25">
      <c r="V1207" s="81"/>
      <c r="W1207" s="81"/>
      <c r="AL1207" s="82"/>
    </row>
    <row r="1208" spans="22:38" x14ac:dyDescent="0.25">
      <c r="V1208" s="81"/>
      <c r="W1208" s="81"/>
      <c r="AL1208" s="82"/>
    </row>
    <row r="1209" spans="22:38" x14ac:dyDescent="0.25">
      <c r="V1209" s="81"/>
      <c r="W1209" s="81"/>
      <c r="AL1209" s="82"/>
    </row>
    <row r="1210" spans="22:38" x14ac:dyDescent="0.25">
      <c r="V1210" s="81"/>
      <c r="W1210" s="81"/>
      <c r="AL1210" s="82"/>
    </row>
    <row r="1211" spans="22:38" x14ac:dyDescent="0.25">
      <c r="V1211" s="81"/>
      <c r="W1211" s="81"/>
      <c r="AL1211" s="82"/>
    </row>
    <row r="1212" spans="22:38" x14ac:dyDescent="0.25">
      <c r="V1212" s="81"/>
      <c r="W1212" s="81"/>
      <c r="AL1212" s="82"/>
    </row>
    <row r="1213" spans="22:38" x14ac:dyDescent="0.25">
      <c r="V1213" s="81"/>
      <c r="W1213" s="81"/>
      <c r="AL1213" s="82"/>
    </row>
    <row r="1214" spans="22:38" x14ac:dyDescent="0.25">
      <c r="V1214" s="81"/>
      <c r="W1214" s="81"/>
      <c r="AL1214" s="82"/>
    </row>
    <row r="1215" spans="22:38" x14ac:dyDescent="0.25">
      <c r="V1215" s="81"/>
      <c r="W1215" s="81"/>
      <c r="AL1215" s="82"/>
    </row>
    <row r="1216" spans="22:38" x14ac:dyDescent="0.25">
      <c r="V1216" s="81"/>
      <c r="W1216" s="81"/>
      <c r="AL1216" s="82"/>
    </row>
    <row r="1217" spans="22:38" x14ac:dyDescent="0.25">
      <c r="V1217" s="81"/>
      <c r="W1217" s="81"/>
      <c r="AL1217" s="82"/>
    </row>
    <row r="1218" spans="22:38" x14ac:dyDescent="0.25">
      <c r="V1218" s="81"/>
      <c r="W1218" s="81"/>
      <c r="AL1218" s="82"/>
    </row>
    <row r="1219" spans="22:38" x14ac:dyDescent="0.25">
      <c r="V1219" s="81"/>
      <c r="W1219" s="81"/>
      <c r="AL1219" s="82"/>
    </row>
    <row r="1220" spans="22:38" x14ac:dyDescent="0.25">
      <c r="V1220" s="81"/>
      <c r="W1220" s="81"/>
      <c r="AL1220" s="82"/>
    </row>
    <row r="1221" spans="22:38" x14ac:dyDescent="0.25">
      <c r="V1221" s="81"/>
      <c r="W1221" s="81"/>
      <c r="AL1221" s="82"/>
    </row>
    <row r="1222" spans="22:38" x14ac:dyDescent="0.25">
      <c r="V1222" s="81"/>
      <c r="W1222" s="81"/>
      <c r="AL1222" s="82"/>
    </row>
    <row r="1223" spans="22:38" x14ac:dyDescent="0.25">
      <c r="V1223" s="81"/>
      <c r="W1223" s="81"/>
      <c r="AL1223" s="82"/>
    </row>
    <row r="1224" spans="22:38" x14ac:dyDescent="0.25">
      <c r="V1224" s="81"/>
      <c r="W1224" s="81"/>
      <c r="AL1224" s="82"/>
    </row>
    <row r="1225" spans="22:38" x14ac:dyDescent="0.25">
      <c r="V1225" s="81"/>
      <c r="W1225" s="81"/>
      <c r="AL1225" s="82"/>
    </row>
    <row r="1226" spans="22:38" x14ac:dyDescent="0.25">
      <c r="V1226" s="81"/>
      <c r="W1226" s="81"/>
      <c r="AL1226" s="82"/>
    </row>
    <row r="1227" spans="22:38" x14ac:dyDescent="0.25">
      <c r="V1227" s="81"/>
      <c r="W1227" s="81"/>
      <c r="AL1227" s="82"/>
    </row>
    <row r="1228" spans="22:38" x14ac:dyDescent="0.25">
      <c r="V1228" s="81"/>
      <c r="W1228" s="81"/>
      <c r="AL1228" s="82"/>
    </row>
    <row r="1229" spans="22:38" x14ac:dyDescent="0.25">
      <c r="V1229" s="81"/>
      <c r="W1229" s="81"/>
      <c r="AL1229" s="82"/>
    </row>
    <row r="1230" spans="22:38" x14ac:dyDescent="0.25">
      <c r="V1230" s="81"/>
      <c r="W1230" s="81"/>
      <c r="AL1230" s="82"/>
    </row>
    <row r="1231" spans="22:38" x14ac:dyDescent="0.25">
      <c r="V1231" s="81"/>
      <c r="W1231" s="81"/>
      <c r="AL1231" s="82"/>
    </row>
    <row r="1232" spans="22:38" x14ac:dyDescent="0.25">
      <c r="V1232" s="81"/>
      <c r="W1232" s="81"/>
      <c r="AL1232" s="82"/>
    </row>
    <row r="1233" spans="22:38" x14ac:dyDescent="0.25">
      <c r="V1233" s="81"/>
      <c r="W1233" s="81"/>
      <c r="AL1233" s="82"/>
    </row>
    <row r="1234" spans="22:38" x14ac:dyDescent="0.25">
      <c r="V1234" s="81"/>
      <c r="W1234" s="81"/>
      <c r="AL1234" s="82"/>
    </row>
    <row r="1235" spans="22:38" x14ac:dyDescent="0.25">
      <c r="V1235" s="81"/>
      <c r="W1235" s="81"/>
      <c r="AL1235" s="82"/>
    </row>
    <row r="1236" spans="22:38" x14ac:dyDescent="0.25">
      <c r="V1236" s="81"/>
      <c r="W1236" s="81"/>
      <c r="AL1236" s="82"/>
    </row>
    <row r="1237" spans="22:38" x14ac:dyDescent="0.25">
      <c r="V1237" s="81"/>
      <c r="W1237" s="81"/>
      <c r="AL1237" s="82"/>
    </row>
    <row r="1238" spans="22:38" x14ac:dyDescent="0.25">
      <c r="V1238" s="81"/>
      <c r="W1238" s="81"/>
      <c r="AL1238" s="82"/>
    </row>
    <row r="1239" spans="22:38" x14ac:dyDescent="0.25">
      <c r="V1239" s="81"/>
      <c r="W1239" s="81"/>
      <c r="AL1239" s="82"/>
    </row>
    <row r="1240" spans="22:38" x14ac:dyDescent="0.25">
      <c r="V1240" s="81"/>
      <c r="W1240" s="81"/>
      <c r="AL1240" s="82"/>
    </row>
    <row r="1241" spans="22:38" x14ac:dyDescent="0.25">
      <c r="V1241" s="81"/>
      <c r="W1241" s="81"/>
      <c r="AL1241" s="82"/>
    </row>
    <row r="1242" spans="22:38" x14ac:dyDescent="0.25">
      <c r="V1242" s="81"/>
      <c r="W1242" s="81"/>
      <c r="AL1242" s="82"/>
    </row>
    <row r="1243" spans="22:38" x14ac:dyDescent="0.25">
      <c r="V1243" s="81"/>
      <c r="W1243" s="81"/>
      <c r="AL1243" s="82"/>
    </row>
    <row r="1244" spans="22:38" x14ac:dyDescent="0.25">
      <c r="V1244" s="81"/>
      <c r="W1244" s="81"/>
      <c r="AL1244" s="82"/>
    </row>
    <row r="1245" spans="22:38" x14ac:dyDescent="0.25">
      <c r="V1245" s="81"/>
      <c r="W1245" s="81"/>
      <c r="AL1245" s="82"/>
    </row>
    <row r="1246" spans="22:38" x14ac:dyDescent="0.25">
      <c r="V1246" s="81"/>
      <c r="W1246" s="81"/>
      <c r="AL1246" s="82"/>
    </row>
    <row r="1247" spans="22:38" x14ac:dyDescent="0.25">
      <c r="V1247" s="81"/>
      <c r="W1247" s="81"/>
      <c r="AL1247" s="82"/>
    </row>
    <row r="1248" spans="22:38" x14ac:dyDescent="0.25">
      <c r="V1248" s="81"/>
      <c r="W1248" s="81"/>
      <c r="AL1248" s="82"/>
    </row>
    <row r="1249" spans="22:38" x14ac:dyDescent="0.25">
      <c r="V1249" s="81"/>
      <c r="W1249" s="81"/>
      <c r="AL1249" s="82"/>
    </row>
    <row r="1250" spans="22:38" x14ac:dyDescent="0.25">
      <c r="V1250" s="81"/>
      <c r="W1250" s="81"/>
      <c r="AL1250" s="82"/>
    </row>
    <row r="1251" spans="22:38" x14ac:dyDescent="0.25">
      <c r="V1251" s="81"/>
      <c r="W1251" s="81"/>
      <c r="AL1251" s="82"/>
    </row>
    <row r="1252" spans="22:38" x14ac:dyDescent="0.25">
      <c r="V1252" s="81"/>
      <c r="W1252" s="81"/>
      <c r="AL1252" s="82"/>
    </row>
    <row r="1253" spans="22:38" x14ac:dyDescent="0.25">
      <c r="V1253" s="81"/>
      <c r="W1253" s="81"/>
      <c r="AL1253" s="82"/>
    </row>
    <row r="1254" spans="22:38" x14ac:dyDescent="0.25">
      <c r="V1254" s="81"/>
      <c r="W1254" s="81"/>
      <c r="AL1254" s="82"/>
    </row>
    <row r="1255" spans="22:38" x14ac:dyDescent="0.25">
      <c r="V1255" s="81"/>
      <c r="W1255" s="81"/>
      <c r="AL1255" s="82"/>
    </row>
    <row r="1256" spans="22:38" x14ac:dyDescent="0.25">
      <c r="V1256" s="81"/>
      <c r="W1256" s="81"/>
      <c r="AL1256" s="82"/>
    </row>
    <row r="1257" spans="22:38" x14ac:dyDescent="0.25">
      <c r="V1257" s="81"/>
      <c r="W1257" s="81"/>
      <c r="AL1257" s="82"/>
    </row>
    <row r="1258" spans="22:38" x14ac:dyDescent="0.25">
      <c r="V1258" s="81"/>
      <c r="W1258" s="81"/>
      <c r="AL1258" s="82"/>
    </row>
    <row r="1259" spans="22:38" x14ac:dyDescent="0.25">
      <c r="V1259" s="81"/>
      <c r="W1259" s="81"/>
      <c r="AL1259" s="82"/>
    </row>
    <row r="1260" spans="22:38" x14ac:dyDescent="0.25">
      <c r="V1260" s="81"/>
      <c r="W1260" s="81"/>
      <c r="AL1260" s="82"/>
    </row>
    <row r="1261" spans="22:38" x14ac:dyDescent="0.25">
      <c r="V1261" s="81"/>
      <c r="W1261" s="81"/>
      <c r="AL1261" s="82"/>
    </row>
    <row r="1262" spans="22:38" x14ac:dyDescent="0.25">
      <c r="V1262" s="81"/>
      <c r="W1262" s="81"/>
      <c r="AL1262" s="82"/>
    </row>
    <row r="1263" spans="22:38" x14ac:dyDescent="0.25">
      <c r="V1263" s="81"/>
      <c r="W1263" s="81"/>
      <c r="AL1263" s="82"/>
    </row>
    <row r="1264" spans="22:38" x14ac:dyDescent="0.25">
      <c r="V1264" s="81"/>
      <c r="W1264" s="81"/>
      <c r="AL1264" s="82"/>
    </row>
    <row r="1265" spans="22:38" x14ac:dyDescent="0.25">
      <c r="V1265" s="81"/>
      <c r="W1265" s="81"/>
      <c r="AL1265" s="82"/>
    </row>
    <row r="1266" spans="22:38" x14ac:dyDescent="0.25">
      <c r="V1266" s="81"/>
      <c r="W1266" s="81"/>
      <c r="AL1266" s="82"/>
    </row>
    <row r="1267" spans="22:38" x14ac:dyDescent="0.25">
      <c r="V1267" s="81"/>
      <c r="W1267" s="81"/>
      <c r="AL1267" s="82"/>
    </row>
    <row r="1268" spans="22:38" x14ac:dyDescent="0.25">
      <c r="V1268" s="81"/>
      <c r="W1268" s="81"/>
      <c r="AL1268" s="82"/>
    </row>
    <row r="1269" spans="22:38" x14ac:dyDescent="0.25">
      <c r="V1269" s="81"/>
      <c r="W1269" s="81"/>
      <c r="AL1269" s="82"/>
    </row>
    <row r="1270" spans="22:38" x14ac:dyDescent="0.25">
      <c r="V1270" s="81"/>
      <c r="W1270" s="81"/>
      <c r="AL1270" s="82"/>
    </row>
    <row r="1271" spans="22:38" x14ac:dyDescent="0.25">
      <c r="V1271" s="81"/>
      <c r="W1271" s="81"/>
      <c r="AL1271" s="82"/>
    </row>
    <row r="1272" spans="22:38" x14ac:dyDescent="0.25">
      <c r="V1272" s="81"/>
      <c r="W1272" s="81"/>
      <c r="AL1272" s="82"/>
    </row>
    <row r="1273" spans="22:38" x14ac:dyDescent="0.25">
      <c r="V1273" s="81"/>
      <c r="W1273" s="81"/>
      <c r="AL1273" s="82"/>
    </row>
    <row r="1274" spans="22:38" x14ac:dyDescent="0.25">
      <c r="V1274" s="81"/>
      <c r="W1274" s="81"/>
      <c r="AL1274" s="82"/>
    </row>
    <row r="1275" spans="22:38" x14ac:dyDescent="0.25">
      <c r="V1275" s="81"/>
      <c r="W1275" s="81"/>
      <c r="AL1275" s="82"/>
    </row>
    <row r="1276" spans="22:38" x14ac:dyDescent="0.25">
      <c r="V1276" s="81"/>
      <c r="W1276" s="81"/>
      <c r="AL1276" s="82"/>
    </row>
    <row r="1277" spans="22:38" x14ac:dyDescent="0.25">
      <c r="V1277" s="81"/>
      <c r="W1277" s="81"/>
      <c r="AL1277" s="82"/>
    </row>
    <row r="1278" spans="22:38" x14ac:dyDescent="0.25">
      <c r="V1278" s="81"/>
      <c r="W1278" s="81"/>
      <c r="AL1278" s="82"/>
    </row>
    <row r="1279" spans="22:38" x14ac:dyDescent="0.25">
      <c r="V1279" s="81"/>
      <c r="W1279" s="81"/>
      <c r="AL1279" s="82"/>
    </row>
    <row r="1280" spans="22:38" x14ac:dyDescent="0.25">
      <c r="V1280" s="81"/>
      <c r="W1280" s="81"/>
      <c r="AL1280" s="82"/>
    </row>
    <row r="1281" spans="22:38" x14ac:dyDescent="0.25">
      <c r="V1281" s="81"/>
      <c r="W1281" s="81"/>
      <c r="AL1281" s="82"/>
    </row>
    <row r="1282" spans="22:38" x14ac:dyDescent="0.25">
      <c r="V1282" s="81"/>
      <c r="W1282" s="81"/>
      <c r="AL1282" s="82"/>
    </row>
    <row r="1283" spans="22:38" x14ac:dyDescent="0.25">
      <c r="V1283" s="81"/>
      <c r="W1283" s="81"/>
      <c r="AL1283" s="82"/>
    </row>
    <row r="1284" spans="22:38" x14ac:dyDescent="0.25">
      <c r="V1284" s="81"/>
      <c r="W1284" s="81"/>
      <c r="AL1284" s="82"/>
    </row>
    <row r="1285" spans="22:38" x14ac:dyDescent="0.25">
      <c r="V1285" s="81"/>
      <c r="W1285" s="81"/>
      <c r="AL1285" s="82"/>
    </row>
    <row r="1286" spans="22:38" x14ac:dyDescent="0.25">
      <c r="V1286" s="81"/>
      <c r="W1286" s="81"/>
      <c r="AL1286" s="82"/>
    </row>
    <row r="1287" spans="22:38" x14ac:dyDescent="0.25">
      <c r="V1287" s="81"/>
      <c r="W1287" s="81"/>
      <c r="AL1287" s="82"/>
    </row>
    <row r="1288" spans="22:38" x14ac:dyDescent="0.25">
      <c r="V1288" s="81"/>
      <c r="W1288" s="81"/>
      <c r="AL1288" s="82"/>
    </row>
    <row r="1289" spans="22:38" x14ac:dyDescent="0.25">
      <c r="V1289" s="81"/>
      <c r="W1289" s="81"/>
      <c r="AL1289" s="82"/>
    </row>
    <row r="1290" spans="22:38" x14ac:dyDescent="0.25">
      <c r="V1290" s="81"/>
      <c r="W1290" s="81"/>
      <c r="AL1290" s="82"/>
    </row>
    <row r="1291" spans="22:38" x14ac:dyDescent="0.25">
      <c r="V1291" s="81"/>
      <c r="W1291" s="81"/>
      <c r="AL1291" s="82"/>
    </row>
    <row r="1292" spans="22:38" x14ac:dyDescent="0.25">
      <c r="V1292" s="81"/>
      <c r="W1292" s="81"/>
      <c r="AL1292" s="82"/>
    </row>
    <row r="1293" spans="22:38" x14ac:dyDescent="0.25">
      <c r="V1293" s="81"/>
      <c r="W1293" s="81"/>
      <c r="AL1293" s="82"/>
    </row>
    <row r="1294" spans="22:38" x14ac:dyDescent="0.25">
      <c r="V1294" s="81"/>
      <c r="W1294" s="81"/>
      <c r="AL1294" s="82"/>
    </row>
    <row r="1295" spans="22:38" x14ac:dyDescent="0.25">
      <c r="V1295" s="81"/>
      <c r="W1295" s="81"/>
      <c r="AL1295" s="82"/>
    </row>
    <row r="1296" spans="22:38" x14ac:dyDescent="0.25">
      <c r="V1296" s="81"/>
      <c r="W1296" s="81"/>
      <c r="AL1296" s="82"/>
    </row>
    <row r="1297" spans="22:38" x14ac:dyDescent="0.25">
      <c r="V1297" s="81"/>
      <c r="W1297" s="81"/>
      <c r="AL1297" s="82"/>
    </row>
    <row r="1298" spans="22:38" x14ac:dyDescent="0.25">
      <c r="V1298" s="81"/>
      <c r="W1298" s="81"/>
      <c r="AL1298" s="82"/>
    </row>
    <row r="1299" spans="22:38" x14ac:dyDescent="0.25">
      <c r="V1299" s="81"/>
      <c r="W1299" s="81"/>
      <c r="AL1299" s="82"/>
    </row>
    <row r="1300" spans="22:38" x14ac:dyDescent="0.25">
      <c r="V1300" s="81"/>
      <c r="W1300" s="81"/>
      <c r="AL1300" s="82"/>
    </row>
    <row r="1301" spans="22:38" x14ac:dyDescent="0.25">
      <c r="V1301" s="81"/>
      <c r="W1301" s="81"/>
      <c r="AL1301" s="82"/>
    </row>
    <row r="1302" spans="22:38" x14ac:dyDescent="0.25">
      <c r="V1302" s="81"/>
      <c r="W1302" s="81"/>
      <c r="AL1302" s="82"/>
    </row>
    <row r="1303" spans="22:38" x14ac:dyDescent="0.25">
      <c r="V1303" s="81"/>
      <c r="W1303" s="81"/>
      <c r="AL1303" s="82"/>
    </row>
    <row r="1304" spans="22:38" x14ac:dyDescent="0.25">
      <c r="V1304" s="81"/>
      <c r="W1304" s="81"/>
      <c r="AL1304" s="82"/>
    </row>
    <row r="1305" spans="22:38" x14ac:dyDescent="0.25">
      <c r="V1305" s="81"/>
      <c r="W1305" s="81"/>
      <c r="AL1305" s="82"/>
    </row>
    <row r="1306" spans="22:38" x14ac:dyDescent="0.25">
      <c r="V1306" s="81"/>
      <c r="W1306" s="81"/>
      <c r="AL1306" s="82"/>
    </row>
    <row r="1307" spans="22:38" x14ac:dyDescent="0.25">
      <c r="V1307" s="81"/>
      <c r="W1307" s="81"/>
      <c r="AL1307" s="82"/>
    </row>
    <row r="1308" spans="22:38" x14ac:dyDescent="0.25">
      <c r="V1308" s="81"/>
      <c r="W1308" s="81"/>
      <c r="AL1308" s="82"/>
    </row>
    <row r="1309" spans="22:38" x14ac:dyDescent="0.25">
      <c r="V1309" s="81"/>
      <c r="W1309" s="81"/>
      <c r="AL1309" s="82"/>
    </row>
    <row r="1310" spans="22:38" x14ac:dyDescent="0.25">
      <c r="V1310" s="81"/>
      <c r="W1310" s="81"/>
      <c r="AL1310" s="82"/>
    </row>
    <row r="1311" spans="22:38" x14ac:dyDescent="0.25">
      <c r="V1311" s="81"/>
      <c r="W1311" s="81"/>
      <c r="AL1311" s="82"/>
    </row>
    <row r="1312" spans="22:38" x14ac:dyDescent="0.25">
      <c r="V1312" s="81"/>
      <c r="W1312" s="81"/>
      <c r="AL1312" s="82"/>
    </row>
    <row r="1313" spans="22:38" x14ac:dyDescent="0.25">
      <c r="V1313" s="81"/>
      <c r="W1313" s="81"/>
      <c r="AL1313" s="82"/>
    </row>
    <row r="1314" spans="22:38" x14ac:dyDescent="0.25">
      <c r="V1314" s="81"/>
      <c r="W1314" s="81"/>
      <c r="AL1314" s="82"/>
    </row>
    <row r="1315" spans="22:38" x14ac:dyDescent="0.25">
      <c r="V1315" s="81"/>
      <c r="W1315" s="81"/>
      <c r="AL1315" s="82"/>
    </row>
    <row r="1316" spans="22:38" x14ac:dyDescent="0.25">
      <c r="V1316" s="81"/>
      <c r="W1316" s="81"/>
      <c r="AL1316" s="82"/>
    </row>
    <row r="1317" spans="22:38" x14ac:dyDescent="0.25">
      <c r="V1317" s="81"/>
      <c r="W1317" s="81"/>
      <c r="AL1317" s="82"/>
    </row>
    <row r="1318" spans="22:38" x14ac:dyDescent="0.25">
      <c r="V1318" s="81"/>
      <c r="W1318" s="81"/>
      <c r="AL1318" s="82"/>
    </row>
    <row r="1319" spans="22:38" x14ac:dyDescent="0.25">
      <c r="V1319" s="81"/>
      <c r="W1319" s="81"/>
      <c r="AL1319" s="82"/>
    </row>
    <row r="1320" spans="22:38" x14ac:dyDescent="0.25">
      <c r="V1320" s="81"/>
      <c r="W1320" s="81"/>
      <c r="AL1320" s="82"/>
    </row>
    <row r="1321" spans="22:38" x14ac:dyDescent="0.25">
      <c r="V1321" s="81"/>
      <c r="W1321" s="81"/>
      <c r="AL1321" s="82"/>
    </row>
    <row r="1322" spans="22:38" x14ac:dyDescent="0.25">
      <c r="V1322" s="81"/>
      <c r="W1322" s="81"/>
      <c r="AL1322" s="82"/>
    </row>
    <row r="1323" spans="22:38" x14ac:dyDescent="0.25">
      <c r="V1323" s="81"/>
      <c r="W1323" s="81"/>
      <c r="AL1323" s="82"/>
    </row>
    <row r="1324" spans="22:38" x14ac:dyDescent="0.25">
      <c r="V1324" s="81"/>
      <c r="W1324" s="81"/>
      <c r="AL1324" s="82"/>
    </row>
    <row r="1325" spans="22:38" x14ac:dyDescent="0.25">
      <c r="V1325" s="81"/>
      <c r="W1325" s="81"/>
      <c r="AL1325" s="82"/>
    </row>
    <row r="1326" spans="22:38" x14ac:dyDescent="0.25">
      <c r="V1326" s="81"/>
      <c r="W1326" s="81"/>
      <c r="AL1326" s="82"/>
    </row>
    <row r="1327" spans="22:38" x14ac:dyDescent="0.25">
      <c r="V1327" s="81"/>
      <c r="W1327" s="81"/>
      <c r="AL1327" s="82"/>
    </row>
    <row r="1328" spans="22:38" x14ac:dyDescent="0.25">
      <c r="V1328" s="81"/>
      <c r="W1328" s="81"/>
      <c r="AL1328" s="82"/>
    </row>
    <row r="1329" spans="22:38" x14ac:dyDescent="0.25">
      <c r="V1329" s="81"/>
      <c r="W1329" s="81"/>
      <c r="AL1329" s="82"/>
    </row>
    <row r="1330" spans="22:38" x14ac:dyDescent="0.25">
      <c r="V1330" s="81"/>
      <c r="W1330" s="81"/>
      <c r="AL1330" s="82"/>
    </row>
    <row r="1331" spans="22:38" x14ac:dyDescent="0.25">
      <c r="V1331" s="81"/>
      <c r="W1331" s="81"/>
      <c r="AL1331" s="82"/>
    </row>
    <row r="1332" spans="22:38" x14ac:dyDescent="0.25">
      <c r="V1332" s="81"/>
      <c r="W1332" s="81"/>
      <c r="AL1332" s="82"/>
    </row>
    <row r="1333" spans="22:38" x14ac:dyDescent="0.25">
      <c r="V1333" s="81"/>
      <c r="W1333" s="81"/>
      <c r="AL1333" s="82"/>
    </row>
    <row r="1334" spans="22:38" x14ac:dyDescent="0.25">
      <c r="V1334" s="81"/>
      <c r="W1334" s="81"/>
      <c r="AL1334" s="82"/>
    </row>
    <row r="1335" spans="22:38" x14ac:dyDescent="0.25">
      <c r="V1335" s="81"/>
      <c r="W1335" s="81"/>
      <c r="AL1335" s="82"/>
    </row>
    <row r="1336" spans="22:38" x14ac:dyDescent="0.25">
      <c r="V1336" s="81"/>
      <c r="W1336" s="81"/>
      <c r="AL1336" s="82"/>
    </row>
    <row r="1337" spans="22:38" x14ac:dyDescent="0.25">
      <c r="V1337" s="81"/>
      <c r="W1337" s="81"/>
      <c r="AL1337" s="82"/>
    </row>
    <row r="1338" spans="22:38" x14ac:dyDescent="0.25">
      <c r="V1338" s="81"/>
      <c r="W1338" s="81"/>
      <c r="AL1338" s="82"/>
    </row>
    <row r="1339" spans="22:38" x14ac:dyDescent="0.25">
      <c r="V1339" s="81"/>
      <c r="W1339" s="81"/>
      <c r="AL1339" s="82"/>
    </row>
    <row r="1340" spans="22:38" x14ac:dyDescent="0.25">
      <c r="V1340" s="81"/>
      <c r="W1340" s="81"/>
      <c r="AL1340" s="82"/>
    </row>
    <row r="1341" spans="22:38" x14ac:dyDescent="0.25">
      <c r="V1341" s="81"/>
      <c r="W1341" s="81"/>
      <c r="AL1341" s="82"/>
    </row>
    <row r="1342" spans="22:38" x14ac:dyDescent="0.25">
      <c r="V1342" s="81"/>
      <c r="W1342" s="81"/>
      <c r="AL1342" s="82"/>
    </row>
    <row r="1343" spans="22:38" x14ac:dyDescent="0.25">
      <c r="V1343" s="81"/>
      <c r="W1343" s="81"/>
      <c r="AL1343" s="82"/>
    </row>
    <row r="1344" spans="22:38" x14ac:dyDescent="0.25">
      <c r="V1344" s="81"/>
      <c r="W1344" s="81"/>
      <c r="AL1344" s="82"/>
    </row>
    <row r="1345" spans="22:38" x14ac:dyDescent="0.25">
      <c r="V1345" s="81"/>
      <c r="W1345" s="81"/>
      <c r="AL1345" s="82"/>
    </row>
    <row r="1346" spans="22:38" x14ac:dyDescent="0.25">
      <c r="V1346" s="81"/>
      <c r="W1346" s="81"/>
      <c r="AL1346" s="82"/>
    </row>
    <row r="1347" spans="22:38" x14ac:dyDescent="0.25">
      <c r="V1347" s="81"/>
      <c r="W1347" s="81"/>
      <c r="AL1347" s="82"/>
    </row>
    <row r="1348" spans="22:38" x14ac:dyDescent="0.25">
      <c r="V1348" s="81"/>
      <c r="W1348" s="81"/>
      <c r="AL1348" s="82"/>
    </row>
    <row r="1349" spans="22:38" x14ac:dyDescent="0.25">
      <c r="V1349" s="81"/>
      <c r="W1349" s="81"/>
      <c r="AL1349" s="82"/>
    </row>
    <row r="1350" spans="22:38" x14ac:dyDescent="0.25">
      <c r="V1350" s="81"/>
      <c r="W1350" s="81"/>
      <c r="AL1350" s="82"/>
    </row>
    <row r="1351" spans="22:38" x14ac:dyDescent="0.25">
      <c r="V1351" s="81"/>
      <c r="W1351" s="81"/>
      <c r="AL1351" s="82"/>
    </row>
    <row r="1352" spans="22:38" x14ac:dyDescent="0.25">
      <c r="V1352" s="81"/>
      <c r="W1352" s="81"/>
      <c r="AL1352" s="82"/>
    </row>
    <row r="1353" spans="22:38" x14ac:dyDescent="0.25">
      <c r="V1353" s="81"/>
      <c r="W1353" s="81"/>
      <c r="AL1353" s="82"/>
    </row>
    <row r="1354" spans="22:38" x14ac:dyDescent="0.25">
      <c r="V1354" s="81"/>
      <c r="W1354" s="81"/>
      <c r="AL1354" s="82"/>
    </row>
    <row r="1355" spans="22:38" x14ac:dyDescent="0.25">
      <c r="V1355" s="81"/>
      <c r="W1355" s="81"/>
      <c r="AL1355" s="82"/>
    </row>
    <row r="1356" spans="22:38" x14ac:dyDescent="0.25">
      <c r="V1356" s="81"/>
      <c r="W1356" s="81"/>
      <c r="AL1356" s="82"/>
    </row>
    <row r="1357" spans="22:38" x14ac:dyDescent="0.25">
      <c r="V1357" s="81"/>
      <c r="W1357" s="81"/>
      <c r="AL1357" s="82"/>
    </row>
    <row r="1358" spans="22:38" x14ac:dyDescent="0.25">
      <c r="V1358" s="81"/>
      <c r="W1358" s="81"/>
      <c r="AL1358" s="82"/>
    </row>
    <row r="1359" spans="22:38" x14ac:dyDescent="0.25">
      <c r="V1359" s="81"/>
      <c r="W1359" s="81"/>
      <c r="AL1359" s="82"/>
    </row>
    <row r="1360" spans="22:38" x14ac:dyDescent="0.25">
      <c r="V1360" s="81"/>
      <c r="W1360" s="81"/>
      <c r="AL1360" s="82"/>
    </row>
    <row r="1361" spans="22:38" x14ac:dyDescent="0.25">
      <c r="V1361" s="81"/>
      <c r="W1361" s="81"/>
      <c r="AL1361" s="82"/>
    </row>
    <row r="1362" spans="22:38" x14ac:dyDescent="0.25">
      <c r="V1362" s="81"/>
      <c r="W1362" s="81"/>
      <c r="AL1362" s="82"/>
    </row>
    <row r="1363" spans="22:38" x14ac:dyDescent="0.25">
      <c r="V1363" s="81"/>
      <c r="W1363" s="81"/>
      <c r="AL1363" s="82"/>
    </row>
    <row r="1364" spans="22:38" x14ac:dyDescent="0.25">
      <c r="V1364" s="81"/>
      <c r="W1364" s="81"/>
      <c r="AL1364" s="82"/>
    </row>
    <row r="1365" spans="22:38" x14ac:dyDescent="0.25">
      <c r="V1365" s="81"/>
      <c r="W1365" s="81"/>
      <c r="AL1365" s="82"/>
    </row>
    <row r="1366" spans="22:38" x14ac:dyDescent="0.25">
      <c r="V1366" s="81"/>
      <c r="W1366" s="81"/>
      <c r="AL1366" s="82"/>
    </row>
    <row r="1367" spans="22:38" x14ac:dyDescent="0.25">
      <c r="V1367" s="81"/>
      <c r="W1367" s="81"/>
      <c r="AL1367" s="82"/>
    </row>
    <row r="1368" spans="22:38" x14ac:dyDescent="0.25">
      <c r="V1368" s="81"/>
      <c r="W1368" s="81"/>
      <c r="AL1368" s="82"/>
    </row>
    <row r="1369" spans="22:38" x14ac:dyDescent="0.25">
      <c r="V1369" s="81"/>
      <c r="W1369" s="81"/>
      <c r="AL1369" s="82"/>
    </row>
    <row r="1370" spans="22:38" x14ac:dyDescent="0.25">
      <c r="V1370" s="81"/>
      <c r="W1370" s="81"/>
      <c r="AL1370" s="82"/>
    </row>
    <row r="1371" spans="22:38" x14ac:dyDescent="0.25">
      <c r="V1371" s="81"/>
      <c r="W1371" s="81"/>
      <c r="AL1371" s="82"/>
    </row>
  </sheetData>
  <mergeCells count="4">
    <mergeCell ref="B1:I2"/>
    <mergeCell ref="A5:H74"/>
    <mergeCell ref="A4:H4"/>
    <mergeCell ref="I4:AO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76136-D890-4432-93CA-EBADD78C08A9}">
  <sheetPr codeName="Hoja3">
    <tabColor rgb="FFFF0000"/>
  </sheetPr>
  <dimension ref="D2:BM199"/>
  <sheetViews>
    <sheetView showGridLines="0" zoomScale="70" zoomScaleNormal="70" workbookViewId="0">
      <selection activeCell="BA86" sqref="BA86"/>
    </sheetView>
  </sheetViews>
  <sheetFormatPr baseColWidth="10" defaultRowHeight="15" x14ac:dyDescent="0.25"/>
  <cols>
    <col min="1" max="3" width="0.7109375" customWidth="1"/>
    <col min="4" max="4" width="13" bestFit="1" customWidth="1"/>
    <col min="5" max="5" width="9.140625" bestFit="1" customWidth="1"/>
    <col min="6" max="13" width="6.85546875" bestFit="1" customWidth="1"/>
    <col min="14" max="14" width="7.28515625" bestFit="1" customWidth="1"/>
    <col min="15" max="17" width="6.85546875" bestFit="1" customWidth="1"/>
    <col min="18" max="18" width="4.42578125" customWidth="1"/>
    <col min="21" max="23" width="6.85546875" bestFit="1" customWidth="1"/>
    <col min="24" max="29" width="7.28515625" bestFit="1" customWidth="1"/>
    <col min="30" max="32" width="6.85546875" bestFit="1" customWidth="1"/>
    <col min="33" max="33" width="6.140625" customWidth="1"/>
    <col min="36" max="36" width="7.28515625" bestFit="1" customWidth="1"/>
    <col min="37" max="37" width="6.85546875" bestFit="1" customWidth="1"/>
    <col min="38" max="40" width="7.28515625" bestFit="1" customWidth="1"/>
    <col min="41" max="41" width="6.85546875" bestFit="1" customWidth="1"/>
    <col min="42" max="45" width="7.28515625" bestFit="1" customWidth="1"/>
    <col min="46" max="47" width="6.85546875" bestFit="1" customWidth="1"/>
    <col min="48" max="48" width="5.28515625" bestFit="1" customWidth="1"/>
    <col min="49" max="51" width="2.28515625" customWidth="1"/>
    <col min="53" max="53" width="7.140625" bestFit="1" customWidth="1"/>
    <col min="54" max="55" width="2.28515625" bestFit="1" customWidth="1"/>
    <col min="56" max="56" width="3.42578125" bestFit="1" customWidth="1"/>
    <col min="57" max="57" width="5.5703125" bestFit="1" customWidth="1"/>
    <col min="58" max="58" width="3.42578125" bestFit="1" customWidth="1"/>
    <col min="59" max="59" width="6.5703125" bestFit="1" customWidth="1"/>
    <col min="60" max="60" width="5.5703125" bestFit="1" customWidth="1"/>
    <col min="61" max="62" width="6.5703125" bestFit="1" customWidth="1"/>
    <col min="63" max="63" width="3.42578125" bestFit="1" customWidth="1"/>
    <col min="64" max="64" width="5.5703125" bestFit="1" customWidth="1"/>
    <col min="65" max="65" width="2.28515625" bestFit="1" customWidth="1"/>
  </cols>
  <sheetData>
    <row r="2" spans="4:65" x14ac:dyDescent="0.25">
      <c r="D2" s="171" t="s">
        <v>145</v>
      </c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4:65" x14ac:dyDescent="0.25"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5" spans="4:65" x14ac:dyDescent="0.25">
      <c r="F5" s="170" t="s">
        <v>93</v>
      </c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U5" s="170" t="s">
        <v>93</v>
      </c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J5" s="170" t="s">
        <v>93</v>
      </c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</row>
    <row r="6" spans="4:65" ht="45.75" x14ac:dyDescent="0.25">
      <c r="F6" s="65" t="s">
        <v>94</v>
      </c>
      <c r="G6" s="65" t="s">
        <v>95</v>
      </c>
      <c r="H6" s="65" t="s">
        <v>96</v>
      </c>
      <c r="I6" s="65" t="s">
        <v>40</v>
      </c>
      <c r="J6" s="65" t="s">
        <v>97</v>
      </c>
      <c r="K6" s="65" t="s">
        <v>98</v>
      </c>
      <c r="L6" s="65" t="s">
        <v>99</v>
      </c>
      <c r="M6" s="65" t="s">
        <v>41</v>
      </c>
      <c r="N6" s="65" t="s">
        <v>42</v>
      </c>
      <c r="O6" s="65" t="s">
        <v>100</v>
      </c>
      <c r="P6" s="65" t="s">
        <v>101</v>
      </c>
      <c r="Q6" s="65" t="s">
        <v>102</v>
      </c>
      <c r="U6" s="65" t="s">
        <v>94</v>
      </c>
      <c r="V6" s="65" t="s">
        <v>95</v>
      </c>
      <c r="W6" s="65" t="s">
        <v>96</v>
      </c>
      <c r="X6" s="65" t="s">
        <v>40</v>
      </c>
      <c r="Y6" s="65" t="s">
        <v>97</v>
      </c>
      <c r="Z6" s="65" t="s">
        <v>98</v>
      </c>
      <c r="AA6" s="65" t="s">
        <v>99</v>
      </c>
      <c r="AB6" s="65" t="s">
        <v>41</v>
      </c>
      <c r="AC6" s="65" t="s">
        <v>42</v>
      </c>
      <c r="AD6" s="65" t="s">
        <v>100</v>
      </c>
      <c r="AE6" s="65" t="s">
        <v>101</v>
      </c>
      <c r="AF6" s="65" t="s">
        <v>102</v>
      </c>
      <c r="AJ6" s="65" t="s">
        <v>94</v>
      </c>
      <c r="AK6" s="65" t="s">
        <v>95</v>
      </c>
      <c r="AL6" s="65" t="s">
        <v>96</v>
      </c>
      <c r="AM6" s="65" t="s">
        <v>40</v>
      </c>
      <c r="AN6" s="65" t="s">
        <v>97</v>
      </c>
      <c r="AO6" s="65" t="s">
        <v>98</v>
      </c>
      <c r="AP6" s="65" t="s">
        <v>99</v>
      </c>
      <c r="AQ6" s="65" t="s">
        <v>41</v>
      </c>
      <c r="AR6" s="65" t="s">
        <v>42</v>
      </c>
      <c r="AS6" s="65" t="s">
        <v>100</v>
      </c>
      <c r="AT6" s="65" t="s">
        <v>101</v>
      </c>
      <c r="AU6" s="65" t="s">
        <v>102</v>
      </c>
    </row>
    <row r="7" spans="4:65" x14ac:dyDescent="0.25">
      <c r="F7" s="66">
        <v>0</v>
      </c>
      <c r="G7" s="66">
        <v>4.1666666666666664E-2</v>
      </c>
      <c r="H7" s="66">
        <v>0.22916666666666666</v>
      </c>
      <c r="I7" s="66">
        <v>0.27083333333333331</v>
      </c>
      <c r="J7" s="66">
        <v>0.35416666666666669</v>
      </c>
      <c r="K7" s="66">
        <v>0.39583333333333331</v>
      </c>
      <c r="L7" s="66">
        <v>0.52083333333333337</v>
      </c>
      <c r="M7" s="66">
        <v>0.58333333333333337</v>
      </c>
      <c r="N7" s="66">
        <v>0.72916666666666663</v>
      </c>
      <c r="O7" s="66">
        <v>0.85416666666666663</v>
      </c>
      <c r="P7" s="66">
        <v>0.89583333333333337</v>
      </c>
      <c r="Q7" s="66">
        <v>0.95833333333333337</v>
      </c>
      <c r="U7" s="66">
        <v>0</v>
      </c>
      <c r="V7" s="66">
        <v>4.1666666666666664E-2</v>
      </c>
      <c r="W7" s="66">
        <v>0.22916666666666666</v>
      </c>
      <c r="X7" s="66">
        <v>0.27083333333333331</v>
      </c>
      <c r="Y7" s="66">
        <v>0.35416666666666669</v>
      </c>
      <c r="Z7" s="66">
        <v>0.39583333333333331</v>
      </c>
      <c r="AA7" s="66">
        <v>0.52083333333333337</v>
      </c>
      <c r="AB7" s="66">
        <v>0.58333333333333337</v>
      </c>
      <c r="AC7" s="66">
        <v>0.72916666666666663</v>
      </c>
      <c r="AD7" s="66">
        <v>0.85416666666666663</v>
      </c>
      <c r="AE7" s="66">
        <v>0.89583333333333337</v>
      </c>
      <c r="AF7" s="66">
        <v>0.95833333333333337</v>
      </c>
      <c r="AJ7" s="66">
        <v>0</v>
      </c>
      <c r="AK7" s="66">
        <v>4.1666666666666664E-2</v>
      </c>
      <c r="AL7" s="66">
        <v>0.22916666666666666</v>
      </c>
      <c r="AM7" s="66">
        <v>0.27083333333333331</v>
      </c>
      <c r="AN7" s="66">
        <v>0.35416666666666669</v>
      </c>
      <c r="AO7" s="66">
        <v>0.39583333333333331</v>
      </c>
      <c r="AP7" s="66">
        <v>0.52083333333333337</v>
      </c>
      <c r="AQ7" s="66">
        <v>0.58333333333333337</v>
      </c>
      <c r="AR7" s="66">
        <v>0.72916666666666663</v>
      </c>
      <c r="AS7" s="66">
        <v>0.85416666666666663</v>
      </c>
      <c r="AT7" s="66">
        <v>0.89583333333333337</v>
      </c>
      <c r="AU7" s="66">
        <v>0.95833333333333337</v>
      </c>
    </row>
    <row r="8" spans="4:65" ht="30" x14ac:dyDescent="0.25">
      <c r="D8" s="67" t="s">
        <v>28</v>
      </c>
      <c r="E8" s="67" t="s">
        <v>103</v>
      </c>
      <c r="F8" s="66">
        <v>4.0972222222222222E-2</v>
      </c>
      <c r="G8" s="66">
        <v>0.22847222222222222</v>
      </c>
      <c r="H8" s="66">
        <v>0.27013888888888887</v>
      </c>
      <c r="I8" s="66">
        <v>0.35347222222222219</v>
      </c>
      <c r="J8" s="66">
        <v>0.39513888888888887</v>
      </c>
      <c r="K8" s="66">
        <v>0.52013888888888882</v>
      </c>
      <c r="L8" s="66">
        <v>0.58263888888888882</v>
      </c>
      <c r="M8" s="66">
        <v>0.7284722222222223</v>
      </c>
      <c r="N8" s="66">
        <v>0.8534722222222223</v>
      </c>
      <c r="O8" s="66">
        <v>0.89513888888888893</v>
      </c>
      <c r="P8" s="66">
        <v>0.95763888888888893</v>
      </c>
      <c r="Q8" s="66">
        <v>0.99930555555555556</v>
      </c>
      <c r="S8" s="67" t="s">
        <v>28</v>
      </c>
      <c r="T8" s="67" t="s">
        <v>103</v>
      </c>
      <c r="U8" s="66">
        <v>4.0972222222222222E-2</v>
      </c>
      <c r="V8" s="66">
        <v>0.22847222222222222</v>
      </c>
      <c r="W8" s="66">
        <v>0.27013888888888887</v>
      </c>
      <c r="X8" s="66">
        <v>0.35347222222222219</v>
      </c>
      <c r="Y8" s="66">
        <v>0.39513888888888887</v>
      </c>
      <c r="Z8" s="66">
        <v>0.52013888888888882</v>
      </c>
      <c r="AA8" s="66">
        <v>0.58263888888888882</v>
      </c>
      <c r="AB8" s="66">
        <v>0.7284722222222223</v>
      </c>
      <c r="AC8" s="66">
        <v>0.8534722222222223</v>
      </c>
      <c r="AD8" s="66">
        <v>0.89513888888888893</v>
      </c>
      <c r="AE8" s="66">
        <v>0.95763888888888893</v>
      </c>
      <c r="AF8" s="66">
        <v>0.99930555555555556</v>
      </c>
      <c r="AH8" s="67" t="s">
        <v>28</v>
      </c>
      <c r="AI8" s="67" t="s">
        <v>103</v>
      </c>
      <c r="AJ8" s="66">
        <v>4.0972222222222222E-2</v>
      </c>
      <c r="AK8" s="66">
        <v>0.22847222222222222</v>
      </c>
      <c r="AL8" s="66">
        <v>0.27013888888888887</v>
      </c>
      <c r="AM8" s="66">
        <v>0.35347222222222219</v>
      </c>
      <c r="AN8" s="66">
        <v>0.39513888888888887</v>
      </c>
      <c r="AO8" s="66">
        <v>0.52013888888888882</v>
      </c>
      <c r="AP8" s="66">
        <v>0.58263888888888882</v>
      </c>
      <c r="AQ8" s="66">
        <v>0.7284722222222223</v>
      </c>
      <c r="AR8" s="66">
        <v>0.8534722222222223</v>
      </c>
      <c r="AS8" s="66">
        <v>0.89513888888888893</v>
      </c>
      <c r="AT8" s="66">
        <v>0.95763888888888893</v>
      </c>
      <c r="AU8" s="66">
        <v>0.99930555555555556</v>
      </c>
    </row>
    <row r="9" spans="4:65" x14ac:dyDescent="0.25">
      <c r="D9" s="21" t="s">
        <v>30</v>
      </c>
      <c r="E9" s="21" t="s">
        <v>273</v>
      </c>
      <c r="F9" s="68">
        <v>3</v>
      </c>
      <c r="G9" s="68">
        <v>0</v>
      </c>
      <c r="H9" s="69">
        <v>4</v>
      </c>
      <c r="I9" s="69">
        <v>6</v>
      </c>
      <c r="J9" s="69">
        <v>6</v>
      </c>
      <c r="K9" s="69">
        <v>5.33</v>
      </c>
      <c r="L9" s="69">
        <v>6</v>
      </c>
      <c r="M9" s="69">
        <v>6</v>
      </c>
      <c r="N9" s="69">
        <v>6.33</v>
      </c>
      <c r="O9" s="69">
        <v>6</v>
      </c>
      <c r="P9" s="69">
        <v>4.67</v>
      </c>
      <c r="Q9" s="69">
        <v>4</v>
      </c>
      <c r="S9" s="21" t="s">
        <v>30</v>
      </c>
      <c r="T9" s="21" t="s">
        <v>313</v>
      </c>
      <c r="U9" s="68">
        <v>0</v>
      </c>
      <c r="V9" s="68">
        <v>0</v>
      </c>
      <c r="W9" s="69">
        <v>4</v>
      </c>
      <c r="X9" s="69">
        <v>4.5</v>
      </c>
      <c r="Y9" s="69">
        <v>5</v>
      </c>
      <c r="Z9" s="69">
        <v>5</v>
      </c>
      <c r="AA9" s="69">
        <v>4.67</v>
      </c>
      <c r="AB9" s="69">
        <v>5.14</v>
      </c>
      <c r="AC9" s="69">
        <v>5</v>
      </c>
      <c r="AD9" s="69">
        <v>5</v>
      </c>
      <c r="AE9" s="69">
        <v>4.67</v>
      </c>
      <c r="AF9" s="69">
        <v>3</v>
      </c>
      <c r="AH9" s="21" t="s">
        <v>30</v>
      </c>
      <c r="AI9" s="21" t="s">
        <v>221</v>
      </c>
      <c r="AJ9" s="68">
        <v>0</v>
      </c>
      <c r="AK9" s="68">
        <v>0</v>
      </c>
      <c r="AL9" s="69">
        <v>5</v>
      </c>
      <c r="AM9" s="69">
        <v>7.5</v>
      </c>
      <c r="AN9" s="69">
        <v>7</v>
      </c>
      <c r="AO9" s="69">
        <v>7</v>
      </c>
      <c r="AP9" s="69">
        <v>8</v>
      </c>
      <c r="AQ9" s="69">
        <v>7.4285714285714288</v>
      </c>
      <c r="AR9" s="69">
        <v>7.666666666666667</v>
      </c>
      <c r="AS9" s="69">
        <v>6</v>
      </c>
      <c r="AT9" s="69">
        <v>5.333333333333333</v>
      </c>
      <c r="AU9" s="69">
        <v>3</v>
      </c>
    </row>
    <row r="10" spans="4:65" x14ac:dyDescent="0.25">
      <c r="D10" s="21" t="s">
        <v>30</v>
      </c>
      <c r="E10" s="21" t="s">
        <v>274</v>
      </c>
      <c r="F10" s="68">
        <v>3</v>
      </c>
      <c r="G10" s="68">
        <v>0</v>
      </c>
      <c r="H10" s="69">
        <v>6</v>
      </c>
      <c r="I10" s="69">
        <v>6</v>
      </c>
      <c r="J10" s="69">
        <v>6</v>
      </c>
      <c r="K10" s="69">
        <v>5.33</v>
      </c>
      <c r="L10" s="69">
        <v>6</v>
      </c>
      <c r="M10" s="69">
        <v>6</v>
      </c>
      <c r="N10" s="69">
        <v>6.33</v>
      </c>
      <c r="O10" s="69">
        <v>6</v>
      </c>
      <c r="P10" s="69">
        <v>4.67</v>
      </c>
      <c r="Q10" s="69">
        <v>4</v>
      </c>
      <c r="S10" s="21" t="s">
        <v>30</v>
      </c>
      <c r="T10" s="21" t="s">
        <v>314</v>
      </c>
      <c r="U10" s="68">
        <v>0</v>
      </c>
      <c r="V10" s="68">
        <v>0</v>
      </c>
      <c r="W10" s="69">
        <v>4</v>
      </c>
      <c r="X10" s="69">
        <v>4.5</v>
      </c>
      <c r="Y10" s="69">
        <v>5</v>
      </c>
      <c r="Z10" s="69">
        <v>5</v>
      </c>
      <c r="AA10" s="69">
        <v>4.67</v>
      </c>
      <c r="AB10" s="69">
        <v>4.8600000000000003</v>
      </c>
      <c r="AC10" s="69">
        <v>4.67</v>
      </c>
      <c r="AD10" s="69">
        <v>5</v>
      </c>
      <c r="AE10" s="69">
        <v>4.67</v>
      </c>
      <c r="AF10" s="69">
        <v>3</v>
      </c>
      <c r="AH10" s="21" t="s">
        <v>30</v>
      </c>
      <c r="AI10" s="21" t="s">
        <v>222</v>
      </c>
      <c r="AJ10" s="68">
        <v>0</v>
      </c>
      <c r="AK10" s="68">
        <v>0</v>
      </c>
      <c r="AL10" s="69">
        <v>5</v>
      </c>
      <c r="AM10" s="69">
        <v>7.5</v>
      </c>
      <c r="AN10" s="69">
        <v>7</v>
      </c>
      <c r="AO10" s="69">
        <v>6.666666666666667</v>
      </c>
      <c r="AP10" s="69">
        <v>7.333333333333333</v>
      </c>
      <c r="AQ10" s="69">
        <v>7.4285714285714288</v>
      </c>
      <c r="AR10" s="69">
        <v>7.666666666666667</v>
      </c>
      <c r="AS10" s="69">
        <v>7</v>
      </c>
      <c r="AT10" s="69">
        <v>6</v>
      </c>
      <c r="AU10" s="69">
        <v>3</v>
      </c>
    </row>
    <row r="11" spans="4:65" x14ac:dyDescent="0.25">
      <c r="D11" s="21" t="s">
        <v>31</v>
      </c>
      <c r="E11" s="21" t="s">
        <v>273</v>
      </c>
      <c r="F11" s="68">
        <v>3</v>
      </c>
      <c r="G11" s="68">
        <v>0</v>
      </c>
      <c r="H11" s="68">
        <v>4</v>
      </c>
      <c r="I11" s="68">
        <v>6</v>
      </c>
      <c r="J11" s="68">
        <v>6</v>
      </c>
      <c r="K11" s="68">
        <v>5.33</v>
      </c>
      <c r="L11" s="68">
        <v>6</v>
      </c>
      <c r="M11" s="68">
        <v>6</v>
      </c>
      <c r="N11" s="68">
        <v>6.33</v>
      </c>
      <c r="O11" s="68">
        <v>6</v>
      </c>
      <c r="P11" s="68">
        <v>4.67</v>
      </c>
      <c r="Q11" s="68">
        <v>4</v>
      </c>
      <c r="S11" s="21" t="s">
        <v>31</v>
      </c>
      <c r="T11" s="21" t="s">
        <v>313</v>
      </c>
      <c r="U11" s="68">
        <v>0</v>
      </c>
      <c r="V11" s="68">
        <v>0</v>
      </c>
      <c r="W11" s="68">
        <v>4</v>
      </c>
      <c r="X11" s="68">
        <v>4.5</v>
      </c>
      <c r="Y11" s="68">
        <v>5</v>
      </c>
      <c r="Z11" s="68">
        <v>5</v>
      </c>
      <c r="AA11" s="68">
        <v>4.67</v>
      </c>
      <c r="AB11" s="68">
        <v>5.14</v>
      </c>
      <c r="AC11" s="68">
        <v>5</v>
      </c>
      <c r="AD11" s="68">
        <v>5</v>
      </c>
      <c r="AE11" s="68">
        <v>4.67</v>
      </c>
      <c r="AF11" s="68">
        <v>3</v>
      </c>
      <c r="AH11" s="21" t="s">
        <v>31</v>
      </c>
      <c r="AI11" s="21" t="s">
        <v>221</v>
      </c>
      <c r="AJ11" s="68">
        <v>0</v>
      </c>
      <c r="AK11" s="68">
        <v>0</v>
      </c>
      <c r="AL11" s="68">
        <v>5</v>
      </c>
      <c r="AM11" s="68">
        <v>7.5</v>
      </c>
      <c r="AN11" s="68">
        <v>7</v>
      </c>
      <c r="AO11" s="68">
        <v>7</v>
      </c>
      <c r="AP11" s="68">
        <v>8</v>
      </c>
      <c r="AQ11" s="68">
        <v>7.4285714285714288</v>
      </c>
      <c r="AR11" s="68">
        <v>7.666666666666667</v>
      </c>
      <c r="AS11" s="68">
        <v>6</v>
      </c>
      <c r="AT11" s="68">
        <v>5.333333333333333</v>
      </c>
      <c r="AU11" s="68">
        <v>3</v>
      </c>
    </row>
    <row r="12" spans="4:65" x14ac:dyDescent="0.25">
      <c r="D12" s="21" t="s">
        <v>31</v>
      </c>
      <c r="E12" s="21" t="s">
        <v>274</v>
      </c>
      <c r="F12" s="68">
        <v>3</v>
      </c>
      <c r="G12" s="68">
        <v>0</v>
      </c>
      <c r="H12" s="68">
        <v>6</v>
      </c>
      <c r="I12" s="68">
        <v>6</v>
      </c>
      <c r="J12" s="68">
        <v>6</v>
      </c>
      <c r="K12" s="68">
        <v>5.33</v>
      </c>
      <c r="L12" s="68">
        <v>6</v>
      </c>
      <c r="M12" s="68">
        <v>6</v>
      </c>
      <c r="N12" s="68">
        <v>6.33</v>
      </c>
      <c r="O12" s="68">
        <v>6</v>
      </c>
      <c r="P12" s="68">
        <v>4.67</v>
      </c>
      <c r="Q12" s="68">
        <v>4</v>
      </c>
      <c r="S12" s="21" t="s">
        <v>31</v>
      </c>
      <c r="T12" s="21" t="s">
        <v>314</v>
      </c>
      <c r="U12" s="68">
        <v>0</v>
      </c>
      <c r="V12" s="68">
        <v>0</v>
      </c>
      <c r="W12" s="68">
        <v>4</v>
      </c>
      <c r="X12" s="68">
        <v>4.5</v>
      </c>
      <c r="Y12" s="68">
        <v>5</v>
      </c>
      <c r="Z12" s="68">
        <v>5</v>
      </c>
      <c r="AA12" s="68">
        <v>4.67</v>
      </c>
      <c r="AB12" s="68">
        <v>4.8600000000000003</v>
      </c>
      <c r="AC12" s="68">
        <v>4.67</v>
      </c>
      <c r="AD12" s="68">
        <v>5</v>
      </c>
      <c r="AE12" s="68">
        <v>4.67</v>
      </c>
      <c r="AF12" s="68">
        <v>3</v>
      </c>
      <c r="AH12" s="21" t="s">
        <v>31</v>
      </c>
      <c r="AI12" s="21" t="s">
        <v>222</v>
      </c>
      <c r="AJ12" s="68">
        <v>0</v>
      </c>
      <c r="AK12" s="68">
        <v>0</v>
      </c>
      <c r="AL12" s="68">
        <v>5</v>
      </c>
      <c r="AM12" s="68">
        <v>7.5</v>
      </c>
      <c r="AN12" s="68">
        <v>7</v>
      </c>
      <c r="AO12" s="68">
        <v>6.666666666666667</v>
      </c>
      <c r="AP12" s="68">
        <v>7.333333333333333</v>
      </c>
      <c r="AQ12" s="68">
        <v>7.4285714285714288</v>
      </c>
      <c r="AR12" s="68">
        <v>7.666666666666667</v>
      </c>
      <c r="AS12" s="68">
        <v>7</v>
      </c>
      <c r="AT12" s="68">
        <v>6</v>
      </c>
      <c r="AU12" s="68">
        <v>3</v>
      </c>
    </row>
    <row r="14" spans="4:65" x14ac:dyDescent="0.25">
      <c r="D14" s="70" t="s">
        <v>104</v>
      </c>
      <c r="E14" s="21" t="s">
        <v>273</v>
      </c>
      <c r="F14" s="68">
        <f>F11-F9</f>
        <v>0</v>
      </c>
      <c r="G14" s="68">
        <f t="shared" ref="G14:Q15" si="0">G11-G9</f>
        <v>0</v>
      </c>
      <c r="H14" s="68">
        <f t="shared" si="0"/>
        <v>0</v>
      </c>
      <c r="I14" s="68">
        <f t="shared" si="0"/>
        <v>0</v>
      </c>
      <c r="J14" s="68">
        <f t="shared" si="0"/>
        <v>0</v>
      </c>
      <c r="K14" s="68">
        <f t="shared" si="0"/>
        <v>0</v>
      </c>
      <c r="L14" s="68">
        <f t="shared" si="0"/>
        <v>0</v>
      </c>
      <c r="M14" s="68">
        <f t="shared" si="0"/>
        <v>0</v>
      </c>
      <c r="N14" s="68">
        <f t="shared" si="0"/>
        <v>0</v>
      </c>
      <c r="O14" s="68">
        <f t="shared" si="0"/>
        <v>0</v>
      </c>
      <c r="P14" s="68">
        <f t="shared" si="0"/>
        <v>0</v>
      </c>
      <c r="Q14" s="68">
        <f t="shared" si="0"/>
        <v>0</v>
      </c>
      <c r="S14" s="70" t="s">
        <v>104</v>
      </c>
      <c r="T14" s="21" t="str">
        <f>+T11</f>
        <v>B21I</v>
      </c>
      <c r="U14" s="68">
        <f>U11-U9</f>
        <v>0</v>
      </c>
      <c r="V14" s="68">
        <f t="shared" ref="V14:AF14" si="1">V11-V9</f>
        <v>0</v>
      </c>
      <c r="W14" s="68">
        <f t="shared" si="1"/>
        <v>0</v>
      </c>
      <c r="X14" s="68">
        <f t="shared" si="1"/>
        <v>0</v>
      </c>
      <c r="Y14" s="68">
        <f t="shared" si="1"/>
        <v>0</v>
      </c>
      <c r="Z14" s="68">
        <f t="shared" si="1"/>
        <v>0</v>
      </c>
      <c r="AA14" s="68">
        <f t="shared" si="1"/>
        <v>0</v>
      </c>
      <c r="AB14" s="68">
        <f t="shared" si="1"/>
        <v>0</v>
      </c>
      <c r="AC14" s="68">
        <f t="shared" si="1"/>
        <v>0</v>
      </c>
      <c r="AD14" s="68">
        <f t="shared" si="1"/>
        <v>0</v>
      </c>
      <c r="AE14" s="68">
        <f t="shared" si="1"/>
        <v>0</v>
      </c>
      <c r="AF14" s="68">
        <f t="shared" si="1"/>
        <v>0</v>
      </c>
      <c r="AH14" s="70" t="s">
        <v>104</v>
      </c>
      <c r="AI14" s="70" t="s">
        <v>221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68">
        <v>0</v>
      </c>
      <c r="AP14" s="68">
        <v>0</v>
      </c>
      <c r="AQ14" s="68">
        <v>0</v>
      </c>
      <c r="AR14" s="68">
        <v>0</v>
      </c>
      <c r="AS14" s="68">
        <v>0</v>
      </c>
      <c r="AT14" s="68">
        <v>0</v>
      </c>
      <c r="AU14" s="68">
        <v>0</v>
      </c>
    </row>
    <row r="15" spans="4:65" x14ac:dyDescent="0.25">
      <c r="D15" s="70" t="s">
        <v>104</v>
      </c>
      <c r="E15" s="21" t="s">
        <v>274</v>
      </c>
      <c r="F15" s="68">
        <f>F12-F10</f>
        <v>0</v>
      </c>
      <c r="G15" s="68">
        <f t="shared" si="0"/>
        <v>0</v>
      </c>
      <c r="H15" s="68">
        <f t="shared" si="0"/>
        <v>0</v>
      </c>
      <c r="I15" s="68">
        <f t="shared" si="0"/>
        <v>0</v>
      </c>
      <c r="J15" s="68">
        <f t="shared" si="0"/>
        <v>0</v>
      </c>
      <c r="K15" s="68">
        <f t="shared" si="0"/>
        <v>0</v>
      </c>
      <c r="L15" s="68">
        <f t="shared" si="0"/>
        <v>0</v>
      </c>
      <c r="M15" s="68">
        <f t="shared" si="0"/>
        <v>0</v>
      </c>
      <c r="N15" s="68">
        <f t="shared" si="0"/>
        <v>0</v>
      </c>
      <c r="O15" s="68">
        <f t="shared" si="0"/>
        <v>0</v>
      </c>
      <c r="P15" s="68">
        <f t="shared" si="0"/>
        <v>0</v>
      </c>
      <c r="Q15" s="68">
        <f t="shared" si="0"/>
        <v>0</v>
      </c>
      <c r="S15" s="70" t="s">
        <v>104</v>
      </c>
      <c r="T15" s="21" t="str">
        <f>+T12</f>
        <v>B21R</v>
      </c>
      <c r="U15" s="68">
        <f>U12-U10</f>
        <v>0</v>
      </c>
      <c r="V15" s="68">
        <f t="shared" ref="V15:AF15" si="2">V12-V10</f>
        <v>0</v>
      </c>
      <c r="W15" s="68">
        <f t="shared" si="2"/>
        <v>0</v>
      </c>
      <c r="X15" s="68">
        <f t="shared" si="2"/>
        <v>0</v>
      </c>
      <c r="Y15" s="68">
        <f t="shared" si="2"/>
        <v>0</v>
      </c>
      <c r="Z15" s="68">
        <f t="shared" si="2"/>
        <v>0</v>
      </c>
      <c r="AA15" s="68">
        <f t="shared" si="2"/>
        <v>0</v>
      </c>
      <c r="AB15" s="68">
        <f t="shared" si="2"/>
        <v>0</v>
      </c>
      <c r="AC15" s="68">
        <f t="shared" si="2"/>
        <v>0</v>
      </c>
      <c r="AD15" s="68">
        <f t="shared" si="2"/>
        <v>0</v>
      </c>
      <c r="AE15" s="68">
        <f t="shared" si="2"/>
        <v>0</v>
      </c>
      <c r="AF15" s="68">
        <f t="shared" si="2"/>
        <v>0</v>
      </c>
      <c r="AH15" s="70" t="s">
        <v>104</v>
      </c>
      <c r="AI15" s="70" t="s">
        <v>222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68">
        <v>0</v>
      </c>
      <c r="AP15" s="68">
        <v>0</v>
      </c>
      <c r="AQ15" s="68">
        <v>0</v>
      </c>
      <c r="AR15" s="68">
        <v>0</v>
      </c>
      <c r="AS15" s="68">
        <v>0</v>
      </c>
      <c r="AT15" s="68">
        <v>0</v>
      </c>
      <c r="AU15" s="68">
        <v>0</v>
      </c>
    </row>
    <row r="16" spans="4:65" s="115" customFormat="1" x14ac:dyDescent="0.25"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BA16"/>
      <c r="BB16"/>
      <c r="BC16"/>
      <c r="BD16"/>
      <c r="BE16"/>
      <c r="BF16"/>
      <c r="BG16"/>
      <c r="BH16"/>
      <c r="BI16"/>
      <c r="BJ16"/>
      <c r="BK16"/>
      <c r="BL16"/>
      <c r="BM16"/>
    </row>
    <row r="17" spans="4:47" x14ac:dyDescent="0.25">
      <c r="D17" s="21" t="s">
        <v>30</v>
      </c>
      <c r="E17" s="21" t="s">
        <v>275</v>
      </c>
      <c r="F17" s="68">
        <v>0</v>
      </c>
      <c r="G17" s="68">
        <v>0</v>
      </c>
      <c r="H17" s="69">
        <v>5</v>
      </c>
      <c r="I17" s="69">
        <v>5.5</v>
      </c>
      <c r="J17" s="69">
        <v>6</v>
      </c>
      <c r="K17" s="69">
        <v>6</v>
      </c>
      <c r="L17" s="69">
        <v>6</v>
      </c>
      <c r="M17" s="69">
        <v>6</v>
      </c>
      <c r="N17" s="69">
        <v>5.67</v>
      </c>
      <c r="O17" s="69">
        <v>5</v>
      </c>
      <c r="P17" s="69">
        <v>4</v>
      </c>
      <c r="Q17" s="69">
        <v>3</v>
      </c>
      <c r="S17" s="21" t="s">
        <v>30</v>
      </c>
      <c r="T17" s="21" t="s">
        <v>315</v>
      </c>
      <c r="U17" s="68">
        <v>0</v>
      </c>
      <c r="V17" s="68">
        <v>0</v>
      </c>
      <c r="W17" s="69">
        <v>4</v>
      </c>
      <c r="X17" s="69">
        <v>4</v>
      </c>
      <c r="Y17" s="69">
        <v>4</v>
      </c>
      <c r="Z17" s="69">
        <v>4</v>
      </c>
      <c r="AA17" s="69">
        <v>4</v>
      </c>
      <c r="AB17" s="69">
        <v>4</v>
      </c>
      <c r="AC17" s="69">
        <v>5</v>
      </c>
      <c r="AD17" s="69">
        <v>4</v>
      </c>
      <c r="AE17" s="69">
        <v>4</v>
      </c>
      <c r="AF17" s="69">
        <v>0</v>
      </c>
      <c r="AH17" s="21" t="s">
        <v>30</v>
      </c>
      <c r="AI17" s="21" t="s">
        <v>349</v>
      </c>
      <c r="AJ17" s="68">
        <v>0</v>
      </c>
      <c r="AK17" s="68">
        <v>0</v>
      </c>
      <c r="AL17" s="69">
        <v>3</v>
      </c>
      <c r="AM17" s="69">
        <v>4</v>
      </c>
      <c r="AN17" s="69">
        <v>4</v>
      </c>
      <c r="AO17" s="69">
        <v>4</v>
      </c>
      <c r="AP17" s="69">
        <v>4</v>
      </c>
      <c r="AQ17" s="69">
        <v>4</v>
      </c>
      <c r="AR17" s="69">
        <v>4</v>
      </c>
      <c r="AS17" s="69">
        <v>2</v>
      </c>
      <c r="AT17" s="69">
        <v>3.33</v>
      </c>
      <c r="AU17" s="69">
        <v>0</v>
      </c>
    </row>
    <row r="18" spans="4:47" x14ac:dyDescent="0.25">
      <c r="D18" s="21" t="s">
        <v>30</v>
      </c>
      <c r="E18" s="21" t="s">
        <v>276</v>
      </c>
      <c r="F18" s="68">
        <v>0</v>
      </c>
      <c r="G18" s="68">
        <v>0</v>
      </c>
      <c r="H18" s="69">
        <v>5</v>
      </c>
      <c r="I18" s="69">
        <v>4.5</v>
      </c>
      <c r="J18" s="69">
        <v>6</v>
      </c>
      <c r="K18" s="69">
        <v>5.67</v>
      </c>
      <c r="L18" s="69">
        <v>5.33</v>
      </c>
      <c r="M18" s="69">
        <v>6</v>
      </c>
      <c r="N18" s="69">
        <v>5.67</v>
      </c>
      <c r="O18" s="69">
        <v>5</v>
      </c>
      <c r="P18" s="69">
        <v>4</v>
      </c>
      <c r="Q18" s="69">
        <v>3</v>
      </c>
      <c r="S18" s="21" t="s">
        <v>30</v>
      </c>
      <c r="T18" s="21" t="s">
        <v>316</v>
      </c>
      <c r="U18" s="68">
        <v>0</v>
      </c>
      <c r="V18" s="68">
        <v>0</v>
      </c>
      <c r="W18" s="69">
        <v>4</v>
      </c>
      <c r="X18" s="69">
        <v>4</v>
      </c>
      <c r="Y18" s="69">
        <v>4</v>
      </c>
      <c r="Z18" s="69">
        <v>4</v>
      </c>
      <c r="AA18" s="69">
        <v>4</v>
      </c>
      <c r="AB18" s="69">
        <v>4</v>
      </c>
      <c r="AC18" s="69">
        <v>5</v>
      </c>
      <c r="AD18" s="69">
        <v>4</v>
      </c>
      <c r="AE18" s="69">
        <v>4</v>
      </c>
      <c r="AF18" s="69">
        <v>2</v>
      </c>
      <c r="AH18" s="21" t="s">
        <v>30</v>
      </c>
      <c r="AI18" s="21" t="s">
        <v>350</v>
      </c>
      <c r="AJ18" s="68">
        <v>0</v>
      </c>
      <c r="AK18" s="68">
        <v>0</v>
      </c>
      <c r="AL18" s="69">
        <v>3</v>
      </c>
      <c r="AM18" s="69">
        <v>4</v>
      </c>
      <c r="AN18" s="69">
        <v>4</v>
      </c>
      <c r="AO18" s="69">
        <v>4</v>
      </c>
      <c r="AP18" s="69">
        <v>4</v>
      </c>
      <c r="AQ18" s="69">
        <v>4</v>
      </c>
      <c r="AR18" s="69">
        <v>4</v>
      </c>
      <c r="AS18" s="69">
        <v>2</v>
      </c>
      <c r="AT18" s="69">
        <v>2</v>
      </c>
      <c r="AU18" s="69">
        <v>0</v>
      </c>
    </row>
    <row r="19" spans="4:47" x14ac:dyDescent="0.25">
      <c r="D19" s="21" t="s">
        <v>31</v>
      </c>
      <c r="E19" s="21" t="s">
        <v>275</v>
      </c>
      <c r="F19" s="68">
        <v>0</v>
      </c>
      <c r="G19" s="68">
        <v>0</v>
      </c>
      <c r="H19" s="68">
        <v>5</v>
      </c>
      <c r="I19" s="68">
        <v>5.5</v>
      </c>
      <c r="J19" s="68">
        <v>6</v>
      </c>
      <c r="K19" s="68">
        <v>6</v>
      </c>
      <c r="L19" s="68">
        <v>6</v>
      </c>
      <c r="M19" s="68">
        <v>6</v>
      </c>
      <c r="N19" s="68">
        <v>5.67</v>
      </c>
      <c r="O19" s="68">
        <v>5</v>
      </c>
      <c r="P19" s="68">
        <v>4</v>
      </c>
      <c r="Q19" s="68">
        <v>3</v>
      </c>
      <c r="S19" s="21" t="s">
        <v>31</v>
      </c>
      <c r="T19" s="21" t="s">
        <v>315</v>
      </c>
      <c r="U19" s="68">
        <v>0</v>
      </c>
      <c r="V19" s="68">
        <v>0</v>
      </c>
      <c r="W19" s="68">
        <v>4</v>
      </c>
      <c r="X19" s="68">
        <v>4</v>
      </c>
      <c r="Y19" s="68">
        <v>4</v>
      </c>
      <c r="Z19" s="68">
        <v>4</v>
      </c>
      <c r="AA19" s="68">
        <v>4</v>
      </c>
      <c r="AB19" s="68">
        <v>4</v>
      </c>
      <c r="AC19" s="68">
        <v>5</v>
      </c>
      <c r="AD19" s="68">
        <v>4</v>
      </c>
      <c r="AE19" s="68">
        <v>4</v>
      </c>
      <c r="AF19" s="68">
        <v>0</v>
      </c>
      <c r="AH19" s="21" t="s">
        <v>31</v>
      </c>
      <c r="AI19" s="21" t="s">
        <v>349</v>
      </c>
      <c r="AJ19" s="68">
        <v>0</v>
      </c>
      <c r="AK19" s="68">
        <v>0</v>
      </c>
      <c r="AL19" s="68">
        <v>3</v>
      </c>
      <c r="AM19" s="68">
        <v>4</v>
      </c>
      <c r="AN19" s="68">
        <v>4</v>
      </c>
      <c r="AO19" s="68">
        <v>4</v>
      </c>
      <c r="AP19" s="68">
        <v>4</v>
      </c>
      <c r="AQ19" s="68">
        <v>4</v>
      </c>
      <c r="AR19" s="68">
        <v>4</v>
      </c>
      <c r="AS19" s="68">
        <v>2</v>
      </c>
      <c r="AT19" s="68">
        <v>3.33</v>
      </c>
      <c r="AU19" s="68">
        <v>0</v>
      </c>
    </row>
    <row r="20" spans="4:47" x14ac:dyDescent="0.25">
      <c r="D20" s="21" t="s">
        <v>31</v>
      </c>
      <c r="E20" s="21" t="s">
        <v>276</v>
      </c>
      <c r="F20" s="68">
        <v>0</v>
      </c>
      <c r="G20" s="68">
        <v>0</v>
      </c>
      <c r="H20" s="68">
        <v>5</v>
      </c>
      <c r="I20" s="68">
        <v>4.5</v>
      </c>
      <c r="J20" s="68">
        <v>6</v>
      </c>
      <c r="K20" s="68">
        <v>5.67</v>
      </c>
      <c r="L20" s="68">
        <v>5.33</v>
      </c>
      <c r="M20" s="68">
        <v>6</v>
      </c>
      <c r="N20" s="68">
        <v>5.67</v>
      </c>
      <c r="O20" s="68">
        <v>5</v>
      </c>
      <c r="P20" s="68">
        <v>4</v>
      </c>
      <c r="Q20" s="68">
        <v>3</v>
      </c>
      <c r="S20" s="21" t="s">
        <v>31</v>
      </c>
      <c r="T20" s="21" t="s">
        <v>316</v>
      </c>
      <c r="U20" s="68">
        <v>0</v>
      </c>
      <c r="V20" s="68">
        <v>0</v>
      </c>
      <c r="W20" s="68">
        <v>4</v>
      </c>
      <c r="X20" s="68">
        <v>4</v>
      </c>
      <c r="Y20" s="68">
        <v>4</v>
      </c>
      <c r="Z20" s="68">
        <v>4</v>
      </c>
      <c r="AA20" s="68">
        <v>4</v>
      </c>
      <c r="AB20" s="68">
        <v>4</v>
      </c>
      <c r="AC20" s="68">
        <v>5</v>
      </c>
      <c r="AD20" s="68">
        <v>4</v>
      </c>
      <c r="AE20" s="68">
        <v>4</v>
      </c>
      <c r="AF20" s="68">
        <v>2</v>
      </c>
      <c r="AH20" s="21" t="s">
        <v>31</v>
      </c>
      <c r="AI20" s="21" t="s">
        <v>350</v>
      </c>
      <c r="AJ20" s="68">
        <v>0</v>
      </c>
      <c r="AK20" s="68">
        <v>0</v>
      </c>
      <c r="AL20" s="68">
        <v>3</v>
      </c>
      <c r="AM20" s="68">
        <v>4</v>
      </c>
      <c r="AN20" s="68">
        <v>4</v>
      </c>
      <c r="AO20" s="68">
        <v>4</v>
      </c>
      <c r="AP20" s="68">
        <v>4</v>
      </c>
      <c r="AQ20" s="68">
        <v>4</v>
      </c>
      <c r="AR20" s="68">
        <v>4</v>
      </c>
      <c r="AS20" s="68">
        <v>2</v>
      </c>
      <c r="AT20" s="68">
        <v>2</v>
      </c>
      <c r="AU20" s="68">
        <v>0</v>
      </c>
    </row>
    <row r="22" spans="4:47" x14ac:dyDescent="0.25">
      <c r="D22" s="70" t="s">
        <v>104</v>
      </c>
      <c r="E22" s="21" t="str">
        <f>+E19</f>
        <v>B02I</v>
      </c>
      <c r="F22" s="68">
        <f>F19-F17</f>
        <v>0</v>
      </c>
      <c r="G22" s="68">
        <f t="shared" ref="G22:Q22" si="3">G19-G17</f>
        <v>0</v>
      </c>
      <c r="H22" s="68">
        <f t="shared" si="3"/>
        <v>0</v>
      </c>
      <c r="I22" s="68">
        <f t="shared" si="3"/>
        <v>0</v>
      </c>
      <c r="J22" s="68">
        <f t="shared" si="3"/>
        <v>0</v>
      </c>
      <c r="K22" s="68">
        <f t="shared" si="3"/>
        <v>0</v>
      </c>
      <c r="L22" s="68">
        <f t="shared" si="3"/>
        <v>0</v>
      </c>
      <c r="M22" s="68">
        <f t="shared" si="3"/>
        <v>0</v>
      </c>
      <c r="N22" s="68">
        <f t="shared" si="3"/>
        <v>0</v>
      </c>
      <c r="O22" s="68">
        <f t="shared" si="3"/>
        <v>0</v>
      </c>
      <c r="P22" s="68">
        <f t="shared" si="3"/>
        <v>0</v>
      </c>
      <c r="Q22" s="68">
        <f t="shared" si="3"/>
        <v>0</v>
      </c>
      <c r="S22" s="70" t="s">
        <v>104</v>
      </c>
      <c r="T22" s="21" t="str">
        <f>+T19</f>
        <v>B23I</v>
      </c>
      <c r="U22" s="68">
        <f>U19-U17</f>
        <v>0</v>
      </c>
      <c r="V22" s="68">
        <f t="shared" ref="V22:AF22" si="4">V19-V17</f>
        <v>0</v>
      </c>
      <c r="W22" s="68">
        <f t="shared" si="4"/>
        <v>0</v>
      </c>
      <c r="X22" s="68">
        <f t="shared" si="4"/>
        <v>0</v>
      </c>
      <c r="Y22" s="68">
        <f t="shared" si="4"/>
        <v>0</v>
      </c>
      <c r="Z22" s="68">
        <f t="shared" si="4"/>
        <v>0</v>
      </c>
      <c r="AA22" s="68">
        <f t="shared" si="4"/>
        <v>0</v>
      </c>
      <c r="AB22" s="68">
        <f t="shared" si="4"/>
        <v>0</v>
      </c>
      <c r="AC22" s="68">
        <f t="shared" si="4"/>
        <v>0</v>
      </c>
      <c r="AD22" s="68">
        <f t="shared" si="4"/>
        <v>0</v>
      </c>
      <c r="AE22" s="68">
        <f t="shared" si="4"/>
        <v>0</v>
      </c>
      <c r="AF22" s="68">
        <f t="shared" si="4"/>
        <v>0</v>
      </c>
      <c r="AH22" s="70" t="s">
        <v>104</v>
      </c>
      <c r="AI22" s="21" t="str">
        <f>+AI19</f>
        <v>B62I</v>
      </c>
      <c r="AJ22" s="68">
        <f>AJ19-AJ17</f>
        <v>0</v>
      </c>
      <c r="AK22" s="68">
        <f t="shared" ref="AK22:AU22" si="5">AK19-AK17</f>
        <v>0</v>
      </c>
      <c r="AL22" s="68">
        <f t="shared" si="5"/>
        <v>0</v>
      </c>
      <c r="AM22" s="68">
        <f t="shared" si="5"/>
        <v>0</v>
      </c>
      <c r="AN22" s="68">
        <f t="shared" si="5"/>
        <v>0</v>
      </c>
      <c r="AO22" s="68">
        <f t="shared" si="5"/>
        <v>0</v>
      </c>
      <c r="AP22" s="68">
        <f t="shared" si="5"/>
        <v>0</v>
      </c>
      <c r="AQ22" s="68">
        <f t="shared" si="5"/>
        <v>0</v>
      </c>
      <c r="AR22" s="68">
        <f t="shared" si="5"/>
        <v>0</v>
      </c>
      <c r="AS22" s="68">
        <f t="shared" si="5"/>
        <v>0</v>
      </c>
      <c r="AT22" s="68">
        <f t="shared" si="5"/>
        <v>0</v>
      </c>
      <c r="AU22" s="68">
        <f t="shared" si="5"/>
        <v>0</v>
      </c>
    </row>
    <row r="23" spans="4:47" x14ac:dyDescent="0.25">
      <c r="D23" s="70" t="s">
        <v>104</v>
      </c>
      <c r="E23" s="21" t="str">
        <f>+E20</f>
        <v>B02R</v>
      </c>
      <c r="F23" s="68">
        <f>F20-F18</f>
        <v>0</v>
      </c>
      <c r="G23" s="68">
        <f t="shared" ref="G23:Q23" si="6">G20-G18</f>
        <v>0</v>
      </c>
      <c r="H23" s="68">
        <f t="shared" si="6"/>
        <v>0</v>
      </c>
      <c r="I23" s="68">
        <f t="shared" si="6"/>
        <v>0</v>
      </c>
      <c r="J23" s="68">
        <f t="shared" si="6"/>
        <v>0</v>
      </c>
      <c r="K23" s="68">
        <f t="shared" si="6"/>
        <v>0</v>
      </c>
      <c r="L23" s="68">
        <f t="shared" si="6"/>
        <v>0</v>
      </c>
      <c r="M23" s="68">
        <f t="shared" si="6"/>
        <v>0</v>
      </c>
      <c r="N23" s="68">
        <f t="shared" si="6"/>
        <v>0</v>
      </c>
      <c r="O23" s="68">
        <f t="shared" si="6"/>
        <v>0</v>
      </c>
      <c r="P23" s="68">
        <f t="shared" si="6"/>
        <v>0</v>
      </c>
      <c r="Q23" s="68">
        <f t="shared" si="6"/>
        <v>0</v>
      </c>
      <c r="S23" s="70" t="s">
        <v>104</v>
      </c>
      <c r="T23" s="21" t="str">
        <f>+T20</f>
        <v>B23R</v>
      </c>
      <c r="U23" s="68">
        <f>U20-U18</f>
        <v>0</v>
      </c>
      <c r="V23" s="68">
        <f t="shared" ref="V23:AF23" si="7">V20-V18</f>
        <v>0</v>
      </c>
      <c r="W23" s="68">
        <f t="shared" si="7"/>
        <v>0</v>
      </c>
      <c r="X23" s="68">
        <f t="shared" si="7"/>
        <v>0</v>
      </c>
      <c r="Y23" s="68">
        <f t="shared" si="7"/>
        <v>0</v>
      </c>
      <c r="Z23" s="68">
        <f t="shared" si="7"/>
        <v>0</v>
      </c>
      <c r="AA23" s="68">
        <f t="shared" si="7"/>
        <v>0</v>
      </c>
      <c r="AB23" s="68">
        <f t="shared" si="7"/>
        <v>0</v>
      </c>
      <c r="AC23" s="68">
        <f t="shared" si="7"/>
        <v>0</v>
      </c>
      <c r="AD23" s="68">
        <f t="shared" si="7"/>
        <v>0</v>
      </c>
      <c r="AE23" s="68">
        <f t="shared" si="7"/>
        <v>0</v>
      </c>
      <c r="AF23" s="68">
        <f t="shared" si="7"/>
        <v>0</v>
      </c>
      <c r="AH23" s="70" t="s">
        <v>104</v>
      </c>
      <c r="AI23" s="21" t="str">
        <f>+AI20</f>
        <v>B62R</v>
      </c>
      <c r="AJ23" s="68">
        <f>AJ20-AJ18</f>
        <v>0</v>
      </c>
      <c r="AK23" s="68">
        <f t="shared" ref="AK23:AU23" si="8">AK20-AK18</f>
        <v>0</v>
      </c>
      <c r="AL23" s="68">
        <f t="shared" si="8"/>
        <v>0</v>
      </c>
      <c r="AM23" s="68">
        <f t="shared" si="8"/>
        <v>0</v>
      </c>
      <c r="AN23" s="68">
        <f t="shared" si="8"/>
        <v>0</v>
      </c>
      <c r="AO23" s="68">
        <f t="shared" si="8"/>
        <v>0</v>
      </c>
      <c r="AP23" s="68">
        <f t="shared" si="8"/>
        <v>0</v>
      </c>
      <c r="AQ23" s="68">
        <f t="shared" si="8"/>
        <v>0</v>
      </c>
      <c r="AR23" s="68">
        <f t="shared" si="8"/>
        <v>0</v>
      </c>
      <c r="AS23" s="68">
        <f t="shared" si="8"/>
        <v>0</v>
      </c>
      <c r="AT23" s="68">
        <f t="shared" si="8"/>
        <v>0</v>
      </c>
      <c r="AU23" s="68">
        <f t="shared" si="8"/>
        <v>0</v>
      </c>
    </row>
    <row r="25" spans="4:47" x14ac:dyDescent="0.25">
      <c r="D25" s="21" t="s">
        <v>30</v>
      </c>
      <c r="E25" s="21" t="s">
        <v>277</v>
      </c>
      <c r="F25" s="68">
        <v>2</v>
      </c>
      <c r="G25" s="68">
        <v>2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S25" s="21" t="s">
        <v>30</v>
      </c>
      <c r="T25" s="21" t="s">
        <v>317</v>
      </c>
      <c r="U25" s="68">
        <v>0</v>
      </c>
      <c r="V25" s="68">
        <v>0</v>
      </c>
      <c r="W25" s="69">
        <v>4</v>
      </c>
      <c r="X25" s="69">
        <v>4</v>
      </c>
      <c r="Y25" s="69">
        <v>4</v>
      </c>
      <c r="Z25" s="69">
        <v>4.67</v>
      </c>
      <c r="AA25" s="69">
        <v>4</v>
      </c>
      <c r="AB25" s="69">
        <v>4.29</v>
      </c>
      <c r="AC25" s="69">
        <v>4.33</v>
      </c>
      <c r="AD25" s="69">
        <v>4</v>
      </c>
      <c r="AE25" s="69">
        <v>4</v>
      </c>
      <c r="AF25" s="69">
        <v>1</v>
      </c>
      <c r="AH25" s="21" t="s">
        <v>30</v>
      </c>
      <c r="AI25" s="21" t="s">
        <v>351</v>
      </c>
      <c r="AJ25" s="68">
        <v>0</v>
      </c>
      <c r="AK25" s="68">
        <v>0</v>
      </c>
      <c r="AL25" s="69">
        <v>0</v>
      </c>
      <c r="AM25" s="69">
        <v>2.5</v>
      </c>
      <c r="AN25" s="69">
        <v>2</v>
      </c>
      <c r="AO25" s="69">
        <v>2</v>
      </c>
      <c r="AP25" s="69">
        <v>2</v>
      </c>
      <c r="AQ25" s="69">
        <v>2</v>
      </c>
      <c r="AR25" s="69">
        <v>3</v>
      </c>
      <c r="AS25" s="69">
        <v>2</v>
      </c>
      <c r="AT25" s="69">
        <v>0</v>
      </c>
      <c r="AU25" s="69">
        <v>0</v>
      </c>
    </row>
    <row r="26" spans="4:47" x14ac:dyDescent="0.25">
      <c r="D26" s="21" t="s">
        <v>30</v>
      </c>
      <c r="E26" s="21" t="s">
        <v>278</v>
      </c>
      <c r="F26" s="68">
        <v>2</v>
      </c>
      <c r="G26" s="68">
        <v>2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S26" s="21" t="s">
        <v>30</v>
      </c>
      <c r="T26" s="21" t="s">
        <v>318</v>
      </c>
      <c r="U26" s="68">
        <v>0</v>
      </c>
      <c r="V26" s="68">
        <v>0</v>
      </c>
      <c r="W26" s="69">
        <v>4</v>
      </c>
      <c r="X26" s="69">
        <v>4</v>
      </c>
      <c r="Y26" s="69">
        <v>4</v>
      </c>
      <c r="Z26" s="69">
        <v>4.67</v>
      </c>
      <c r="AA26" s="69">
        <v>4</v>
      </c>
      <c r="AB26" s="69">
        <v>4.29</v>
      </c>
      <c r="AC26" s="69">
        <v>4.33</v>
      </c>
      <c r="AD26" s="69">
        <v>4</v>
      </c>
      <c r="AE26" s="69">
        <v>4</v>
      </c>
      <c r="AF26" s="69">
        <v>3</v>
      </c>
      <c r="AH26" s="21" t="s">
        <v>30</v>
      </c>
      <c r="AI26" s="21" t="s">
        <v>352</v>
      </c>
      <c r="AJ26" s="68">
        <v>0</v>
      </c>
      <c r="AK26" s="68">
        <v>0</v>
      </c>
      <c r="AL26" s="69">
        <v>0</v>
      </c>
      <c r="AM26" s="69">
        <v>2</v>
      </c>
      <c r="AN26" s="69">
        <v>3</v>
      </c>
      <c r="AO26" s="69">
        <v>2</v>
      </c>
      <c r="AP26" s="69">
        <v>2</v>
      </c>
      <c r="AQ26" s="69">
        <v>2</v>
      </c>
      <c r="AR26" s="69">
        <v>3</v>
      </c>
      <c r="AS26" s="69">
        <v>3</v>
      </c>
      <c r="AT26" s="69">
        <v>0</v>
      </c>
      <c r="AU26" s="69">
        <v>0</v>
      </c>
    </row>
    <row r="27" spans="4:47" x14ac:dyDescent="0.25">
      <c r="D27" s="21" t="s">
        <v>31</v>
      </c>
      <c r="E27" s="21" t="s">
        <v>277</v>
      </c>
      <c r="F27" s="68">
        <v>2</v>
      </c>
      <c r="G27" s="68">
        <v>2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S27" s="21" t="s">
        <v>31</v>
      </c>
      <c r="T27" s="21" t="s">
        <v>317</v>
      </c>
      <c r="U27" s="68">
        <v>0</v>
      </c>
      <c r="V27" s="68">
        <v>0</v>
      </c>
      <c r="W27" s="68">
        <v>4</v>
      </c>
      <c r="X27" s="68">
        <v>4</v>
      </c>
      <c r="Y27" s="68">
        <v>4</v>
      </c>
      <c r="Z27" s="68">
        <v>4.67</v>
      </c>
      <c r="AA27" s="68">
        <v>4</v>
      </c>
      <c r="AB27" s="68">
        <v>4.29</v>
      </c>
      <c r="AC27" s="68">
        <v>4.33</v>
      </c>
      <c r="AD27" s="68">
        <v>4</v>
      </c>
      <c r="AE27" s="68">
        <v>4</v>
      </c>
      <c r="AF27" s="68">
        <v>1</v>
      </c>
      <c r="AH27" s="21" t="s">
        <v>31</v>
      </c>
      <c r="AI27" s="21" t="s">
        <v>351</v>
      </c>
      <c r="AJ27" s="68">
        <v>0</v>
      </c>
      <c r="AK27" s="68">
        <v>0</v>
      </c>
      <c r="AL27" s="68">
        <v>0</v>
      </c>
      <c r="AM27" s="68">
        <v>2.5</v>
      </c>
      <c r="AN27" s="68">
        <v>2</v>
      </c>
      <c r="AO27" s="68">
        <v>2</v>
      </c>
      <c r="AP27" s="68">
        <v>2</v>
      </c>
      <c r="AQ27" s="68">
        <v>2</v>
      </c>
      <c r="AR27" s="68">
        <v>3</v>
      </c>
      <c r="AS27" s="68">
        <v>2</v>
      </c>
      <c r="AT27" s="68">
        <v>0</v>
      </c>
      <c r="AU27" s="68">
        <v>0</v>
      </c>
    </row>
    <row r="28" spans="4:47" x14ac:dyDescent="0.25">
      <c r="D28" s="21" t="s">
        <v>31</v>
      </c>
      <c r="E28" s="21" t="s">
        <v>278</v>
      </c>
      <c r="F28" s="68">
        <v>2</v>
      </c>
      <c r="G28" s="68">
        <v>2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S28" s="21" t="s">
        <v>31</v>
      </c>
      <c r="T28" s="21" t="s">
        <v>318</v>
      </c>
      <c r="U28" s="68">
        <v>0</v>
      </c>
      <c r="V28" s="68">
        <v>0</v>
      </c>
      <c r="W28" s="68">
        <v>4</v>
      </c>
      <c r="X28" s="68">
        <v>4</v>
      </c>
      <c r="Y28" s="68">
        <v>4</v>
      </c>
      <c r="Z28" s="68">
        <v>4.67</v>
      </c>
      <c r="AA28" s="68">
        <v>4</v>
      </c>
      <c r="AB28" s="68">
        <v>4.29</v>
      </c>
      <c r="AC28" s="68">
        <v>4.33</v>
      </c>
      <c r="AD28" s="68">
        <v>4</v>
      </c>
      <c r="AE28" s="68">
        <v>4</v>
      </c>
      <c r="AF28" s="68">
        <v>3</v>
      </c>
      <c r="AH28" s="21" t="s">
        <v>31</v>
      </c>
      <c r="AI28" s="21" t="s">
        <v>352</v>
      </c>
      <c r="AJ28" s="68">
        <v>0</v>
      </c>
      <c r="AK28" s="68">
        <v>0</v>
      </c>
      <c r="AL28" s="68">
        <v>0</v>
      </c>
      <c r="AM28" s="68">
        <v>2</v>
      </c>
      <c r="AN28" s="68">
        <v>3</v>
      </c>
      <c r="AO28" s="68">
        <v>2</v>
      </c>
      <c r="AP28" s="68">
        <v>2</v>
      </c>
      <c r="AQ28" s="68">
        <v>2</v>
      </c>
      <c r="AR28" s="68">
        <v>3</v>
      </c>
      <c r="AS28" s="68">
        <v>3</v>
      </c>
      <c r="AT28" s="68">
        <v>0</v>
      </c>
      <c r="AU28" s="68">
        <v>0</v>
      </c>
    </row>
    <row r="30" spans="4:47" x14ac:dyDescent="0.25">
      <c r="D30" s="70" t="s">
        <v>104</v>
      </c>
      <c r="E30" s="21" t="str">
        <f>+E27</f>
        <v>B02NI</v>
      </c>
      <c r="F30" s="68">
        <f>F27-F25</f>
        <v>0</v>
      </c>
      <c r="G30" s="68">
        <f t="shared" ref="G30:Q30" si="9">G27-G25</f>
        <v>0</v>
      </c>
      <c r="H30" s="68">
        <f t="shared" si="9"/>
        <v>0</v>
      </c>
      <c r="I30" s="68">
        <f t="shared" si="9"/>
        <v>0</v>
      </c>
      <c r="J30" s="68">
        <f t="shared" si="9"/>
        <v>0</v>
      </c>
      <c r="K30" s="68">
        <f t="shared" si="9"/>
        <v>0</v>
      </c>
      <c r="L30" s="68">
        <f t="shared" si="9"/>
        <v>0</v>
      </c>
      <c r="M30" s="68">
        <f t="shared" si="9"/>
        <v>0</v>
      </c>
      <c r="N30" s="68">
        <f t="shared" si="9"/>
        <v>0</v>
      </c>
      <c r="O30" s="68">
        <f t="shared" si="9"/>
        <v>0</v>
      </c>
      <c r="P30" s="68">
        <f t="shared" si="9"/>
        <v>0</v>
      </c>
      <c r="Q30" s="68">
        <f t="shared" si="9"/>
        <v>0</v>
      </c>
      <c r="S30" s="70" t="s">
        <v>104</v>
      </c>
      <c r="T30" s="21" t="str">
        <f>+T27</f>
        <v>B24I</v>
      </c>
      <c r="U30" s="68">
        <f>U27-U25</f>
        <v>0</v>
      </c>
      <c r="V30" s="68">
        <f t="shared" ref="V30:AF30" si="10">V27-V25</f>
        <v>0</v>
      </c>
      <c r="W30" s="68">
        <f t="shared" si="10"/>
        <v>0</v>
      </c>
      <c r="X30" s="68">
        <f t="shared" si="10"/>
        <v>0</v>
      </c>
      <c r="Y30" s="68">
        <f t="shared" si="10"/>
        <v>0</v>
      </c>
      <c r="Z30" s="68">
        <f t="shared" si="10"/>
        <v>0</v>
      </c>
      <c r="AA30" s="68">
        <f t="shared" si="10"/>
        <v>0</v>
      </c>
      <c r="AB30" s="68">
        <f t="shared" si="10"/>
        <v>0</v>
      </c>
      <c r="AC30" s="68">
        <f t="shared" si="10"/>
        <v>0</v>
      </c>
      <c r="AD30" s="68">
        <f t="shared" si="10"/>
        <v>0</v>
      </c>
      <c r="AE30" s="68">
        <f t="shared" si="10"/>
        <v>0</v>
      </c>
      <c r="AF30" s="68">
        <f t="shared" si="10"/>
        <v>0</v>
      </c>
      <c r="AH30" s="70" t="s">
        <v>104</v>
      </c>
      <c r="AI30" s="21" t="str">
        <f>+AI27</f>
        <v>B63I</v>
      </c>
      <c r="AJ30" s="68">
        <f>AJ27-AJ25</f>
        <v>0</v>
      </c>
      <c r="AK30" s="68">
        <f t="shared" ref="AK30:AU30" si="11">AK27-AK25</f>
        <v>0</v>
      </c>
      <c r="AL30" s="68">
        <f t="shared" si="11"/>
        <v>0</v>
      </c>
      <c r="AM30" s="68">
        <f t="shared" si="11"/>
        <v>0</v>
      </c>
      <c r="AN30" s="68">
        <f t="shared" si="11"/>
        <v>0</v>
      </c>
      <c r="AO30" s="68">
        <f t="shared" si="11"/>
        <v>0</v>
      </c>
      <c r="AP30" s="68">
        <f t="shared" si="11"/>
        <v>0</v>
      </c>
      <c r="AQ30" s="68">
        <f t="shared" si="11"/>
        <v>0</v>
      </c>
      <c r="AR30" s="68">
        <f t="shared" si="11"/>
        <v>0</v>
      </c>
      <c r="AS30" s="68">
        <f t="shared" si="11"/>
        <v>0</v>
      </c>
      <c r="AT30" s="68">
        <f t="shared" si="11"/>
        <v>0</v>
      </c>
      <c r="AU30" s="68">
        <f t="shared" si="11"/>
        <v>0</v>
      </c>
    </row>
    <row r="31" spans="4:47" x14ac:dyDescent="0.25">
      <c r="D31" s="70" t="s">
        <v>104</v>
      </c>
      <c r="E31" s="21" t="str">
        <f>+E28</f>
        <v>B02NR</v>
      </c>
      <c r="F31" s="68">
        <f>F28-F26</f>
        <v>0</v>
      </c>
      <c r="G31" s="68">
        <f t="shared" ref="G31:Q31" si="12">G28-G26</f>
        <v>0</v>
      </c>
      <c r="H31" s="68">
        <f t="shared" si="12"/>
        <v>0</v>
      </c>
      <c r="I31" s="68">
        <f t="shared" si="12"/>
        <v>0</v>
      </c>
      <c r="J31" s="68">
        <f t="shared" si="12"/>
        <v>0</v>
      </c>
      <c r="K31" s="68">
        <f t="shared" si="12"/>
        <v>0</v>
      </c>
      <c r="L31" s="68">
        <f t="shared" si="12"/>
        <v>0</v>
      </c>
      <c r="M31" s="68">
        <f t="shared" si="12"/>
        <v>0</v>
      </c>
      <c r="N31" s="68">
        <f t="shared" si="12"/>
        <v>0</v>
      </c>
      <c r="O31" s="68">
        <f t="shared" si="12"/>
        <v>0</v>
      </c>
      <c r="P31" s="68">
        <f t="shared" si="12"/>
        <v>0</v>
      </c>
      <c r="Q31" s="68">
        <f t="shared" si="12"/>
        <v>0</v>
      </c>
      <c r="S31" s="70" t="s">
        <v>104</v>
      </c>
      <c r="T31" s="21" t="str">
        <f>+T28</f>
        <v>B24R</v>
      </c>
      <c r="U31" s="68">
        <f>U28-U26</f>
        <v>0</v>
      </c>
      <c r="V31" s="68">
        <f t="shared" ref="V31:AF31" si="13">V28-V26</f>
        <v>0</v>
      </c>
      <c r="W31" s="68">
        <f t="shared" si="13"/>
        <v>0</v>
      </c>
      <c r="X31" s="68">
        <f t="shared" si="13"/>
        <v>0</v>
      </c>
      <c r="Y31" s="68">
        <f t="shared" si="13"/>
        <v>0</v>
      </c>
      <c r="Z31" s="68">
        <f t="shared" si="13"/>
        <v>0</v>
      </c>
      <c r="AA31" s="68">
        <f t="shared" si="13"/>
        <v>0</v>
      </c>
      <c r="AB31" s="68">
        <f t="shared" si="13"/>
        <v>0</v>
      </c>
      <c r="AC31" s="68">
        <f t="shared" si="13"/>
        <v>0</v>
      </c>
      <c r="AD31" s="68">
        <f t="shared" si="13"/>
        <v>0</v>
      </c>
      <c r="AE31" s="68">
        <f t="shared" si="13"/>
        <v>0</v>
      </c>
      <c r="AF31" s="68">
        <f t="shared" si="13"/>
        <v>0</v>
      </c>
      <c r="AH31" s="70" t="s">
        <v>104</v>
      </c>
      <c r="AI31" s="21" t="str">
        <f>+AI28</f>
        <v>B63R</v>
      </c>
      <c r="AJ31" s="68">
        <f>AJ28-AJ26</f>
        <v>0</v>
      </c>
      <c r="AK31" s="68">
        <f t="shared" ref="AK31:AU31" si="14">AK28-AK26</f>
        <v>0</v>
      </c>
      <c r="AL31" s="68">
        <f t="shared" si="14"/>
        <v>0</v>
      </c>
      <c r="AM31" s="68">
        <f t="shared" si="14"/>
        <v>0</v>
      </c>
      <c r="AN31" s="68">
        <f t="shared" si="14"/>
        <v>0</v>
      </c>
      <c r="AO31" s="68">
        <f t="shared" si="14"/>
        <v>0</v>
      </c>
      <c r="AP31" s="68">
        <f t="shared" si="14"/>
        <v>0</v>
      </c>
      <c r="AQ31" s="68">
        <f t="shared" si="14"/>
        <v>0</v>
      </c>
      <c r="AR31" s="68">
        <f t="shared" si="14"/>
        <v>0</v>
      </c>
      <c r="AS31" s="68">
        <f t="shared" si="14"/>
        <v>0</v>
      </c>
      <c r="AT31" s="68">
        <f t="shared" si="14"/>
        <v>0</v>
      </c>
      <c r="AU31" s="68">
        <f t="shared" si="14"/>
        <v>0</v>
      </c>
    </row>
    <row r="33" spans="4:47" x14ac:dyDescent="0.25">
      <c r="D33" s="21" t="s">
        <v>30</v>
      </c>
      <c r="E33" s="21" t="s">
        <v>229</v>
      </c>
      <c r="F33" s="68">
        <v>0</v>
      </c>
      <c r="G33" s="68">
        <v>0.66666666666666663</v>
      </c>
      <c r="H33" s="69">
        <v>8</v>
      </c>
      <c r="I33" s="69">
        <v>9</v>
      </c>
      <c r="J33" s="69">
        <v>9</v>
      </c>
      <c r="K33" s="69">
        <v>9</v>
      </c>
      <c r="L33" s="69">
        <v>8</v>
      </c>
      <c r="M33" s="69">
        <v>8.8571428571428577</v>
      </c>
      <c r="N33" s="69">
        <v>8.3333333333333339</v>
      </c>
      <c r="O33" s="69">
        <v>7</v>
      </c>
      <c r="P33" s="69">
        <v>6</v>
      </c>
      <c r="Q33" s="69">
        <v>4</v>
      </c>
      <c r="S33" s="21" t="s">
        <v>30</v>
      </c>
      <c r="T33" s="21" t="s">
        <v>319</v>
      </c>
      <c r="U33" s="68">
        <v>0</v>
      </c>
      <c r="V33" s="68">
        <v>0</v>
      </c>
      <c r="W33" s="69">
        <v>4</v>
      </c>
      <c r="X33" s="69">
        <v>4.5</v>
      </c>
      <c r="Y33" s="69">
        <v>4</v>
      </c>
      <c r="Z33" s="69">
        <v>4</v>
      </c>
      <c r="AA33" s="69">
        <v>4</v>
      </c>
      <c r="AB33" s="69">
        <v>4.57</v>
      </c>
      <c r="AC33" s="69">
        <v>4.67</v>
      </c>
      <c r="AD33" s="69">
        <v>4</v>
      </c>
      <c r="AE33" s="69">
        <v>4</v>
      </c>
      <c r="AF33" s="69">
        <v>3</v>
      </c>
      <c r="AH33" s="21" t="s">
        <v>30</v>
      </c>
      <c r="AI33" s="21" t="s">
        <v>353</v>
      </c>
      <c r="AJ33" s="68">
        <v>0</v>
      </c>
      <c r="AK33" s="68">
        <v>0</v>
      </c>
      <c r="AL33" s="69">
        <v>7</v>
      </c>
      <c r="AM33" s="69">
        <v>12</v>
      </c>
      <c r="AN33" s="69">
        <v>11</v>
      </c>
      <c r="AO33" s="69">
        <v>9.67</v>
      </c>
      <c r="AP33" s="69">
        <v>8</v>
      </c>
      <c r="AQ33" s="69">
        <v>8</v>
      </c>
      <c r="AR33" s="69">
        <v>10</v>
      </c>
      <c r="AS33" s="69">
        <v>7</v>
      </c>
      <c r="AT33" s="69">
        <v>4</v>
      </c>
      <c r="AU33" s="69">
        <v>1</v>
      </c>
    </row>
    <row r="34" spans="4:47" x14ac:dyDescent="0.25">
      <c r="D34" s="21" t="s">
        <v>30</v>
      </c>
      <c r="E34" s="21" t="s">
        <v>230</v>
      </c>
      <c r="F34" s="68">
        <v>2</v>
      </c>
      <c r="G34" s="68">
        <v>0.22222222222222221</v>
      </c>
      <c r="H34" s="69">
        <v>7</v>
      </c>
      <c r="I34" s="69">
        <v>8.5</v>
      </c>
      <c r="J34" s="69">
        <v>9</v>
      </c>
      <c r="K34" s="69">
        <v>8.6666666666666661</v>
      </c>
      <c r="L34" s="69">
        <v>7.333333333333333</v>
      </c>
      <c r="M34" s="69">
        <v>8.5714285714285712</v>
      </c>
      <c r="N34" s="69">
        <v>10.666666666666666</v>
      </c>
      <c r="O34" s="69">
        <v>7</v>
      </c>
      <c r="P34" s="69">
        <v>6.666666666666667</v>
      </c>
      <c r="Q34" s="69">
        <v>5</v>
      </c>
      <c r="S34" s="21" t="s">
        <v>30</v>
      </c>
      <c r="T34" s="21" t="s">
        <v>320</v>
      </c>
      <c r="U34" s="68">
        <v>0</v>
      </c>
      <c r="V34" s="68">
        <v>0</v>
      </c>
      <c r="W34" s="69">
        <v>4</v>
      </c>
      <c r="X34" s="69">
        <v>4.5</v>
      </c>
      <c r="Y34" s="69">
        <v>4</v>
      </c>
      <c r="Z34" s="69">
        <v>4</v>
      </c>
      <c r="AA34" s="69">
        <v>4</v>
      </c>
      <c r="AB34" s="69">
        <v>4.57</v>
      </c>
      <c r="AC34" s="69">
        <v>4.67</v>
      </c>
      <c r="AD34" s="69">
        <v>4</v>
      </c>
      <c r="AE34" s="69">
        <v>4</v>
      </c>
      <c r="AF34" s="69">
        <v>2</v>
      </c>
      <c r="AH34" s="21" t="s">
        <v>30</v>
      </c>
      <c r="AI34" s="21" t="s">
        <v>354</v>
      </c>
      <c r="AJ34" s="68">
        <v>0</v>
      </c>
      <c r="AK34" s="68">
        <v>0</v>
      </c>
      <c r="AL34" s="69">
        <v>5</v>
      </c>
      <c r="AM34" s="69">
        <v>9.5</v>
      </c>
      <c r="AN34" s="69">
        <v>11</v>
      </c>
      <c r="AO34" s="69">
        <v>9</v>
      </c>
      <c r="AP34" s="69">
        <v>7.33</v>
      </c>
      <c r="AQ34" s="69">
        <v>8</v>
      </c>
      <c r="AR34" s="69">
        <v>11.67</v>
      </c>
      <c r="AS34" s="69">
        <v>7</v>
      </c>
      <c r="AT34" s="69">
        <v>4</v>
      </c>
      <c r="AU34" s="69">
        <v>2</v>
      </c>
    </row>
    <row r="35" spans="4:47" x14ac:dyDescent="0.25">
      <c r="D35" s="21" t="s">
        <v>31</v>
      </c>
      <c r="E35" s="21" t="s">
        <v>229</v>
      </c>
      <c r="F35" s="68">
        <v>0</v>
      </c>
      <c r="G35" s="68">
        <v>0.66666666666666663</v>
      </c>
      <c r="H35" s="68">
        <v>8</v>
      </c>
      <c r="I35" s="68">
        <v>9</v>
      </c>
      <c r="J35" s="68">
        <v>9</v>
      </c>
      <c r="K35" s="68">
        <v>9</v>
      </c>
      <c r="L35" s="68">
        <v>8</v>
      </c>
      <c r="M35" s="68">
        <v>8.8571428571428577</v>
      </c>
      <c r="N35" s="68">
        <v>8.3333333333333339</v>
      </c>
      <c r="O35" s="68">
        <v>7</v>
      </c>
      <c r="P35" s="68">
        <v>6</v>
      </c>
      <c r="Q35" s="68">
        <v>4</v>
      </c>
      <c r="S35" s="21" t="s">
        <v>31</v>
      </c>
      <c r="T35" s="21" t="s">
        <v>319</v>
      </c>
      <c r="U35" s="68">
        <v>0</v>
      </c>
      <c r="V35" s="68">
        <v>0</v>
      </c>
      <c r="W35" s="68">
        <v>4</v>
      </c>
      <c r="X35" s="68">
        <v>4.5</v>
      </c>
      <c r="Y35" s="68">
        <v>4</v>
      </c>
      <c r="Z35" s="68">
        <v>4</v>
      </c>
      <c r="AA35" s="68">
        <v>4</v>
      </c>
      <c r="AB35" s="68">
        <v>4.57</v>
      </c>
      <c r="AC35" s="68">
        <v>4.67</v>
      </c>
      <c r="AD35" s="68">
        <v>4</v>
      </c>
      <c r="AE35" s="68">
        <v>4</v>
      </c>
      <c r="AF35" s="68">
        <v>3</v>
      </c>
      <c r="AH35" s="21" t="s">
        <v>31</v>
      </c>
      <c r="AI35" s="21" t="s">
        <v>353</v>
      </c>
      <c r="AJ35" s="68">
        <v>0</v>
      </c>
      <c r="AK35" s="68">
        <v>0</v>
      </c>
      <c r="AL35" s="68">
        <v>7</v>
      </c>
      <c r="AM35" s="68">
        <v>12</v>
      </c>
      <c r="AN35" s="68">
        <v>11</v>
      </c>
      <c r="AO35" s="68">
        <v>9.67</v>
      </c>
      <c r="AP35" s="68">
        <v>8</v>
      </c>
      <c r="AQ35" s="68">
        <v>8</v>
      </c>
      <c r="AR35" s="68">
        <v>10</v>
      </c>
      <c r="AS35" s="68">
        <v>7</v>
      </c>
      <c r="AT35" s="68">
        <v>4</v>
      </c>
      <c r="AU35" s="68">
        <v>1</v>
      </c>
    </row>
    <row r="36" spans="4:47" x14ac:dyDescent="0.25">
      <c r="D36" s="21" t="s">
        <v>31</v>
      </c>
      <c r="E36" s="21" t="s">
        <v>230</v>
      </c>
      <c r="F36" s="68">
        <v>2</v>
      </c>
      <c r="G36" s="68">
        <v>0.22222222222222221</v>
      </c>
      <c r="H36" s="68">
        <v>7</v>
      </c>
      <c r="I36" s="68">
        <v>8.5</v>
      </c>
      <c r="J36" s="68">
        <v>9</v>
      </c>
      <c r="K36" s="68">
        <v>8.6666666666666661</v>
      </c>
      <c r="L36" s="68">
        <v>7.333333333333333</v>
      </c>
      <c r="M36" s="68">
        <v>8.5714285714285712</v>
      </c>
      <c r="N36" s="68">
        <v>10.666666666666666</v>
      </c>
      <c r="O36" s="68">
        <v>7</v>
      </c>
      <c r="P36" s="68">
        <v>6.666666666666667</v>
      </c>
      <c r="Q36" s="68">
        <v>5</v>
      </c>
      <c r="S36" s="21" t="s">
        <v>31</v>
      </c>
      <c r="T36" s="21" t="s">
        <v>320</v>
      </c>
      <c r="U36" s="68">
        <v>0</v>
      </c>
      <c r="V36" s="68">
        <v>0</v>
      </c>
      <c r="W36" s="68">
        <v>4</v>
      </c>
      <c r="X36" s="68">
        <v>4.5</v>
      </c>
      <c r="Y36" s="68">
        <v>4</v>
      </c>
      <c r="Z36" s="68">
        <v>4</v>
      </c>
      <c r="AA36" s="68">
        <v>4</v>
      </c>
      <c r="AB36" s="68">
        <v>4.57</v>
      </c>
      <c r="AC36" s="68">
        <v>4.67</v>
      </c>
      <c r="AD36" s="68">
        <v>4</v>
      </c>
      <c r="AE36" s="68">
        <v>4</v>
      </c>
      <c r="AF36" s="68">
        <v>2</v>
      </c>
      <c r="AH36" s="21" t="s">
        <v>31</v>
      </c>
      <c r="AI36" s="21" t="s">
        <v>354</v>
      </c>
      <c r="AJ36" s="68">
        <v>0</v>
      </c>
      <c r="AK36" s="68">
        <v>0</v>
      </c>
      <c r="AL36" s="68">
        <v>5</v>
      </c>
      <c r="AM36" s="68">
        <v>9.5</v>
      </c>
      <c r="AN36" s="68">
        <v>11</v>
      </c>
      <c r="AO36" s="68">
        <v>9</v>
      </c>
      <c r="AP36" s="68">
        <v>7.33</v>
      </c>
      <c r="AQ36" s="68">
        <v>8</v>
      </c>
      <c r="AR36" s="68">
        <v>11.67</v>
      </c>
      <c r="AS36" s="68">
        <v>7</v>
      </c>
      <c r="AT36" s="68">
        <v>4</v>
      </c>
      <c r="AU36" s="68">
        <v>2</v>
      </c>
    </row>
    <row r="38" spans="4:47" x14ac:dyDescent="0.25">
      <c r="D38" s="70" t="s">
        <v>104</v>
      </c>
      <c r="E38" s="21" t="s">
        <v>229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S38" s="70" t="s">
        <v>104</v>
      </c>
      <c r="T38" s="21" t="str">
        <f>+T35</f>
        <v>B25I</v>
      </c>
      <c r="U38" s="68">
        <f>U35-U33</f>
        <v>0</v>
      </c>
      <c r="V38" s="68">
        <f t="shared" ref="V38:AF38" si="15">V35-V33</f>
        <v>0</v>
      </c>
      <c r="W38" s="68">
        <f t="shared" si="15"/>
        <v>0</v>
      </c>
      <c r="X38" s="68">
        <f t="shared" si="15"/>
        <v>0</v>
      </c>
      <c r="Y38" s="68">
        <f t="shared" si="15"/>
        <v>0</v>
      </c>
      <c r="Z38" s="68">
        <f t="shared" si="15"/>
        <v>0</v>
      </c>
      <c r="AA38" s="68">
        <f t="shared" si="15"/>
        <v>0</v>
      </c>
      <c r="AB38" s="68">
        <f t="shared" si="15"/>
        <v>0</v>
      </c>
      <c r="AC38" s="68">
        <f t="shared" si="15"/>
        <v>0</v>
      </c>
      <c r="AD38" s="68">
        <f t="shared" si="15"/>
        <v>0</v>
      </c>
      <c r="AE38" s="68">
        <f t="shared" si="15"/>
        <v>0</v>
      </c>
      <c r="AF38" s="68">
        <f t="shared" si="15"/>
        <v>0</v>
      </c>
      <c r="AH38" s="70" t="s">
        <v>104</v>
      </c>
      <c r="AI38" s="21" t="str">
        <f>+AI35</f>
        <v>B64I</v>
      </c>
      <c r="AJ38" s="68">
        <f>AJ35-AJ33</f>
        <v>0</v>
      </c>
      <c r="AK38" s="68">
        <f t="shared" ref="AK38:AU38" si="16">AK35-AK33</f>
        <v>0</v>
      </c>
      <c r="AL38" s="68">
        <f t="shared" si="16"/>
        <v>0</v>
      </c>
      <c r="AM38" s="68">
        <f t="shared" si="16"/>
        <v>0</v>
      </c>
      <c r="AN38" s="68">
        <f t="shared" si="16"/>
        <v>0</v>
      </c>
      <c r="AO38" s="68">
        <f t="shared" si="16"/>
        <v>0</v>
      </c>
      <c r="AP38" s="68">
        <f t="shared" si="16"/>
        <v>0</v>
      </c>
      <c r="AQ38" s="68">
        <f t="shared" si="16"/>
        <v>0</v>
      </c>
      <c r="AR38" s="68">
        <f t="shared" si="16"/>
        <v>0</v>
      </c>
      <c r="AS38" s="68">
        <f t="shared" si="16"/>
        <v>0</v>
      </c>
      <c r="AT38" s="68">
        <f t="shared" si="16"/>
        <v>0</v>
      </c>
      <c r="AU38" s="68">
        <f t="shared" si="16"/>
        <v>0</v>
      </c>
    </row>
    <row r="39" spans="4:47" x14ac:dyDescent="0.25">
      <c r="D39" s="70" t="s">
        <v>104</v>
      </c>
      <c r="E39" s="21" t="s">
        <v>230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S39" s="70" t="s">
        <v>104</v>
      </c>
      <c r="T39" s="21" t="str">
        <f>+T36</f>
        <v>B25R</v>
      </c>
      <c r="U39" s="68">
        <f>U36-U34</f>
        <v>0</v>
      </c>
      <c r="V39" s="68">
        <f t="shared" ref="V39:AF39" si="17">V36-V34</f>
        <v>0</v>
      </c>
      <c r="W39" s="68">
        <f t="shared" si="17"/>
        <v>0</v>
      </c>
      <c r="X39" s="68">
        <f t="shared" si="17"/>
        <v>0</v>
      </c>
      <c r="Y39" s="68">
        <f t="shared" si="17"/>
        <v>0</v>
      </c>
      <c r="Z39" s="68">
        <f t="shared" si="17"/>
        <v>0</v>
      </c>
      <c r="AA39" s="68">
        <f t="shared" si="17"/>
        <v>0</v>
      </c>
      <c r="AB39" s="68">
        <f t="shared" si="17"/>
        <v>0</v>
      </c>
      <c r="AC39" s="68">
        <f t="shared" si="17"/>
        <v>0</v>
      </c>
      <c r="AD39" s="68">
        <f t="shared" si="17"/>
        <v>0</v>
      </c>
      <c r="AE39" s="68">
        <f t="shared" si="17"/>
        <v>0</v>
      </c>
      <c r="AF39" s="68">
        <f t="shared" si="17"/>
        <v>0</v>
      </c>
      <c r="AH39" s="70" t="s">
        <v>104</v>
      </c>
      <c r="AI39" s="21" t="str">
        <f>+AI36</f>
        <v>B64R</v>
      </c>
      <c r="AJ39" s="68">
        <f>AJ36-AJ34</f>
        <v>0</v>
      </c>
      <c r="AK39" s="68">
        <f t="shared" ref="AK39:AU39" si="18">AK36-AK34</f>
        <v>0</v>
      </c>
      <c r="AL39" s="68">
        <f t="shared" si="18"/>
        <v>0</v>
      </c>
      <c r="AM39" s="68">
        <f t="shared" si="18"/>
        <v>0</v>
      </c>
      <c r="AN39" s="68">
        <f t="shared" si="18"/>
        <v>0</v>
      </c>
      <c r="AO39" s="68">
        <f t="shared" si="18"/>
        <v>0</v>
      </c>
      <c r="AP39" s="68">
        <f t="shared" si="18"/>
        <v>0</v>
      </c>
      <c r="AQ39" s="68">
        <f t="shared" si="18"/>
        <v>0</v>
      </c>
      <c r="AR39" s="68">
        <f t="shared" si="18"/>
        <v>0</v>
      </c>
      <c r="AS39" s="68">
        <f t="shared" si="18"/>
        <v>0</v>
      </c>
      <c r="AT39" s="68">
        <f t="shared" si="18"/>
        <v>0</v>
      </c>
      <c r="AU39" s="68">
        <f t="shared" si="18"/>
        <v>0</v>
      </c>
    </row>
    <row r="41" spans="4:47" x14ac:dyDescent="0.25">
      <c r="D41" s="21" t="s">
        <v>30</v>
      </c>
      <c r="E41" s="21" t="s">
        <v>279</v>
      </c>
      <c r="F41" s="68">
        <v>0</v>
      </c>
      <c r="G41" s="68">
        <v>0</v>
      </c>
      <c r="H41" s="69">
        <v>4</v>
      </c>
      <c r="I41" s="69">
        <v>4</v>
      </c>
      <c r="J41" s="69">
        <v>4</v>
      </c>
      <c r="K41" s="69">
        <v>4</v>
      </c>
      <c r="L41" s="69">
        <v>4</v>
      </c>
      <c r="M41" s="69">
        <v>4</v>
      </c>
      <c r="N41" s="69">
        <v>4</v>
      </c>
      <c r="O41" s="69">
        <v>4</v>
      </c>
      <c r="P41" s="69">
        <v>4</v>
      </c>
      <c r="Q41" s="69">
        <v>3</v>
      </c>
      <c r="S41" s="21" t="s">
        <v>30</v>
      </c>
      <c r="T41" s="21" t="s">
        <v>321</v>
      </c>
      <c r="U41" s="68">
        <v>0</v>
      </c>
      <c r="V41" s="68">
        <v>0</v>
      </c>
      <c r="W41" s="69">
        <v>5</v>
      </c>
      <c r="X41" s="69">
        <v>5</v>
      </c>
      <c r="Y41" s="69">
        <v>5</v>
      </c>
      <c r="Z41" s="69">
        <v>5</v>
      </c>
      <c r="AA41" s="69">
        <v>5.33</v>
      </c>
      <c r="AB41" s="69">
        <v>5.14</v>
      </c>
      <c r="AC41" s="69">
        <v>4.67</v>
      </c>
      <c r="AD41" s="69">
        <v>5</v>
      </c>
      <c r="AE41" s="69">
        <v>4</v>
      </c>
      <c r="AF41" s="69">
        <v>2</v>
      </c>
      <c r="AH41" s="21" t="s">
        <v>30</v>
      </c>
      <c r="AI41" s="21" t="s">
        <v>259</v>
      </c>
      <c r="AJ41" s="68">
        <v>0</v>
      </c>
      <c r="AK41" s="68">
        <v>0</v>
      </c>
      <c r="AL41" s="69">
        <v>2</v>
      </c>
      <c r="AM41" s="69">
        <v>8.5</v>
      </c>
      <c r="AN41" s="69">
        <v>8</v>
      </c>
      <c r="AO41" s="69">
        <v>8.3333333333333339</v>
      </c>
      <c r="AP41" s="69">
        <v>6</v>
      </c>
      <c r="AQ41" s="69">
        <v>6</v>
      </c>
      <c r="AR41" s="69">
        <v>6.666666666666667</v>
      </c>
      <c r="AS41" s="69">
        <v>5</v>
      </c>
      <c r="AT41" s="69">
        <v>3.3333333333333335</v>
      </c>
      <c r="AU41" s="69">
        <v>0</v>
      </c>
    </row>
    <row r="42" spans="4:47" x14ac:dyDescent="0.25">
      <c r="D42" s="21" t="s">
        <v>30</v>
      </c>
      <c r="E42" s="21" t="s">
        <v>280</v>
      </c>
      <c r="F42" s="68">
        <v>0</v>
      </c>
      <c r="G42" s="68">
        <v>0</v>
      </c>
      <c r="H42" s="69">
        <v>4</v>
      </c>
      <c r="I42" s="69">
        <v>4</v>
      </c>
      <c r="J42" s="69">
        <v>4</v>
      </c>
      <c r="K42" s="69">
        <v>4</v>
      </c>
      <c r="L42" s="69">
        <v>4</v>
      </c>
      <c r="M42" s="69">
        <v>4</v>
      </c>
      <c r="N42" s="69">
        <v>4</v>
      </c>
      <c r="O42" s="69">
        <v>4</v>
      </c>
      <c r="P42" s="69">
        <v>4</v>
      </c>
      <c r="Q42" s="69">
        <v>3</v>
      </c>
      <c r="S42" s="21" t="s">
        <v>30</v>
      </c>
      <c r="T42" s="21" t="s">
        <v>322</v>
      </c>
      <c r="U42" s="68">
        <v>0</v>
      </c>
      <c r="V42" s="68">
        <v>0</v>
      </c>
      <c r="W42" s="69">
        <v>5</v>
      </c>
      <c r="X42" s="69">
        <v>5</v>
      </c>
      <c r="Y42" s="69">
        <v>5</v>
      </c>
      <c r="Z42" s="69">
        <v>5</v>
      </c>
      <c r="AA42" s="69">
        <v>5.33</v>
      </c>
      <c r="AB42" s="69">
        <v>5.14</v>
      </c>
      <c r="AC42" s="69">
        <v>4.67</v>
      </c>
      <c r="AD42" s="69">
        <v>5</v>
      </c>
      <c r="AE42" s="69">
        <v>4</v>
      </c>
      <c r="AF42" s="69">
        <v>3</v>
      </c>
      <c r="AH42" s="21" t="s">
        <v>30</v>
      </c>
      <c r="AI42" s="21" t="s">
        <v>260</v>
      </c>
      <c r="AJ42" s="68">
        <v>0</v>
      </c>
      <c r="AK42" s="68">
        <v>0</v>
      </c>
      <c r="AL42" s="69">
        <v>2</v>
      </c>
      <c r="AM42" s="69">
        <v>8</v>
      </c>
      <c r="AN42" s="69">
        <v>7</v>
      </c>
      <c r="AO42" s="69">
        <v>7.333333333333333</v>
      </c>
      <c r="AP42" s="69">
        <v>6</v>
      </c>
      <c r="AQ42" s="69">
        <v>6</v>
      </c>
      <c r="AR42" s="69">
        <v>6.666666666666667</v>
      </c>
      <c r="AS42" s="69">
        <v>5</v>
      </c>
      <c r="AT42" s="69">
        <v>4.666666666666667</v>
      </c>
      <c r="AU42" s="69">
        <v>0</v>
      </c>
    </row>
    <row r="43" spans="4:47" x14ac:dyDescent="0.25">
      <c r="D43" s="21" t="s">
        <v>31</v>
      </c>
      <c r="E43" s="21" t="s">
        <v>279</v>
      </c>
      <c r="F43" s="68">
        <v>0</v>
      </c>
      <c r="G43" s="68">
        <v>0</v>
      </c>
      <c r="H43" s="68">
        <v>4</v>
      </c>
      <c r="I43" s="68">
        <v>4</v>
      </c>
      <c r="J43" s="68">
        <v>4</v>
      </c>
      <c r="K43" s="68">
        <v>4</v>
      </c>
      <c r="L43" s="68">
        <v>4</v>
      </c>
      <c r="M43" s="68">
        <v>4</v>
      </c>
      <c r="N43" s="68">
        <v>4</v>
      </c>
      <c r="O43" s="68">
        <v>4</v>
      </c>
      <c r="P43" s="68">
        <v>4</v>
      </c>
      <c r="Q43" s="68">
        <v>3</v>
      </c>
      <c r="S43" s="21" t="s">
        <v>31</v>
      </c>
      <c r="T43" s="21" t="s">
        <v>321</v>
      </c>
      <c r="U43" s="68">
        <v>0</v>
      </c>
      <c r="V43" s="68">
        <v>0</v>
      </c>
      <c r="W43" s="68">
        <v>5</v>
      </c>
      <c r="X43" s="68">
        <v>5</v>
      </c>
      <c r="Y43" s="68">
        <v>5</v>
      </c>
      <c r="Z43" s="68">
        <v>5</v>
      </c>
      <c r="AA43" s="68">
        <v>5.33</v>
      </c>
      <c r="AB43" s="68">
        <v>5.14</v>
      </c>
      <c r="AC43" s="68">
        <v>4.67</v>
      </c>
      <c r="AD43" s="68">
        <v>5</v>
      </c>
      <c r="AE43" s="68">
        <v>4</v>
      </c>
      <c r="AF43" s="68">
        <v>2</v>
      </c>
      <c r="AH43" s="21" t="s">
        <v>31</v>
      </c>
      <c r="AI43" s="21" t="s">
        <v>259</v>
      </c>
      <c r="AJ43" s="68">
        <v>0</v>
      </c>
      <c r="AK43" s="68">
        <v>0</v>
      </c>
      <c r="AL43" s="68">
        <v>2</v>
      </c>
      <c r="AM43" s="68">
        <v>8.5</v>
      </c>
      <c r="AN43" s="68">
        <v>8</v>
      </c>
      <c r="AO43" s="68">
        <v>8.3333333333333339</v>
      </c>
      <c r="AP43" s="68">
        <v>6</v>
      </c>
      <c r="AQ43" s="68">
        <v>6</v>
      </c>
      <c r="AR43" s="68">
        <v>6.666666666666667</v>
      </c>
      <c r="AS43" s="68">
        <v>5</v>
      </c>
      <c r="AT43" s="68">
        <v>3.3333333333333335</v>
      </c>
      <c r="AU43" s="68">
        <v>0</v>
      </c>
    </row>
    <row r="44" spans="4:47" x14ac:dyDescent="0.25">
      <c r="D44" s="21" t="s">
        <v>31</v>
      </c>
      <c r="E44" s="21" t="s">
        <v>280</v>
      </c>
      <c r="F44" s="68">
        <v>0</v>
      </c>
      <c r="G44" s="68">
        <v>0</v>
      </c>
      <c r="H44" s="68">
        <v>4</v>
      </c>
      <c r="I44" s="68">
        <v>4</v>
      </c>
      <c r="J44" s="68">
        <v>4</v>
      </c>
      <c r="K44" s="68">
        <v>4</v>
      </c>
      <c r="L44" s="68">
        <v>4</v>
      </c>
      <c r="M44" s="68">
        <v>4</v>
      </c>
      <c r="N44" s="68">
        <v>4</v>
      </c>
      <c r="O44" s="68">
        <v>4</v>
      </c>
      <c r="P44" s="68">
        <v>4</v>
      </c>
      <c r="Q44" s="68">
        <v>3</v>
      </c>
      <c r="S44" s="21" t="s">
        <v>31</v>
      </c>
      <c r="T44" s="21" t="s">
        <v>322</v>
      </c>
      <c r="U44" s="68">
        <v>0</v>
      </c>
      <c r="V44" s="68">
        <v>0</v>
      </c>
      <c r="W44" s="68">
        <v>5</v>
      </c>
      <c r="X44" s="68">
        <v>5</v>
      </c>
      <c r="Y44" s="68">
        <v>5</v>
      </c>
      <c r="Z44" s="68">
        <v>5</v>
      </c>
      <c r="AA44" s="68">
        <v>5.33</v>
      </c>
      <c r="AB44" s="68">
        <v>5.14</v>
      </c>
      <c r="AC44" s="68">
        <v>4.67</v>
      </c>
      <c r="AD44" s="68">
        <v>5</v>
      </c>
      <c r="AE44" s="68">
        <v>4</v>
      </c>
      <c r="AF44" s="68">
        <v>3</v>
      </c>
      <c r="AH44" s="21" t="s">
        <v>31</v>
      </c>
      <c r="AI44" s="21" t="s">
        <v>260</v>
      </c>
      <c r="AJ44" s="68">
        <v>0</v>
      </c>
      <c r="AK44" s="68">
        <v>0</v>
      </c>
      <c r="AL44" s="68">
        <v>2</v>
      </c>
      <c r="AM44" s="68">
        <v>8</v>
      </c>
      <c r="AN44" s="68">
        <v>7</v>
      </c>
      <c r="AO44" s="68">
        <v>7.333333333333333</v>
      </c>
      <c r="AP44" s="68">
        <v>6</v>
      </c>
      <c r="AQ44" s="68">
        <v>6</v>
      </c>
      <c r="AR44" s="68">
        <v>6.666666666666667</v>
      </c>
      <c r="AS44" s="68">
        <v>5</v>
      </c>
      <c r="AT44" s="68">
        <v>4.666666666666667</v>
      </c>
      <c r="AU44" s="68">
        <v>0</v>
      </c>
    </row>
    <row r="46" spans="4:47" x14ac:dyDescent="0.25">
      <c r="D46" s="70" t="s">
        <v>104</v>
      </c>
      <c r="E46" s="21" t="str">
        <f>+E43</f>
        <v>B04I</v>
      </c>
      <c r="F46" s="68">
        <f>F43-F41</f>
        <v>0</v>
      </c>
      <c r="G46" s="68">
        <f t="shared" ref="G46:Q46" si="19">G43-G41</f>
        <v>0</v>
      </c>
      <c r="H46" s="68">
        <f t="shared" si="19"/>
        <v>0</v>
      </c>
      <c r="I46" s="68">
        <f t="shared" si="19"/>
        <v>0</v>
      </c>
      <c r="J46" s="68">
        <f t="shared" si="19"/>
        <v>0</v>
      </c>
      <c r="K46" s="68">
        <f t="shared" si="19"/>
        <v>0</v>
      </c>
      <c r="L46" s="68">
        <f t="shared" si="19"/>
        <v>0</v>
      </c>
      <c r="M46" s="68">
        <f t="shared" si="19"/>
        <v>0</v>
      </c>
      <c r="N46" s="68">
        <f t="shared" si="19"/>
        <v>0</v>
      </c>
      <c r="O46" s="68">
        <f t="shared" si="19"/>
        <v>0</v>
      </c>
      <c r="P46" s="68">
        <f t="shared" si="19"/>
        <v>0</v>
      </c>
      <c r="Q46" s="68">
        <f t="shared" si="19"/>
        <v>0</v>
      </c>
      <c r="S46" s="70" t="s">
        <v>104</v>
      </c>
      <c r="T46" s="21" t="str">
        <f>+T43</f>
        <v>B26I</v>
      </c>
      <c r="U46" s="68">
        <f>U43-U41</f>
        <v>0</v>
      </c>
      <c r="V46" s="68">
        <f t="shared" ref="V46:AF46" si="20">V43-V41</f>
        <v>0</v>
      </c>
      <c r="W46" s="68">
        <f t="shared" si="20"/>
        <v>0</v>
      </c>
      <c r="X46" s="68">
        <f t="shared" si="20"/>
        <v>0</v>
      </c>
      <c r="Y46" s="68">
        <f t="shared" si="20"/>
        <v>0</v>
      </c>
      <c r="Z46" s="68">
        <f t="shared" si="20"/>
        <v>0</v>
      </c>
      <c r="AA46" s="68">
        <f t="shared" si="20"/>
        <v>0</v>
      </c>
      <c r="AB46" s="68">
        <f t="shared" si="20"/>
        <v>0</v>
      </c>
      <c r="AC46" s="68">
        <f t="shared" si="20"/>
        <v>0</v>
      </c>
      <c r="AD46" s="68">
        <f t="shared" si="20"/>
        <v>0</v>
      </c>
      <c r="AE46" s="68">
        <f t="shared" si="20"/>
        <v>0</v>
      </c>
      <c r="AF46" s="68">
        <f t="shared" si="20"/>
        <v>0</v>
      </c>
      <c r="AH46" s="70" t="s">
        <v>104</v>
      </c>
      <c r="AI46" s="70" t="s">
        <v>259</v>
      </c>
      <c r="AJ46" s="68">
        <v>0</v>
      </c>
      <c r="AK46" s="68">
        <v>0</v>
      </c>
      <c r="AL46" s="68">
        <v>0</v>
      </c>
      <c r="AM46" s="68">
        <v>0</v>
      </c>
      <c r="AN46" s="68">
        <v>0</v>
      </c>
      <c r="AO46" s="68">
        <v>0</v>
      </c>
      <c r="AP46" s="68">
        <v>0</v>
      </c>
      <c r="AQ46" s="68">
        <v>0</v>
      </c>
      <c r="AR46" s="68">
        <v>0</v>
      </c>
      <c r="AS46" s="68">
        <v>0</v>
      </c>
      <c r="AT46" s="68">
        <v>0</v>
      </c>
      <c r="AU46" s="68">
        <v>0</v>
      </c>
    </row>
    <row r="47" spans="4:47" x14ac:dyDescent="0.25">
      <c r="D47" s="70" t="s">
        <v>104</v>
      </c>
      <c r="E47" s="21" t="str">
        <f>+E44</f>
        <v>B04R</v>
      </c>
      <c r="F47" s="68">
        <f>F44-F42</f>
        <v>0</v>
      </c>
      <c r="G47" s="68">
        <f t="shared" ref="G47:Q47" si="21">G44-G42</f>
        <v>0</v>
      </c>
      <c r="H47" s="68">
        <f t="shared" si="21"/>
        <v>0</v>
      </c>
      <c r="I47" s="68">
        <f t="shared" si="21"/>
        <v>0</v>
      </c>
      <c r="J47" s="68">
        <f t="shared" si="21"/>
        <v>0</v>
      </c>
      <c r="K47" s="68">
        <f t="shared" si="21"/>
        <v>0</v>
      </c>
      <c r="L47" s="68">
        <f t="shared" si="21"/>
        <v>0</v>
      </c>
      <c r="M47" s="68">
        <f t="shared" si="21"/>
        <v>0</v>
      </c>
      <c r="N47" s="68">
        <f t="shared" si="21"/>
        <v>0</v>
      </c>
      <c r="O47" s="68">
        <f t="shared" si="21"/>
        <v>0</v>
      </c>
      <c r="P47" s="68">
        <f t="shared" si="21"/>
        <v>0</v>
      </c>
      <c r="Q47" s="68">
        <f t="shared" si="21"/>
        <v>0</v>
      </c>
      <c r="S47" s="70" t="s">
        <v>104</v>
      </c>
      <c r="T47" s="21" t="str">
        <f>+T44</f>
        <v>B26R</v>
      </c>
      <c r="U47" s="68">
        <f>U44-U42</f>
        <v>0</v>
      </c>
      <c r="V47" s="68">
        <f t="shared" ref="V47:AF47" si="22">V44-V42</f>
        <v>0</v>
      </c>
      <c r="W47" s="68">
        <f t="shared" si="22"/>
        <v>0</v>
      </c>
      <c r="X47" s="68">
        <f t="shared" si="22"/>
        <v>0</v>
      </c>
      <c r="Y47" s="68">
        <f t="shared" si="22"/>
        <v>0</v>
      </c>
      <c r="Z47" s="68">
        <f t="shared" si="22"/>
        <v>0</v>
      </c>
      <c r="AA47" s="68">
        <f t="shared" si="22"/>
        <v>0</v>
      </c>
      <c r="AB47" s="68">
        <f t="shared" si="22"/>
        <v>0</v>
      </c>
      <c r="AC47" s="68">
        <f t="shared" si="22"/>
        <v>0</v>
      </c>
      <c r="AD47" s="68">
        <f t="shared" si="22"/>
        <v>0</v>
      </c>
      <c r="AE47" s="68">
        <f t="shared" si="22"/>
        <v>0</v>
      </c>
      <c r="AF47" s="68">
        <f t="shared" si="22"/>
        <v>0</v>
      </c>
      <c r="AH47" s="70" t="s">
        <v>104</v>
      </c>
      <c r="AI47" s="70" t="s">
        <v>260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68">
        <v>0</v>
      </c>
      <c r="AP47" s="68">
        <v>0</v>
      </c>
      <c r="AQ47" s="68">
        <v>0</v>
      </c>
      <c r="AR47" s="68">
        <v>0</v>
      </c>
      <c r="AS47" s="68">
        <v>0</v>
      </c>
      <c r="AT47" s="68">
        <v>0</v>
      </c>
      <c r="AU47" s="68">
        <v>0</v>
      </c>
    </row>
    <row r="49" spans="4:47" x14ac:dyDescent="0.25">
      <c r="D49" s="21" t="s">
        <v>30</v>
      </c>
      <c r="E49" s="21" t="s">
        <v>281</v>
      </c>
      <c r="F49" s="68">
        <v>0</v>
      </c>
      <c r="G49" s="68">
        <v>0</v>
      </c>
      <c r="H49" s="69">
        <v>4</v>
      </c>
      <c r="I49" s="69">
        <v>4</v>
      </c>
      <c r="J49" s="69">
        <v>4</v>
      </c>
      <c r="K49" s="69">
        <v>4</v>
      </c>
      <c r="L49" s="69">
        <v>4</v>
      </c>
      <c r="M49" s="69">
        <v>4</v>
      </c>
      <c r="N49" s="69">
        <v>4</v>
      </c>
      <c r="O49" s="69">
        <v>4</v>
      </c>
      <c r="P49" s="69">
        <v>4</v>
      </c>
      <c r="Q49" s="69">
        <v>3</v>
      </c>
      <c r="S49" s="21" t="s">
        <v>30</v>
      </c>
      <c r="T49" s="21" t="s">
        <v>323</v>
      </c>
      <c r="U49" s="68">
        <v>0</v>
      </c>
      <c r="V49" s="68">
        <v>0</v>
      </c>
      <c r="W49" s="69">
        <v>5</v>
      </c>
      <c r="X49" s="69">
        <v>5</v>
      </c>
      <c r="Y49" s="69">
        <v>5</v>
      </c>
      <c r="Z49" s="69">
        <v>5</v>
      </c>
      <c r="AA49" s="69">
        <v>4.67</v>
      </c>
      <c r="AB49" s="69">
        <v>4.57</v>
      </c>
      <c r="AC49" s="69">
        <v>5</v>
      </c>
      <c r="AD49" s="69">
        <v>5</v>
      </c>
      <c r="AE49" s="69">
        <v>4.67</v>
      </c>
      <c r="AF49" s="69">
        <v>3</v>
      </c>
      <c r="AH49" s="21" t="s">
        <v>30</v>
      </c>
      <c r="AI49" s="21" t="s">
        <v>355</v>
      </c>
      <c r="AJ49" s="68">
        <v>0</v>
      </c>
      <c r="AK49" s="68">
        <v>0</v>
      </c>
      <c r="AL49" s="69">
        <v>4</v>
      </c>
      <c r="AM49" s="69">
        <v>10</v>
      </c>
      <c r="AN49" s="69">
        <v>9</v>
      </c>
      <c r="AO49" s="69">
        <v>6.67</v>
      </c>
      <c r="AP49" s="69">
        <v>6</v>
      </c>
      <c r="AQ49" s="69">
        <v>6</v>
      </c>
      <c r="AR49" s="69">
        <v>10</v>
      </c>
      <c r="AS49" s="69">
        <v>6</v>
      </c>
      <c r="AT49" s="69">
        <v>5.33</v>
      </c>
      <c r="AU49" s="69">
        <v>3</v>
      </c>
    </row>
    <row r="50" spans="4:47" x14ac:dyDescent="0.25">
      <c r="D50" s="21" t="s">
        <v>30</v>
      </c>
      <c r="E50" s="21" t="s">
        <v>282</v>
      </c>
      <c r="F50" s="68">
        <v>0</v>
      </c>
      <c r="G50" s="68">
        <v>0</v>
      </c>
      <c r="H50" s="69">
        <v>4</v>
      </c>
      <c r="I50" s="69">
        <v>4</v>
      </c>
      <c r="J50" s="69">
        <v>4</v>
      </c>
      <c r="K50" s="69">
        <v>4</v>
      </c>
      <c r="L50" s="69">
        <v>4</v>
      </c>
      <c r="M50" s="69">
        <v>4</v>
      </c>
      <c r="N50" s="69">
        <v>4</v>
      </c>
      <c r="O50" s="69">
        <v>4</v>
      </c>
      <c r="P50" s="69">
        <v>4</v>
      </c>
      <c r="Q50" s="69">
        <v>3</v>
      </c>
      <c r="S50" s="21" t="s">
        <v>30</v>
      </c>
      <c r="T50" s="21" t="s">
        <v>324</v>
      </c>
      <c r="U50" s="68">
        <v>0</v>
      </c>
      <c r="V50" s="68">
        <v>0</v>
      </c>
      <c r="W50" s="69">
        <v>5</v>
      </c>
      <c r="X50" s="69">
        <v>5</v>
      </c>
      <c r="Y50" s="69">
        <v>5</v>
      </c>
      <c r="Z50" s="69">
        <v>5</v>
      </c>
      <c r="AA50" s="69">
        <v>4.67</v>
      </c>
      <c r="AB50" s="69">
        <v>4.57</v>
      </c>
      <c r="AC50" s="69">
        <v>5</v>
      </c>
      <c r="AD50" s="69">
        <v>5</v>
      </c>
      <c r="AE50" s="69">
        <v>4.67</v>
      </c>
      <c r="AF50" s="69">
        <v>3</v>
      </c>
      <c r="AH50" s="21" t="s">
        <v>30</v>
      </c>
      <c r="AI50" s="21" t="s">
        <v>356</v>
      </c>
      <c r="AJ50" s="68">
        <v>0</v>
      </c>
      <c r="AK50" s="68">
        <v>0</v>
      </c>
      <c r="AL50" s="69">
        <v>4</v>
      </c>
      <c r="AM50" s="69">
        <v>10</v>
      </c>
      <c r="AN50" s="69">
        <v>9</v>
      </c>
      <c r="AO50" s="69">
        <v>6.67</v>
      </c>
      <c r="AP50" s="69">
        <v>6</v>
      </c>
      <c r="AQ50" s="69">
        <v>6</v>
      </c>
      <c r="AR50" s="69">
        <v>10</v>
      </c>
      <c r="AS50" s="69">
        <v>6</v>
      </c>
      <c r="AT50" s="69">
        <v>6</v>
      </c>
      <c r="AU50" s="69">
        <v>2</v>
      </c>
    </row>
    <row r="51" spans="4:47" x14ac:dyDescent="0.25">
      <c r="D51" s="21" t="s">
        <v>31</v>
      </c>
      <c r="E51" s="21" t="s">
        <v>281</v>
      </c>
      <c r="F51" s="68">
        <v>0</v>
      </c>
      <c r="G51" s="68">
        <v>0</v>
      </c>
      <c r="H51" s="68">
        <v>4</v>
      </c>
      <c r="I51" s="68">
        <v>4</v>
      </c>
      <c r="J51" s="68">
        <v>4</v>
      </c>
      <c r="K51" s="68">
        <v>4</v>
      </c>
      <c r="L51" s="68">
        <v>4</v>
      </c>
      <c r="M51" s="68">
        <v>4</v>
      </c>
      <c r="N51" s="68">
        <v>4</v>
      </c>
      <c r="O51" s="68">
        <v>4</v>
      </c>
      <c r="P51" s="68">
        <v>4</v>
      </c>
      <c r="Q51" s="68">
        <v>3</v>
      </c>
      <c r="S51" s="21" t="s">
        <v>31</v>
      </c>
      <c r="T51" s="21" t="s">
        <v>323</v>
      </c>
      <c r="U51" s="68">
        <v>0</v>
      </c>
      <c r="V51" s="68">
        <v>0</v>
      </c>
      <c r="W51" s="68">
        <v>5</v>
      </c>
      <c r="X51" s="68">
        <v>5</v>
      </c>
      <c r="Y51" s="68">
        <v>5</v>
      </c>
      <c r="Z51" s="68">
        <v>5</v>
      </c>
      <c r="AA51" s="68">
        <v>4.67</v>
      </c>
      <c r="AB51" s="68">
        <v>4.57</v>
      </c>
      <c r="AC51" s="68">
        <v>5</v>
      </c>
      <c r="AD51" s="68">
        <v>5</v>
      </c>
      <c r="AE51" s="68">
        <v>4.67</v>
      </c>
      <c r="AF51" s="68">
        <v>3</v>
      </c>
      <c r="AH51" s="21" t="s">
        <v>31</v>
      </c>
      <c r="AI51" s="21" t="s">
        <v>355</v>
      </c>
      <c r="AJ51" s="68">
        <v>0</v>
      </c>
      <c r="AK51" s="68">
        <v>0</v>
      </c>
      <c r="AL51" s="68">
        <v>4</v>
      </c>
      <c r="AM51" s="68">
        <v>10</v>
      </c>
      <c r="AN51" s="68">
        <v>9</v>
      </c>
      <c r="AO51" s="68">
        <v>6.67</v>
      </c>
      <c r="AP51" s="68">
        <v>6</v>
      </c>
      <c r="AQ51" s="68">
        <v>6</v>
      </c>
      <c r="AR51" s="68">
        <v>10</v>
      </c>
      <c r="AS51" s="68">
        <v>6</v>
      </c>
      <c r="AT51" s="68">
        <v>5.33</v>
      </c>
      <c r="AU51" s="68">
        <v>3</v>
      </c>
    </row>
    <row r="52" spans="4:47" x14ac:dyDescent="0.25">
      <c r="D52" s="21" t="s">
        <v>31</v>
      </c>
      <c r="E52" s="21" t="s">
        <v>282</v>
      </c>
      <c r="F52" s="68">
        <v>0</v>
      </c>
      <c r="G52" s="68">
        <v>0</v>
      </c>
      <c r="H52" s="68">
        <v>4</v>
      </c>
      <c r="I52" s="68">
        <v>4</v>
      </c>
      <c r="J52" s="68">
        <v>4</v>
      </c>
      <c r="K52" s="68">
        <v>4</v>
      </c>
      <c r="L52" s="68">
        <v>4</v>
      </c>
      <c r="M52" s="68">
        <v>4</v>
      </c>
      <c r="N52" s="68">
        <v>4</v>
      </c>
      <c r="O52" s="68">
        <v>4</v>
      </c>
      <c r="P52" s="68">
        <v>4</v>
      </c>
      <c r="Q52" s="68">
        <v>3</v>
      </c>
      <c r="S52" s="21" t="s">
        <v>31</v>
      </c>
      <c r="T52" s="21" t="s">
        <v>324</v>
      </c>
      <c r="U52" s="68">
        <v>0</v>
      </c>
      <c r="V52" s="68">
        <v>0</v>
      </c>
      <c r="W52" s="68">
        <v>5</v>
      </c>
      <c r="X52" s="68">
        <v>5</v>
      </c>
      <c r="Y52" s="68">
        <v>5</v>
      </c>
      <c r="Z52" s="68">
        <v>5</v>
      </c>
      <c r="AA52" s="68">
        <v>4.67</v>
      </c>
      <c r="AB52" s="68">
        <v>4.57</v>
      </c>
      <c r="AC52" s="68">
        <v>5</v>
      </c>
      <c r="AD52" s="68">
        <v>5</v>
      </c>
      <c r="AE52" s="68">
        <v>4.67</v>
      </c>
      <c r="AF52" s="68">
        <v>3</v>
      </c>
      <c r="AH52" s="21" t="s">
        <v>31</v>
      </c>
      <c r="AI52" s="21" t="s">
        <v>356</v>
      </c>
      <c r="AJ52" s="68">
        <v>0</v>
      </c>
      <c r="AK52" s="68">
        <v>0</v>
      </c>
      <c r="AL52" s="68">
        <v>4</v>
      </c>
      <c r="AM52" s="68">
        <v>10</v>
      </c>
      <c r="AN52" s="68">
        <v>9</v>
      </c>
      <c r="AO52" s="68">
        <v>6.67</v>
      </c>
      <c r="AP52" s="68">
        <v>6</v>
      </c>
      <c r="AQ52" s="68">
        <v>6</v>
      </c>
      <c r="AR52" s="68">
        <v>10</v>
      </c>
      <c r="AS52" s="68">
        <v>6</v>
      </c>
      <c r="AT52" s="68">
        <v>6</v>
      </c>
      <c r="AU52" s="68">
        <v>2</v>
      </c>
    </row>
    <row r="54" spans="4:47" x14ac:dyDescent="0.25">
      <c r="D54" s="70" t="s">
        <v>104</v>
      </c>
      <c r="E54" s="21" t="str">
        <f>+E51</f>
        <v>B04vI</v>
      </c>
      <c r="F54" s="68">
        <f>F51-F49</f>
        <v>0</v>
      </c>
      <c r="G54" s="68">
        <f t="shared" ref="G54:Q54" si="23">G51-G49</f>
        <v>0</v>
      </c>
      <c r="H54" s="68">
        <f t="shared" si="23"/>
        <v>0</v>
      </c>
      <c r="I54" s="68">
        <f t="shared" si="23"/>
        <v>0</v>
      </c>
      <c r="J54" s="68">
        <f t="shared" si="23"/>
        <v>0</v>
      </c>
      <c r="K54" s="68">
        <f t="shared" si="23"/>
        <v>0</v>
      </c>
      <c r="L54" s="68">
        <f t="shared" si="23"/>
        <v>0</v>
      </c>
      <c r="M54" s="68">
        <f t="shared" si="23"/>
        <v>0</v>
      </c>
      <c r="N54" s="68">
        <f t="shared" si="23"/>
        <v>0</v>
      </c>
      <c r="O54" s="68">
        <f t="shared" si="23"/>
        <v>0</v>
      </c>
      <c r="P54" s="68">
        <f t="shared" si="23"/>
        <v>0</v>
      </c>
      <c r="Q54" s="68">
        <f t="shared" si="23"/>
        <v>0</v>
      </c>
      <c r="S54" s="70" t="s">
        <v>104</v>
      </c>
      <c r="T54" s="21" t="str">
        <f>+T51</f>
        <v>B27I</v>
      </c>
      <c r="U54" s="68">
        <f>U51-U49</f>
        <v>0</v>
      </c>
      <c r="V54" s="68">
        <f t="shared" ref="V54:AF54" si="24">V51-V49</f>
        <v>0</v>
      </c>
      <c r="W54" s="68">
        <f t="shared" si="24"/>
        <v>0</v>
      </c>
      <c r="X54" s="68">
        <f t="shared" si="24"/>
        <v>0</v>
      </c>
      <c r="Y54" s="68">
        <f t="shared" si="24"/>
        <v>0</v>
      </c>
      <c r="Z54" s="68">
        <f t="shared" si="24"/>
        <v>0</v>
      </c>
      <c r="AA54" s="68">
        <f t="shared" si="24"/>
        <v>0</v>
      </c>
      <c r="AB54" s="68">
        <f t="shared" si="24"/>
        <v>0</v>
      </c>
      <c r="AC54" s="68">
        <f t="shared" si="24"/>
        <v>0</v>
      </c>
      <c r="AD54" s="68">
        <f t="shared" si="24"/>
        <v>0</v>
      </c>
      <c r="AE54" s="68">
        <f t="shared" si="24"/>
        <v>0</v>
      </c>
      <c r="AF54" s="68">
        <f t="shared" si="24"/>
        <v>0</v>
      </c>
      <c r="AH54" s="70" t="s">
        <v>104</v>
      </c>
      <c r="AI54" s="21" t="str">
        <f>+AI51</f>
        <v>B66I</v>
      </c>
      <c r="AJ54" s="68">
        <f>AJ51-AJ49</f>
        <v>0</v>
      </c>
      <c r="AK54" s="68">
        <f t="shared" ref="AK54:AU54" si="25">AK51-AK49</f>
        <v>0</v>
      </c>
      <c r="AL54" s="68">
        <f t="shared" si="25"/>
        <v>0</v>
      </c>
      <c r="AM54" s="68">
        <f t="shared" si="25"/>
        <v>0</v>
      </c>
      <c r="AN54" s="68">
        <f t="shared" si="25"/>
        <v>0</v>
      </c>
      <c r="AO54" s="68">
        <f t="shared" si="25"/>
        <v>0</v>
      </c>
      <c r="AP54" s="68">
        <f t="shared" si="25"/>
        <v>0</v>
      </c>
      <c r="AQ54" s="68">
        <f t="shared" si="25"/>
        <v>0</v>
      </c>
      <c r="AR54" s="68">
        <f t="shared" si="25"/>
        <v>0</v>
      </c>
      <c r="AS54" s="68">
        <f t="shared" si="25"/>
        <v>0</v>
      </c>
      <c r="AT54" s="68">
        <f t="shared" si="25"/>
        <v>0</v>
      </c>
      <c r="AU54" s="68">
        <f t="shared" si="25"/>
        <v>0</v>
      </c>
    </row>
    <row r="55" spans="4:47" x14ac:dyDescent="0.25">
      <c r="D55" s="70" t="s">
        <v>104</v>
      </c>
      <c r="E55" s="21" t="str">
        <f>+E52</f>
        <v>B04vR</v>
      </c>
      <c r="F55" s="68">
        <f>F52-F50</f>
        <v>0</v>
      </c>
      <c r="G55" s="68">
        <f t="shared" ref="G55:Q55" si="26">G52-G50</f>
        <v>0</v>
      </c>
      <c r="H55" s="68">
        <f t="shared" si="26"/>
        <v>0</v>
      </c>
      <c r="I55" s="68">
        <f t="shared" si="26"/>
        <v>0</v>
      </c>
      <c r="J55" s="68">
        <f t="shared" si="26"/>
        <v>0</v>
      </c>
      <c r="K55" s="68">
        <f t="shared" si="26"/>
        <v>0</v>
      </c>
      <c r="L55" s="68">
        <f t="shared" si="26"/>
        <v>0</v>
      </c>
      <c r="M55" s="68">
        <f t="shared" si="26"/>
        <v>0</v>
      </c>
      <c r="N55" s="68">
        <f t="shared" si="26"/>
        <v>0</v>
      </c>
      <c r="O55" s="68">
        <f t="shared" si="26"/>
        <v>0</v>
      </c>
      <c r="P55" s="68">
        <f t="shared" si="26"/>
        <v>0</v>
      </c>
      <c r="Q55" s="68">
        <f t="shared" si="26"/>
        <v>0</v>
      </c>
      <c r="S55" s="70" t="s">
        <v>104</v>
      </c>
      <c r="T55" s="21" t="str">
        <f>+T52</f>
        <v>B27R</v>
      </c>
      <c r="U55" s="68">
        <f>U52-U50</f>
        <v>0</v>
      </c>
      <c r="V55" s="68">
        <f t="shared" ref="V55:AF55" si="27">V52-V50</f>
        <v>0</v>
      </c>
      <c r="W55" s="68">
        <f t="shared" si="27"/>
        <v>0</v>
      </c>
      <c r="X55" s="68">
        <f t="shared" si="27"/>
        <v>0</v>
      </c>
      <c r="Y55" s="68">
        <f t="shared" si="27"/>
        <v>0</v>
      </c>
      <c r="Z55" s="68">
        <f t="shared" si="27"/>
        <v>0</v>
      </c>
      <c r="AA55" s="68">
        <f t="shared" si="27"/>
        <v>0</v>
      </c>
      <c r="AB55" s="68">
        <f t="shared" si="27"/>
        <v>0</v>
      </c>
      <c r="AC55" s="68">
        <f t="shared" si="27"/>
        <v>0</v>
      </c>
      <c r="AD55" s="68">
        <f t="shared" si="27"/>
        <v>0</v>
      </c>
      <c r="AE55" s="68">
        <f t="shared" si="27"/>
        <v>0</v>
      </c>
      <c r="AF55" s="68">
        <f t="shared" si="27"/>
        <v>0</v>
      </c>
      <c r="AH55" s="70" t="s">
        <v>104</v>
      </c>
      <c r="AI55" s="21" t="str">
        <f>+AI52</f>
        <v>B66R</v>
      </c>
      <c r="AJ55" s="68">
        <f>AJ52-AJ50</f>
        <v>0</v>
      </c>
      <c r="AK55" s="68">
        <f t="shared" ref="AK55:AU55" si="28">AK52-AK50</f>
        <v>0</v>
      </c>
      <c r="AL55" s="68">
        <f t="shared" si="28"/>
        <v>0</v>
      </c>
      <c r="AM55" s="68">
        <f t="shared" si="28"/>
        <v>0</v>
      </c>
      <c r="AN55" s="68">
        <f t="shared" si="28"/>
        <v>0</v>
      </c>
      <c r="AO55" s="68">
        <f t="shared" si="28"/>
        <v>0</v>
      </c>
      <c r="AP55" s="68">
        <f t="shared" si="28"/>
        <v>0</v>
      </c>
      <c r="AQ55" s="68">
        <f t="shared" si="28"/>
        <v>0</v>
      </c>
      <c r="AR55" s="68">
        <f t="shared" si="28"/>
        <v>0</v>
      </c>
      <c r="AS55" s="68">
        <f t="shared" si="28"/>
        <v>0</v>
      </c>
      <c r="AT55" s="68">
        <f t="shared" si="28"/>
        <v>0</v>
      </c>
      <c r="AU55" s="68">
        <f t="shared" si="28"/>
        <v>0</v>
      </c>
    </row>
    <row r="57" spans="4:47" x14ac:dyDescent="0.25">
      <c r="D57" s="21" t="s">
        <v>30</v>
      </c>
      <c r="E57" s="21" t="s">
        <v>239</v>
      </c>
      <c r="F57" s="68">
        <v>0</v>
      </c>
      <c r="G57" s="68">
        <v>0</v>
      </c>
      <c r="H57" s="69">
        <v>5</v>
      </c>
      <c r="I57" s="69">
        <v>6</v>
      </c>
      <c r="J57" s="69">
        <v>6</v>
      </c>
      <c r="K57" s="69">
        <v>5.666666666666667</v>
      </c>
      <c r="L57" s="69">
        <v>5.333333333333333</v>
      </c>
      <c r="M57" s="69">
        <v>5.7142857142857144</v>
      </c>
      <c r="N57" s="69">
        <v>5.666666666666667</v>
      </c>
      <c r="O57" s="69">
        <v>5</v>
      </c>
      <c r="P57" s="69">
        <v>4</v>
      </c>
      <c r="Q57" s="69">
        <v>3</v>
      </c>
      <c r="S57" s="21" t="s">
        <v>30</v>
      </c>
      <c r="T57" s="21" t="s">
        <v>325</v>
      </c>
      <c r="U57" s="68">
        <v>0</v>
      </c>
      <c r="V57" s="68">
        <v>0</v>
      </c>
      <c r="W57" s="69">
        <v>4</v>
      </c>
      <c r="X57" s="69">
        <v>5</v>
      </c>
      <c r="Y57" s="69">
        <v>5</v>
      </c>
      <c r="Z57" s="69">
        <v>5</v>
      </c>
      <c r="AA57" s="69">
        <v>4.67</v>
      </c>
      <c r="AB57" s="69">
        <v>4.8600000000000003</v>
      </c>
      <c r="AC57" s="69">
        <v>5</v>
      </c>
      <c r="AD57" s="69">
        <v>6</v>
      </c>
      <c r="AE57" s="69">
        <v>5.33</v>
      </c>
      <c r="AF57" s="69">
        <v>3</v>
      </c>
      <c r="AH57" s="21" t="s">
        <v>30</v>
      </c>
      <c r="AI57" s="21" t="s">
        <v>357</v>
      </c>
      <c r="AJ57" s="68">
        <v>0</v>
      </c>
      <c r="AK57" s="68">
        <v>0</v>
      </c>
      <c r="AL57" s="69">
        <v>0</v>
      </c>
      <c r="AM57" s="69">
        <v>2</v>
      </c>
      <c r="AN57" s="69">
        <v>2</v>
      </c>
      <c r="AO57" s="69">
        <v>2</v>
      </c>
      <c r="AP57" s="69">
        <v>2</v>
      </c>
      <c r="AQ57" s="69">
        <v>2</v>
      </c>
      <c r="AR57" s="69">
        <v>2</v>
      </c>
      <c r="AS57" s="69">
        <v>2</v>
      </c>
      <c r="AT57" s="69">
        <v>0</v>
      </c>
      <c r="AU57" s="69">
        <v>0</v>
      </c>
    </row>
    <row r="58" spans="4:47" x14ac:dyDescent="0.25">
      <c r="D58" s="21" t="s">
        <v>30</v>
      </c>
      <c r="E58" s="21" t="s">
        <v>240</v>
      </c>
      <c r="F58" s="68">
        <v>0</v>
      </c>
      <c r="G58" s="68">
        <v>0</v>
      </c>
      <c r="H58" s="69">
        <v>5</v>
      </c>
      <c r="I58" s="69">
        <v>6</v>
      </c>
      <c r="J58" s="69">
        <v>6</v>
      </c>
      <c r="K58" s="69">
        <v>5.666666666666667</v>
      </c>
      <c r="L58" s="69">
        <v>5.333333333333333</v>
      </c>
      <c r="M58" s="69">
        <v>5.7142857142857144</v>
      </c>
      <c r="N58" s="69">
        <v>5.666666666666667</v>
      </c>
      <c r="O58" s="69">
        <v>5</v>
      </c>
      <c r="P58" s="69">
        <v>4</v>
      </c>
      <c r="Q58" s="69">
        <v>3</v>
      </c>
      <c r="S58" s="21" t="s">
        <v>30</v>
      </c>
      <c r="T58" s="21" t="s">
        <v>326</v>
      </c>
      <c r="U58" s="68">
        <v>0</v>
      </c>
      <c r="V58" s="68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H58" s="21" t="s">
        <v>30</v>
      </c>
      <c r="AI58" s="21" t="s">
        <v>358</v>
      </c>
      <c r="AJ58" s="68">
        <v>0</v>
      </c>
      <c r="AK58" s="68">
        <v>0</v>
      </c>
      <c r="AL58" s="69">
        <v>0</v>
      </c>
      <c r="AM58" s="69">
        <v>2</v>
      </c>
      <c r="AN58" s="69">
        <v>2</v>
      </c>
      <c r="AO58" s="69">
        <v>2</v>
      </c>
      <c r="AP58" s="69">
        <v>2</v>
      </c>
      <c r="AQ58" s="69">
        <v>2</v>
      </c>
      <c r="AR58" s="69">
        <v>2</v>
      </c>
      <c r="AS58" s="69">
        <v>2</v>
      </c>
      <c r="AT58" s="69">
        <v>0</v>
      </c>
      <c r="AU58" s="69">
        <v>0</v>
      </c>
    </row>
    <row r="59" spans="4:47" x14ac:dyDescent="0.25">
      <c r="D59" s="21" t="s">
        <v>31</v>
      </c>
      <c r="E59" s="21" t="s">
        <v>239</v>
      </c>
      <c r="F59" s="68">
        <v>0</v>
      </c>
      <c r="G59" s="68">
        <v>0</v>
      </c>
      <c r="H59" s="68">
        <v>5</v>
      </c>
      <c r="I59" s="68">
        <v>6</v>
      </c>
      <c r="J59" s="68">
        <v>6</v>
      </c>
      <c r="K59" s="68">
        <v>5.666666666666667</v>
      </c>
      <c r="L59" s="68">
        <v>5.333333333333333</v>
      </c>
      <c r="M59" s="68">
        <v>5.7142857142857144</v>
      </c>
      <c r="N59" s="68">
        <v>5.666666666666667</v>
      </c>
      <c r="O59" s="68">
        <v>5</v>
      </c>
      <c r="P59" s="68">
        <v>4</v>
      </c>
      <c r="Q59" s="68">
        <v>3</v>
      </c>
      <c r="S59" s="21" t="s">
        <v>31</v>
      </c>
      <c r="T59" s="21" t="s">
        <v>325</v>
      </c>
      <c r="U59" s="68">
        <v>0</v>
      </c>
      <c r="V59" s="68">
        <v>0</v>
      </c>
      <c r="W59" s="68">
        <v>4</v>
      </c>
      <c r="X59" s="68">
        <v>5</v>
      </c>
      <c r="Y59" s="68">
        <v>5</v>
      </c>
      <c r="Z59" s="68">
        <v>5</v>
      </c>
      <c r="AA59" s="68">
        <v>4.67</v>
      </c>
      <c r="AB59" s="68">
        <v>4.8600000000000003</v>
      </c>
      <c r="AC59" s="68">
        <v>5</v>
      </c>
      <c r="AD59" s="68">
        <v>6</v>
      </c>
      <c r="AE59" s="68">
        <v>5.33</v>
      </c>
      <c r="AF59" s="68">
        <v>3</v>
      </c>
      <c r="AH59" s="21" t="s">
        <v>31</v>
      </c>
      <c r="AI59" s="21" t="s">
        <v>357</v>
      </c>
      <c r="AJ59" s="68">
        <v>0</v>
      </c>
      <c r="AK59" s="68">
        <v>0</v>
      </c>
      <c r="AL59" s="68">
        <v>0</v>
      </c>
      <c r="AM59" s="68">
        <v>2</v>
      </c>
      <c r="AN59" s="68">
        <v>2</v>
      </c>
      <c r="AO59" s="68">
        <v>2</v>
      </c>
      <c r="AP59" s="68">
        <v>2</v>
      </c>
      <c r="AQ59" s="68">
        <v>2</v>
      </c>
      <c r="AR59" s="68">
        <v>2</v>
      </c>
      <c r="AS59" s="68">
        <v>2</v>
      </c>
      <c r="AT59" s="68">
        <v>0</v>
      </c>
      <c r="AU59" s="68">
        <v>0</v>
      </c>
    </row>
    <row r="60" spans="4:47" x14ac:dyDescent="0.25">
      <c r="D60" s="21" t="s">
        <v>31</v>
      </c>
      <c r="E60" s="21" t="s">
        <v>240</v>
      </c>
      <c r="F60" s="68">
        <v>0</v>
      </c>
      <c r="G60" s="68">
        <v>0</v>
      </c>
      <c r="H60" s="68">
        <v>5</v>
      </c>
      <c r="I60" s="68">
        <v>6</v>
      </c>
      <c r="J60" s="68">
        <v>6</v>
      </c>
      <c r="K60" s="68">
        <v>5.666666666666667</v>
      </c>
      <c r="L60" s="68">
        <v>5.333333333333333</v>
      </c>
      <c r="M60" s="68">
        <v>5.7142857142857144</v>
      </c>
      <c r="N60" s="68">
        <v>5.666666666666667</v>
      </c>
      <c r="O60" s="68">
        <v>5</v>
      </c>
      <c r="P60" s="68">
        <v>4</v>
      </c>
      <c r="Q60" s="68">
        <v>3</v>
      </c>
      <c r="S60" s="21" t="s">
        <v>31</v>
      </c>
      <c r="T60" s="21" t="s">
        <v>326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  <c r="AD60" s="68">
        <v>0</v>
      </c>
      <c r="AE60" s="68">
        <v>0</v>
      </c>
      <c r="AF60" s="68">
        <v>0</v>
      </c>
      <c r="AH60" s="21" t="s">
        <v>31</v>
      </c>
      <c r="AI60" s="21" t="s">
        <v>358</v>
      </c>
      <c r="AJ60" s="68">
        <v>0</v>
      </c>
      <c r="AK60" s="68">
        <v>0</v>
      </c>
      <c r="AL60" s="68">
        <v>0</v>
      </c>
      <c r="AM60" s="68">
        <v>2</v>
      </c>
      <c r="AN60" s="68">
        <v>2</v>
      </c>
      <c r="AO60" s="68">
        <v>2</v>
      </c>
      <c r="AP60" s="68">
        <v>2</v>
      </c>
      <c r="AQ60" s="68">
        <v>2</v>
      </c>
      <c r="AR60" s="68">
        <v>2</v>
      </c>
      <c r="AS60" s="68">
        <v>2</v>
      </c>
      <c r="AT60" s="68">
        <v>0</v>
      </c>
      <c r="AU60" s="68">
        <v>0</v>
      </c>
    </row>
    <row r="62" spans="4:47" x14ac:dyDescent="0.25">
      <c r="D62" s="70" t="s">
        <v>104</v>
      </c>
      <c r="E62" s="70" t="s">
        <v>239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S62" s="70" t="s">
        <v>104</v>
      </c>
      <c r="T62" s="21" t="str">
        <f>+T59</f>
        <v>B28I</v>
      </c>
      <c r="U62" s="68">
        <f>U59-U57</f>
        <v>0</v>
      </c>
      <c r="V62" s="68">
        <f t="shared" ref="V62:AF62" si="29">V59-V57</f>
        <v>0</v>
      </c>
      <c r="W62" s="68">
        <f t="shared" si="29"/>
        <v>0</v>
      </c>
      <c r="X62" s="68">
        <f t="shared" si="29"/>
        <v>0</v>
      </c>
      <c r="Y62" s="68">
        <f t="shared" si="29"/>
        <v>0</v>
      </c>
      <c r="Z62" s="68">
        <f t="shared" si="29"/>
        <v>0</v>
      </c>
      <c r="AA62" s="68">
        <f t="shared" si="29"/>
        <v>0</v>
      </c>
      <c r="AB62" s="68">
        <f t="shared" si="29"/>
        <v>0</v>
      </c>
      <c r="AC62" s="68">
        <f t="shared" si="29"/>
        <v>0</v>
      </c>
      <c r="AD62" s="68">
        <f t="shared" si="29"/>
        <v>0</v>
      </c>
      <c r="AE62" s="68">
        <f t="shared" si="29"/>
        <v>0</v>
      </c>
      <c r="AF62" s="68">
        <f t="shared" si="29"/>
        <v>0</v>
      </c>
      <c r="AH62" s="70" t="s">
        <v>104</v>
      </c>
      <c r="AI62" s="21" t="str">
        <f>+AI59</f>
        <v>B67I</v>
      </c>
      <c r="AJ62" s="68">
        <f>AJ59-AJ57</f>
        <v>0</v>
      </c>
      <c r="AK62" s="68">
        <f t="shared" ref="AK62:AU62" si="30">AK59-AK57</f>
        <v>0</v>
      </c>
      <c r="AL62" s="68">
        <f t="shared" si="30"/>
        <v>0</v>
      </c>
      <c r="AM62" s="68">
        <f t="shared" si="30"/>
        <v>0</v>
      </c>
      <c r="AN62" s="68">
        <f t="shared" si="30"/>
        <v>0</v>
      </c>
      <c r="AO62" s="68">
        <f t="shared" si="30"/>
        <v>0</v>
      </c>
      <c r="AP62" s="68">
        <f t="shared" si="30"/>
        <v>0</v>
      </c>
      <c r="AQ62" s="68">
        <f t="shared" si="30"/>
        <v>0</v>
      </c>
      <c r="AR62" s="68">
        <f t="shared" si="30"/>
        <v>0</v>
      </c>
      <c r="AS62" s="68">
        <f t="shared" si="30"/>
        <v>0</v>
      </c>
      <c r="AT62" s="68">
        <f t="shared" si="30"/>
        <v>0</v>
      </c>
      <c r="AU62" s="68">
        <f t="shared" si="30"/>
        <v>0</v>
      </c>
    </row>
    <row r="63" spans="4:47" x14ac:dyDescent="0.25">
      <c r="D63" s="70" t="s">
        <v>104</v>
      </c>
      <c r="E63" s="70" t="s">
        <v>240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S63" s="70" t="s">
        <v>104</v>
      </c>
      <c r="T63" s="21" t="str">
        <f>+T60</f>
        <v>B28R</v>
      </c>
      <c r="U63" s="68">
        <f>U60-U58</f>
        <v>0</v>
      </c>
      <c r="V63" s="68">
        <f t="shared" ref="V63:AF63" si="31">V60-V58</f>
        <v>0</v>
      </c>
      <c r="W63" s="68">
        <f t="shared" si="31"/>
        <v>0</v>
      </c>
      <c r="X63" s="68">
        <f t="shared" si="31"/>
        <v>0</v>
      </c>
      <c r="Y63" s="68">
        <f t="shared" si="31"/>
        <v>0</v>
      </c>
      <c r="Z63" s="68">
        <f t="shared" si="31"/>
        <v>0</v>
      </c>
      <c r="AA63" s="68">
        <f t="shared" si="31"/>
        <v>0</v>
      </c>
      <c r="AB63" s="68">
        <f t="shared" si="31"/>
        <v>0</v>
      </c>
      <c r="AC63" s="68">
        <f t="shared" si="31"/>
        <v>0</v>
      </c>
      <c r="AD63" s="68">
        <f t="shared" si="31"/>
        <v>0</v>
      </c>
      <c r="AE63" s="68">
        <f t="shared" si="31"/>
        <v>0</v>
      </c>
      <c r="AF63" s="68">
        <f t="shared" si="31"/>
        <v>0</v>
      </c>
      <c r="AH63" s="70" t="s">
        <v>104</v>
      </c>
      <c r="AI63" s="21" t="str">
        <f>+AI60</f>
        <v>B67R</v>
      </c>
      <c r="AJ63" s="68">
        <f>AJ60-AJ58</f>
        <v>0</v>
      </c>
      <c r="AK63" s="68">
        <f t="shared" ref="AK63:AU63" si="32">AK60-AK58</f>
        <v>0</v>
      </c>
      <c r="AL63" s="68">
        <f t="shared" si="32"/>
        <v>0</v>
      </c>
      <c r="AM63" s="68">
        <f t="shared" si="32"/>
        <v>0</v>
      </c>
      <c r="AN63" s="68">
        <f t="shared" si="32"/>
        <v>0</v>
      </c>
      <c r="AO63" s="68">
        <f t="shared" si="32"/>
        <v>0</v>
      </c>
      <c r="AP63" s="68">
        <f t="shared" si="32"/>
        <v>0</v>
      </c>
      <c r="AQ63" s="68">
        <f t="shared" si="32"/>
        <v>0</v>
      </c>
      <c r="AR63" s="68">
        <f t="shared" si="32"/>
        <v>0</v>
      </c>
      <c r="AS63" s="68">
        <f t="shared" si="32"/>
        <v>0</v>
      </c>
      <c r="AT63" s="68">
        <f t="shared" si="32"/>
        <v>0</v>
      </c>
      <c r="AU63" s="68">
        <f t="shared" si="32"/>
        <v>0</v>
      </c>
    </row>
    <row r="65" spans="4:47" x14ac:dyDescent="0.25">
      <c r="D65" s="21" t="s">
        <v>30</v>
      </c>
      <c r="E65" s="21" t="s">
        <v>283</v>
      </c>
      <c r="F65" s="68">
        <v>2</v>
      </c>
      <c r="G65" s="68">
        <v>0</v>
      </c>
      <c r="H65" s="69">
        <v>6</v>
      </c>
      <c r="I65" s="69">
        <v>6.5</v>
      </c>
      <c r="J65" s="69">
        <v>5</v>
      </c>
      <c r="K65" s="69">
        <v>6</v>
      </c>
      <c r="L65" s="69">
        <v>6</v>
      </c>
      <c r="M65" s="69">
        <v>6</v>
      </c>
      <c r="N65" s="69">
        <v>6.33</v>
      </c>
      <c r="O65" s="69">
        <v>6</v>
      </c>
      <c r="P65" s="69">
        <v>6</v>
      </c>
      <c r="Q65" s="69">
        <v>5</v>
      </c>
      <c r="S65" s="21" t="s">
        <v>30</v>
      </c>
      <c r="T65" s="21" t="s">
        <v>327</v>
      </c>
      <c r="U65" s="68">
        <v>0</v>
      </c>
      <c r="V65" s="68">
        <v>0</v>
      </c>
      <c r="W65" s="69">
        <v>0</v>
      </c>
      <c r="X65" s="69">
        <v>5</v>
      </c>
      <c r="Y65" s="69">
        <v>0</v>
      </c>
      <c r="Z65" s="69">
        <v>0</v>
      </c>
      <c r="AA65" s="69">
        <v>0</v>
      </c>
      <c r="AB65" s="69">
        <v>0</v>
      </c>
      <c r="AC65" s="69">
        <v>5</v>
      </c>
      <c r="AD65" s="69">
        <v>0</v>
      </c>
      <c r="AE65" s="69">
        <v>0</v>
      </c>
      <c r="AF65" s="69">
        <v>0</v>
      </c>
      <c r="AH65" s="21" t="s">
        <v>30</v>
      </c>
      <c r="AI65" s="21" t="s">
        <v>223</v>
      </c>
      <c r="AJ65" s="68">
        <v>0</v>
      </c>
      <c r="AK65" s="68">
        <v>0</v>
      </c>
      <c r="AL65" s="69">
        <v>4</v>
      </c>
      <c r="AM65" s="69">
        <v>7</v>
      </c>
      <c r="AN65" s="69">
        <v>7</v>
      </c>
      <c r="AO65" s="69">
        <v>7</v>
      </c>
      <c r="AP65" s="69">
        <v>7.333333333333333</v>
      </c>
      <c r="AQ65" s="69">
        <v>6.8571428571428568</v>
      </c>
      <c r="AR65" s="69">
        <v>6</v>
      </c>
      <c r="AS65" s="69">
        <v>7</v>
      </c>
      <c r="AT65" s="69">
        <v>5.333333333333333</v>
      </c>
      <c r="AU65" s="69">
        <v>1</v>
      </c>
    </row>
    <row r="66" spans="4:47" x14ac:dyDescent="0.25">
      <c r="D66" s="21" t="s">
        <v>30</v>
      </c>
      <c r="E66" s="21" t="s">
        <v>284</v>
      </c>
      <c r="F66" s="68">
        <v>0</v>
      </c>
      <c r="G66" s="68">
        <v>0</v>
      </c>
      <c r="H66" s="69">
        <v>6</v>
      </c>
      <c r="I66" s="69">
        <v>6.5</v>
      </c>
      <c r="J66" s="69">
        <v>5</v>
      </c>
      <c r="K66" s="69">
        <v>6</v>
      </c>
      <c r="L66" s="69">
        <v>6</v>
      </c>
      <c r="M66" s="69">
        <v>6</v>
      </c>
      <c r="N66" s="69">
        <v>6.33</v>
      </c>
      <c r="O66" s="69">
        <v>6</v>
      </c>
      <c r="P66" s="69">
        <v>6</v>
      </c>
      <c r="Q66" s="69">
        <v>4</v>
      </c>
      <c r="S66" s="21" t="s">
        <v>30</v>
      </c>
      <c r="T66" s="21" t="s">
        <v>328</v>
      </c>
      <c r="U66" s="68">
        <v>0</v>
      </c>
      <c r="V66" s="68">
        <v>0</v>
      </c>
      <c r="W66" s="69">
        <v>0</v>
      </c>
      <c r="X66" s="69">
        <v>4.5</v>
      </c>
      <c r="Y66" s="69">
        <v>0</v>
      </c>
      <c r="Z66" s="69">
        <v>0</v>
      </c>
      <c r="AA66" s="69">
        <v>0</v>
      </c>
      <c r="AB66" s="69">
        <v>0</v>
      </c>
      <c r="AC66" s="69">
        <v>5</v>
      </c>
      <c r="AD66" s="69">
        <v>0</v>
      </c>
      <c r="AE66" s="69">
        <v>0</v>
      </c>
      <c r="AF66" s="69">
        <v>0</v>
      </c>
      <c r="AH66" s="21" t="s">
        <v>30</v>
      </c>
      <c r="AI66" s="21" t="s">
        <v>224</v>
      </c>
      <c r="AJ66" s="68">
        <v>0</v>
      </c>
      <c r="AK66" s="68">
        <v>0</v>
      </c>
      <c r="AL66" s="69">
        <v>4</v>
      </c>
      <c r="AM66" s="69">
        <v>7</v>
      </c>
      <c r="AN66" s="69">
        <v>7</v>
      </c>
      <c r="AO66" s="69">
        <v>7</v>
      </c>
      <c r="AP66" s="69">
        <v>7.333333333333333</v>
      </c>
      <c r="AQ66" s="69">
        <v>6.8571428571428568</v>
      </c>
      <c r="AR66" s="69">
        <v>6</v>
      </c>
      <c r="AS66" s="69">
        <v>7</v>
      </c>
      <c r="AT66" s="69">
        <v>5.333333333333333</v>
      </c>
      <c r="AU66" s="69">
        <v>0</v>
      </c>
    </row>
    <row r="67" spans="4:47" x14ac:dyDescent="0.25">
      <c r="D67" s="21" t="s">
        <v>31</v>
      </c>
      <c r="E67" s="21" t="s">
        <v>283</v>
      </c>
      <c r="F67" s="68">
        <v>2</v>
      </c>
      <c r="G67" s="68">
        <v>0</v>
      </c>
      <c r="H67" s="68">
        <v>6</v>
      </c>
      <c r="I67" s="68">
        <v>6.5</v>
      </c>
      <c r="J67" s="68">
        <v>5</v>
      </c>
      <c r="K67" s="68">
        <v>6</v>
      </c>
      <c r="L67" s="68">
        <v>6</v>
      </c>
      <c r="M67" s="68">
        <v>6</v>
      </c>
      <c r="N67" s="68">
        <v>6.33</v>
      </c>
      <c r="O67" s="68">
        <v>6</v>
      </c>
      <c r="P67" s="68">
        <v>6</v>
      </c>
      <c r="Q67" s="68">
        <v>5</v>
      </c>
      <c r="S67" s="21" t="s">
        <v>31</v>
      </c>
      <c r="T67" s="21" t="s">
        <v>327</v>
      </c>
      <c r="U67" s="68">
        <v>0</v>
      </c>
      <c r="V67" s="68">
        <v>0</v>
      </c>
      <c r="W67" s="68">
        <v>0</v>
      </c>
      <c r="X67" s="68">
        <v>5</v>
      </c>
      <c r="Y67" s="68">
        <v>0</v>
      </c>
      <c r="Z67" s="68">
        <v>0</v>
      </c>
      <c r="AA67" s="68">
        <v>0</v>
      </c>
      <c r="AB67" s="68">
        <v>0</v>
      </c>
      <c r="AC67" s="68">
        <v>5</v>
      </c>
      <c r="AD67" s="68">
        <v>0</v>
      </c>
      <c r="AE67" s="68">
        <v>0</v>
      </c>
      <c r="AF67" s="68">
        <v>0</v>
      </c>
      <c r="AH67" s="21" t="s">
        <v>31</v>
      </c>
      <c r="AI67" s="21" t="s">
        <v>223</v>
      </c>
      <c r="AJ67" s="68">
        <v>0</v>
      </c>
      <c r="AK67" s="68">
        <v>0</v>
      </c>
      <c r="AL67" s="68">
        <v>4</v>
      </c>
      <c r="AM67" s="68">
        <v>7</v>
      </c>
      <c r="AN67" s="68">
        <v>7</v>
      </c>
      <c r="AO67" s="68">
        <v>7</v>
      </c>
      <c r="AP67" s="68">
        <v>7.333333333333333</v>
      </c>
      <c r="AQ67" s="68">
        <v>6.8571428571428568</v>
      </c>
      <c r="AR67" s="68">
        <v>6</v>
      </c>
      <c r="AS67" s="68">
        <v>7</v>
      </c>
      <c r="AT67" s="68">
        <v>5.333333333333333</v>
      </c>
      <c r="AU67" s="68">
        <v>1</v>
      </c>
    </row>
    <row r="68" spans="4:47" x14ac:dyDescent="0.25">
      <c r="D68" s="21" t="s">
        <v>31</v>
      </c>
      <c r="E68" s="21" t="s">
        <v>284</v>
      </c>
      <c r="F68" s="68">
        <v>0</v>
      </c>
      <c r="G68" s="68">
        <v>0</v>
      </c>
      <c r="H68" s="68">
        <v>6</v>
      </c>
      <c r="I68" s="68">
        <v>6.5</v>
      </c>
      <c r="J68" s="68">
        <v>5</v>
      </c>
      <c r="K68" s="68">
        <v>6</v>
      </c>
      <c r="L68" s="68">
        <v>6</v>
      </c>
      <c r="M68" s="68">
        <v>6</v>
      </c>
      <c r="N68" s="68">
        <v>6.33</v>
      </c>
      <c r="O68" s="68">
        <v>6</v>
      </c>
      <c r="P68" s="68">
        <v>6</v>
      </c>
      <c r="Q68" s="68">
        <v>4</v>
      </c>
      <c r="S68" s="21" t="s">
        <v>31</v>
      </c>
      <c r="T68" s="21" t="s">
        <v>328</v>
      </c>
      <c r="U68" s="68">
        <v>0</v>
      </c>
      <c r="V68" s="68">
        <v>0</v>
      </c>
      <c r="W68" s="68">
        <v>0</v>
      </c>
      <c r="X68" s="68">
        <v>4.5</v>
      </c>
      <c r="Y68" s="68">
        <v>0</v>
      </c>
      <c r="Z68" s="68">
        <v>0</v>
      </c>
      <c r="AA68" s="68">
        <v>0</v>
      </c>
      <c r="AB68" s="68">
        <v>0</v>
      </c>
      <c r="AC68" s="68">
        <v>5</v>
      </c>
      <c r="AD68" s="68">
        <v>0</v>
      </c>
      <c r="AE68" s="68">
        <v>0</v>
      </c>
      <c r="AF68" s="68">
        <v>0</v>
      </c>
      <c r="AH68" s="21" t="s">
        <v>31</v>
      </c>
      <c r="AI68" s="21" t="s">
        <v>224</v>
      </c>
      <c r="AJ68" s="68">
        <v>0</v>
      </c>
      <c r="AK68" s="68">
        <v>0</v>
      </c>
      <c r="AL68" s="68">
        <v>4</v>
      </c>
      <c r="AM68" s="68">
        <v>7</v>
      </c>
      <c r="AN68" s="68">
        <v>7</v>
      </c>
      <c r="AO68" s="68">
        <v>7</v>
      </c>
      <c r="AP68" s="68">
        <v>7.333333333333333</v>
      </c>
      <c r="AQ68" s="68">
        <v>6.8571428571428568</v>
      </c>
      <c r="AR68" s="68">
        <v>6</v>
      </c>
      <c r="AS68" s="68">
        <v>7</v>
      </c>
      <c r="AT68" s="68">
        <v>5.333333333333333</v>
      </c>
      <c r="AU68" s="68">
        <v>0</v>
      </c>
    </row>
    <row r="70" spans="4:47" x14ac:dyDescent="0.25">
      <c r="D70" s="70" t="s">
        <v>104</v>
      </c>
      <c r="E70" s="21" t="str">
        <f>+E67</f>
        <v>B06I</v>
      </c>
      <c r="F70" s="68">
        <f>F67-F65</f>
        <v>0</v>
      </c>
      <c r="G70" s="68">
        <f t="shared" ref="G70:Q70" si="33">G67-G65</f>
        <v>0</v>
      </c>
      <c r="H70" s="68">
        <f t="shared" si="33"/>
        <v>0</v>
      </c>
      <c r="I70" s="68">
        <f t="shared" si="33"/>
        <v>0</v>
      </c>
      <c r="J70" s="68">
        <f t="shared" si="33"/>
        <v>0</v>
      </c>
      <c r="K70" s="68">
        <f t="shared" si="33"/>
        <v>0</v>
      </c>
      <c r="L70" s="68">
        <f t="shared" si="33"/>
        <v>0</v>
      </c>
      <c r="M70" s="68">
        <f t="shared" si="33"/>
        <v>0</v>
      </c>
      <c r="N70" s="68">
        <f t="shared" si="33"/>
        <v>0</v>
      </c>
      <c r="O70" s="68">
        <f t="shared" si="33"/>
        <v>0</v>
      </c>
      <c r="P70" s="68">
        <f t="shared" si="33"/>
        <v>0</v>
      </c>
      <c r="Q70" s="68">
        <f t="shared" si="33"/>
        <v>0</v>
      </c>
      <c r="S70" s="70" t="s">
        <v>104</v>
      </c>
      <c r="T70" s="21" t="str">
        <f>+T67</f>
        <v>B29I</v>
      </c>
      <c r="U70" s="68">
        <f>U67-U65</f>
        <v>0</v>
      </c>
      <c r="V70" s="68">
        <f t="shared" ref="V70:AF70" si="34">V67-V65</f>
        <v>0</v>
      </c>
      <c r="W70" s="68">
        <f t="shared" si="34"/>
        <v>0</v>
      </c>
      <c r="X70" s="68">
        <f t="shared" si="34"/>
        <v>0</v>
      </c>
      <c r="Y70" s="68">
        <f t="shared" si="34"/>
        <v>0</v>
      </c>
      <c r="Z70" s="68">
        <f t="shared" si="34"/>
        <v>0</v>
      </c>
      <c r="AA70" s="68">
        <f t="shared" si="34"/>
        <v>0</v>
      </c>
      <c r="AB70" s="68">
        <f t="shared" si="34"/>
        <v>0</v>
      </c>
      <c r="AC70" s="68">
        <f t="shared" si="34"/>
        <v>0</v>
      </c>
      <c r="AD70" s="68">
        <f t="shared" si="34"/>
        <v>0</v>
      </c>
      <c r="AE70" s="68">
        <f t="shared" si="34"/>
        <v>0</v>
      </c>
      <c r="AF70" s="68">
        <f t="shared" si="34"/>
        <v>0</v>
      </c>
      <c r="AH70" s="70" t="s">
        <v>104</v>
      </c>
      <c r="AI70" s="70" t="s">
        <v>223</v>
      </c>
      <c r="AJ70" s="68">
        <v>0</v>
      </c>
      <c r="AK70" s="68">
        <v>0</v>
      </c>
      <c r="AL70" s="68">
        <v>0</v>
      </c>
      <c r="AM70" s="68">
        <v>0</v>
      </c>
      <c r="AN70" s="68">
        <v>0</v>
      </c>
      <c r="AO70" s="68">
        <v>0</v>
      </c>
      <c r="AP70" s="68">
        <v>0</v>
      </c>
      <c r="AQ70" s="68">
        <v>0</v>
      </c>
      <c r="AR70" s="68">
        <v>0</v>
      </c>
      <c r="AS70" s="68">
        <v>0</v>
      </c>
      <c r="AT70" s="68">
        <v>0</v>
      </c>
      <c r="AU70" s="68">
        <v>0</v>
      </c>
    </row>
    <row r="71" spans="4:47" x14ac:dyDescent="0.25">
      <c r="D71" s="70" t="s">
        <v>104</v>
      </c>
      <c r="E71" s="21" t="str">
        <f>+E68</f>
        <v>B06R</v>
      </c>
      <c r="F71" s="68">
        <f>F68-F66</f>
        <v>0</v>
      </c>
      <c r="G71" s="68">
        <f t="shared" ref="G71:Q71" si="35">G68-G66</f>
        <v>0</v>
      </c>
      <c r="H71" s="68">
        <f t="shared" si="35"/>
        <v>0</v>
      </c>
      <c r="I71" s="68">
        <f t="shared" si="35"/>
        <v>0</v>
      </c>
      <c r="J71" s="68">
        <f t="shared" si="35"/>
        <v>0</v>
      </c>
      <c r="K71" s="68">
        <f t="shared" si="35"/>
        <v>0</v>
      </c>
      <c r="L71" s="68">
        <f t="shared" si="35"/>
        <v>0</v>
      </c>
      <c r="M71" s="68">
        <f t="shared" si="35"/>
        <v>0</v>
      </c>
      <c r="N71" s="68">
        <f t="shared" si="35"/>
        <v>0</v>
      </c>
      <c r="O71" s="68">
        <f t="shared" si="35"/>
        <v>0</v>
      </c>
      <c r="P71" s="68">
        <f t="shared" si="35"/>
        <v>0</v>
      </c>
      <c r="Q71" s="68">
        <f t="shared" si="35"/>
        <v>0</v>
      </c>
      <c r="S71" s="70" t="s">
        <v>104</v>
      </c>
      <c r="T71" s="21" t="str">
        <f>+T68</f>
        <v>B29R</v>
      </c>
      <c r="U71" s="68">
        <f>U68-U66</f>
        <v>0</v>
      </c>
      <c r="V71" s="68">
        <f t="shared" ref="V71:AF71" si="36">V68-V66</f>
        <v>0</v>
      </c>
      <c r="W71" s="68">
        <f t="shared" si="36"/>
        <v>0</v>
      </c>
      <c r="X71" s="68">
        <f t="shared" si="36"/>
        <v>0</v>
      </c>
      <c r="Y71" s="68">
        <f t="shared" si="36"/>
        <v>0</v>
      </c>
      <c r="Z71" s="68">
        <f t="shared" si="36"/>
        <v>0</v>
      </c>
      <c r="AA71" s="68">
        <f t="shared" si="36"/>
        <v>0</v>
      </c>
      <c r="AB71" s="68">
        <f t="shared" si="36"/>
        <v>0</v>
      </c>
      <c r="AC71" s="68">
        <f t="shared" si="36"/>
        <v>0</v>
      </c>
      <c r="AD71" s="68">
        <f t="shared" si="36"/>
        <v>0</v>
      </c>
      <c r="AE71" s="68">
        <f t="shared" si="36"/>
        <v>0</v>
      </c>
      <c r="AF71" s="68">
        <f t="shared" si="36"/>
        <v>0</v>
      </c>
      <c r="AH71" s="70" t="s">
        <v>104</v>
      </c>
      <c r="AI71" s="70" t="s">
        <v>224</v>
      </c>
      <c r="AJ71" s="68">
        <v>0</v>
      </c>
      <c r="AK71" s="68">
        <v>0</v>
      </c>
      <c r="AL71" s="68">
        <v>0</v>
      </c>
      <c r="AM71" s="68">
        <v>0</v>
      </c>
      <c r="AN71" s="68">
        <v>0</v>
      </c>
      <c r="AO71" s="68">
        <v>0</v>
      </c>
      <c r="AP71" s="68">
        <v>0</v>
      </c>
      <c r="AQ71" s="68">
        <v>0</v>
      </c>
      <c r="AR71" s="68">
        <v>0</v>
      </c>
      <c r="AS71" s="68">
        <v>0</v>
      </c>
      <c r="AT71" s="68">
        <v>0</v>
      </c>
      <c r="AU71" s="68">
        <v>0</v>
      </c>
    </row>
    <row r="73" spans="4:47" x14ac:dyDescent="0.25">
      <c r="D73" s="21" t="s">
        <v>30</v>
      </c>
      <c r="E73" s="21" t="s">
        <v>285</v>
      </c>
      <c r="F73" s="68">
        <v>0</v>
      </c>
      <c r="G73" s="68">
        <v>0</v>
      </c>
      <c r="H73" s="69">
        <v>5</v>
      </c>
      <c r="I73" s="69">
        <v>7</v>
      </c>
      <c r="J73" s="69">
        <v>5</v>
      </c>
      <c r="K73" s="69">
        <v>5</v>
      </c>
      <c r="L73" s="69">
        <v>4.67</v>
      </c>
      <c r="M73" s="69">
        <v>5.14</v>
      </c>
      <c r="N73" s="69">
        <v>7</v>
      </c>
      <c r="O73" s="69">
        <v>5</v>
      </c>
      <c r="P73" s="69">
        <v>4</v>
      </c>
      <c r="Q73" s="69">
        <v>3</v>
      </c>
      <c r="S73" s="21" t="s">
        <v>30</v>
      </c>
      <c r="T73" s="21" t="s">
        <v>329</v>
      </c>
      <c r="U73" s="68">
        <v>2</v>
      </c>
      <c r="V73" s="68">
        <v>2.2200000000000002</v>
      </c>
      <c r="W73" s="69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69">
        <v>0</v>
      </c>
      <c r="AD73" s="69">
        <v>0</v>
      </c>
      <c r="AE73" s="69">
        <v>0</v>
      </c>
      <c r="AF73" s="69">
        <v>0</v>
      </c>
      <c r="AH73" s="21" t="s">
        <v>30</v>
      </c>
      <c r="AI73" s="21" t="s">
        <v>359</v>
      </c>
      <c r="AJ73" s="68">
        <v>0</v>
      </c>
      <c r="AK73" s="68">
        <v>0</v>
      </c>
      <c r="AL73" s="69">
        <v>0</v>
      </c>
      <c r="AM73" s="69">
        <v>3.5</v>
      </c>
      <c r="AN73" s="69">
        <v>4</v>
      </c>
      <c r="AO73" s="69">
        <v>4</v>
      </c>
      <c r="AP73" s="69">
        <v>2.67</v>
      </c>
      <c r="AQ73" s="69">
        <v>2</v>
      </c>
      <c r="AR73" s="69">
        <v>3</v>
      </c>
      <c r="AS73" s="69">
        <v>3</v>
      </c>
      <c r="AT73" s="69">
        <v>0</v>
      </c>
      <c r="AU73" s="69">
        <v>0</v>
      </c>
    </row>
    <row r="74" spans="4:47" x14ac:dyDescent="0.25">
      <c r="D74" s="21" t="s">
        <v>30</v>
      </c>
      <c r="E74" s="21" t="s">
        <v>286</v>
      </c>
      <c r="F74" s="68">
        <v>0</v>
      </c>
      <c r="G74" s="68">
        <v>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  <c r="S74" s="21" t="s">
        <v>30</v>
      </c>
      <c r="T74" s="21" t="s">
        <v>330</v>
      </c>
      <c r="U74" s="68">
        <v>4</v>
      </c>
      <c r="V74" s="68">
        <v>2</v>
      </c>
      <c r="W74" s="69">
        <v>0</v>
      </c>
      <c r="X74" s="69">
        <v>0</v>
      </c>
      <c r="Y74" s="69">
        <v>0</v>
      </c>
      <c r="Z74" s="69">
        <v>0</v>
      </c>
      <c r="AA74" s="69">
        <v>0</v>
      </c>
      <c r="AB74" s="69">
        <v>0</v>
      </c>
      <c r="AC74" s="69">
        <v>0</v>
      </c>
      <c r="AD74" s="69">
        <v>0</v>
      </c>
      <c r="AE74" s="69">
        <v>0</v>
      </c>
      <c r="AF74" s="69">
        <v>0</v>
      </c>
      <c r="AH74" s="21" t="s">
        <v>30</v>
      </c>
      <c r="AI74" s="21" t="s">
        <v>360</v>
      </c>
      <c r="AJ74" s="68">
        <v>0</v>
      </c>
      <c r="AK74" s="68">
        <v>0</v>
      </c>
      <c r="AL74" s="69">
        <v>0</v>
      </c>
      <c r="AM74" s="69">
        <v>4</v>
      </c>
      <c r="AN74" s="69">
        <v>4</v>
      </c>
      <c r="AO74" s="69">
        <v>4</v>
      </c>
      <c r="AP74" s="69">
        <v>2</v>
      </c>
      <c r="AQ74" s="69">
        <v>2</v>
      </c>
      <c r="AR74" s="69">
        <v>3</v>
      </c>
      <c r="AS74" s="69">
        <v>2</v>
      </c>
      <c r="AT74" s="69">
        <v>0</v>
      </c>
      <c r="AU74" s="69">
        <v>0</v>
      </c>
    </row>
    <row r="75" spans="4:47" x14ac:dyDescent="0.25">
      <c r="D75" s="21" t="s">
        <v>31</v>
      </c>
      <c r="E75" s="21" t="s">
        <v>285</v>
      </c>
      <c r="F75" s="68">
        <v>0</v>
      </c>
      <c r="G75" s="68">
        <v>0</v>
      </c>
      <c r="H75" s="68">
        <v>5</v>
      </c>
      <c r="I75" s="68">
        <v>7</v>
      </c>
      <c r="J75" s="68">
        <v>5</v>
      </c>
      <c r="K75" s="68">
        <v>5</v>
      </c>
      <c r="L75" s="68">
        <v>4.67</v>
      </c>
      <c r="M75" s="68">
        <v>5.14</v>
      </c>
      <c r="N75" s="68">
        <v>7</v>
      </c>
      <c r="O75" s="68">
        <v>5</v>
      </c>
      <c r="P75" s="68">
        <v>4</v>
      </c>
      <c r="Q75" s="68">
        <v>3</v>
      </c>
      <c r="S75" s="21" t="s">
        <v>31</v>
      </c>
      <c r="T75" s="21" t="s">
        <v>329</v>
      </c>
      <c r="U75" s="68">
        <v>2</v>
      </c>
      <c r="V75" s="68">
        <v>2.2200000000000002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v>0</v>
      </c>
      <c r="AE75" s="68">
        <v>0</v>
      </c>
      <c r="AF75" s="68">
        <v>0</v>
      </c>
      <c r="AH75" s="21" t="s">
        <v>31</v>
      </c>
      <c r="AI75" s="21" t="s">
        <v>359</v>
      </c>
      <c r="AJ75" s="68">
        <v>0</v>
      </c>
      <c r="AK75" s="68">
        <v>0</v>
      </c>
      <c r="AL75" s="68">
        <v>0</v>
      </c>
      <c r="AM75" s="68">
        <v>3.5</v>
      </c>
      <c r="AN75" s="68">
        <v>4</v>
      </c>
      <c r="AO75" s="68">
        <v>4</v>
      </c>
      <c r="AP75" s="68">
        <v>2.67</v>
      </c>
      <c r="AQ75" s="68">
        <v>2</v>
      </c>
      <c r="AR75" s="68">
        <v>3</v>
      </c>
      <c r="AS75" s="68">
        <v>3</v>
      </c>
      <c r="AT75" s="68">
        <v>0</v>
      </c>
      <c r="AU75" s="68">
        <v>0</v>
      </c>
    </row>
    <row r="76" spans="4:47" x14ac:dyDescent="0.25">
      <c r="D76" s="21" t="s">
        <v>31</v>
      </c>
      <c r="E76" s="21" t="s">
        <v>286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  <c r="S76" s="21" t="s">
        <v>31</v>
      </c>
      <c r="T76" s="21" t="s">
        <v>330</v>
      </c>
      <c r="U76" s="68">
        <v>4</v>
      </c>
      <c r="V76" s="68">
        <v>2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v>0</v>
      </c>
      <c r="AE76" s="68">
        <v>0</v>
      </c>
      <c r="AF76" s="68">
        <v>0</v>
      </c>
      <c r="AH76" s="21" t="s">
        <v>31</v>
      </c>
      <c r="AI76" s="21" t="s">
        <v>360</v>
      </c>
      <c r="AJ76" s="68">
        <v>0</v>
      </c>
      <c r="AK76" s="68">
        <v>0</v>
      </c>
      <c r="AL76" s="68">
        <v>0</v>
      </c>
      <c r="AM76" s="68">
        <v>4</v>
      </c>
      <c r="AN76" s="68">
        <v>4</v>
      </c>
      <c r="AO76" s="68">
        <v>4</v>
      </c>
      <c r="AP76" s="68">
        <v>2</v>
      </c>
      <c r="AQ76" s="68">
        <v>2</v>
      </c>
      <c r="AR76" s="68">
        <v>3</v>
      </c>
      <c r="AS76" s="68">
        <v>2</v>
      </c>
      <c r="AT76" s="68">
        <v>0</v>
      </c>
      <c r="AU76" s="68">
        <v>0</v>
      </c>
    </row>
    <row r="78" spans="4:47" x14ac:dyDescent="0.25">
      <c r="D78" s="70" t="s">
        <v>104</v>
      </c>
      <c r="E78" s="21" t="str">
        <f>+E75</f>
        <v>B07I</v>
      </c>
      <c r="F78" s="68">
        <f>F75-F73</f>
        <v>0</v>
      </c>
      <c r="G78" s="68">
        <f t="shared" ref="G78:Q78" si="37">G75-G73</f>
        <v>0</v>
      </c>
      <c r="H78" s="68">
        <f t="shared" si="37"/>
        <v>0</v>
      </c>
      <c r="I78" s="68">
        <f t="shared" si="37"/>
        <v>0</v>
      </c>
      <c r="J78" s="68">
        <f t="shared" si="37"/>
        <v>0</v>
      </c>
      <c r="K78" s="68">
        <f t="shared" si="37"/>
        <v>0</v>
      </c>
      <c r="L78" s="68">
        <f t="shared" si="37"/>
        <v>0</v>
      </c>
      <c r="M78" s="68">
        <f t="shared" si="37"/>
        <v>0</v>
      </c>
      <c r="N78" s="68">
        <f t="shared" si="37"/>
        <v>0</v>
      </c>
      <c r="O78" s="68">
        <f t="shared" si="37"/>
        <v>0</v>
      </c>
      <c r="P78" s="68">
        <f t="shared" si="37"/>
        <v>0</v>
      </c>
      <c r="Q78" s="68">
        <f t="shared" si="37"/>
        <v>0</v>
      </c>
      <c r="S78" s="70" t="s">
        <v>104</v>
      </c>
      <c r="T78" s="21" t="str">
        <f>+T75</f>
        <v>B30NI</v>
      </c>
      <c r="U78" s="68">
        <f>U75-U73</f>
        <v>0</v>
      </c>
      <c r="V78" s="68">
        <f t="shared" ref="V78:AF78" si="38">V75-V73</f>
        <v>0</v>
      </c>
      <c r="W78" s="68">
        <f t="shared" si="38"/>
        <v>0</v>
      </c>
      <c r="X78" s="68">
        <f t="shared" si="38"/>
        <v>0</v>
      </c>
      <c r="Y78" s="68">
        <f t="shared" si="38"/>
        <v>0</v>
      </c>
      <c r="Z78" s="68">
        <f t="shared" si="38"/>
        <v>0</v>
      </c>
      <c r="AA78" s="68">
        <f t="shared" si="38"/>
        <v>0</v>
      </c>
      <c r="AB78" s="68">
        <f t="shared" si="38"/>
        <v>0</v>
      </c>
      <c r="AC78" s="68">
        <f t="shared" si="38"/>
        <v>0</v>
      </c>
      <c r="AD78" s="68">
        <f t="shared" si="38"/>
        <v>0</v>
      </c>
      <c r="AE78" s="68">
        <f t="shared" si="38"/>
        <v>0</v>
      </c>
      <c r="AF78" s="68">
        <f t="shared" si="38"/>
        <v>0</v>
      </c>
      <c r="AH78" s="70" t="s">
        <v>104</v>
      </c>
      <c r="AI78" s="21" t="str">
        <f>+AI75</f>
        <v>B69I</v>
      </c>
      <c r="AJ78" s="68">
        <f>AJ75-AJ73</f>
        <v>0</v>
      </c>
      <c r="AK78" s="68">
        <f t="shared" ref="AK78:AU78" si="39">AK75-AK73</f>
        <v>0</v>
      </c>
      <c r="AL78" s="68">
        <f t="shared" si="39"/>
        <v>0</v>
      </c>
      <c r="AM78" s="68">
        <f t="shared" si="39"/>
        <v>0</v>
      </c>
      <c r="AN78" s="68">
        <f t="shared" si="39"/>
        <v>0</v>
      </c>
      <c r="AO78" s="68">
        <f t="shared" si="39"/>
        <v>0</v>
      </c>
      <c r="AP78" s="68">
        <f t="shared" si="39"/>
        <v>0</v>
      </c>
      <c r="AQ78" s="68">
        <f t="shared" si="39"/>
        <v>0</v>
      </c>
      <c r="AR78" s="68">
        <f t="shared" si="39"/>
        <v>0</v>
      </c>
      <c r="AS78" s="68">
        <f t="shared" si="39"/>
        <v>0</v>
      </c>
      <c r="AT78" s="68">
        <f t="shared" si="39"/>
        <v>0</v>
      </c>
      <c r="AU78" s="68">
        <f t="shared" si="39"/>
        <v>0</v>
      </c>
    </row>
    <row r="79" spans="4:47" x14ac:dyDescent="0.25">
      <c r="D79" s="70" t="s">
        <v>104</v>
      </c>
      <c r="E79" s="21" t="str">
        <f>+E76</f>
        <v>B07R</v>
      </c>
      <c r="F79" s="68">
        <f>F76-F74</f>
        <v>0</v>
      </c>
      <c r="G79" s="68">
        <f t="shared" ref="G79:Q79" si="40">G76-G74</f>
        <v>0</v>
      </c>
      <c r="H79" s="68">
        <f t="shared" si="40"/>
        <v>0</v>
      </c>
      <c r="I79" s="68">
        <f t="shared" si="40"/>
        <v>0</v>
      </c>
      <c r="J79" s="68">
        <f t="shared" si="40"/>
        <v>0</v>
      </c>
      <c r="K79" s="68">
        <f t="shared" si="40"/>
        <v>0</v>
      </c>
      <c r="L79" s="68">
        <f t="shared" si="40"/>
        <v>0</v>
      </c>
      <c r="M79" s="68">
        <f t="shared" si="40"/>
        <v>0</v>
      </c>
      <c r="N79" s="68">
        <f t="shared" si="40"/>
        <v>0</v>
      </c>
      <c r="O79" s="68">
        <f t="shared" si="40"/>
        <v>0</v>
      </c>
      <c r="P79" s="68">
        <f t="shared" si="40"/>
        <v>0</v>
      </c>
      <c r="Q79" s="68">
        <f t="shared" si="40"/>
        <v>0</v>
      </c>
      <c r="S79" s="70" t="s">
        <v>104</v>
      </c>
      <c r="T79" s="21" t="str">
        <f>+T76</f>
        <v>B30NR</v>
      </c>
      <c r="U79" s="68">
        <f>U76-U74</f>
        <v>0</v>
      </c>
      <c r="V79" s="68">
        <f t="shared" ref="V79:AF79" si="41">V76-V74</f>
        <v>0</v>
      </c>
      <c r="W79" s="68">
        <f t="shared" si="41"/>
        <v>0</v>
      </c>
      <c r="X79" s="68">
        <f t="shared" si="41"/>
        <v>0</v>
      </c>
      <c r="Y79" s="68">
        <f t="shared" si="41"/>
        <v>0</v>
      </c>
      <c r="Z79" s="68">
        <f t="shared" si="41"/>
        <v>0</v>
      </c>
      <c r="AA79" s="68">
        <f t="shared" si="41"/>
        <v>0</v>
      </c>
      <c r="AB79" s="68">
        <f t="shared" si="41"/>
        <v>0</v>
      </c>
      <c r="AC79" s="68">
        <f t="shared" si="41"/>
        <v>0</v>
      </c>
      <c r="AD79" s="68">
        <f t="shared" si="41"/>
        <v>0</v>
      </c>
      <c r="AE79" s="68">
        <f t="shared" si="41"/>
        <v>0</v>
      </c>
      <c r="AF79" s="68">
        <f t="shared" si="41"/>
        <v>0</v>
      </c>
      <c r="AH79" s="70" t="s">
        <v>104</v>
      </c>
      <c r="AI79" s="21" t="str">
        <f>+AI76</f>
        <v>B69R</v>
      </c>
      <c r="AJ79" s="68">
        <f>AJ76-AJ74</f>
        <v>0</v>
      </c>
      <c r="AK79" s="68">
        <f t="shared" ref="AK79:AU79" si="42">AK76-AK74</f>
        <v>0</v>
      </c>
      <c r="AL79" s="68">
        <f t="shared" si="42"/>
        <v>0</v>
      </c>
      <c r="AM79" s="68">
        <f t="shared" si="42"/>
        <v>0</v>
      </c>
      <c r="AN79" s="68">
        <f t="shared" si="42"/>
        <v>0</v>
      </c>
      <c r="AO79" s="68">
        <f t="shared" si="42"/>
        <v>0</v>
      </c>
      <c r="AP79" s="68">
        <f t="shared" si="42"/>
        <v>0</v>
      </c>
      <c r="AQ79" s="68">
        <f t="shared" si="42"/>
        <v>0</v>
      </c>
      <c r="AR79" s="68">
        <f t="shared" si="42"/>
        <v>0</v>
      </c>
      <c r="AS79" s="68">
        <f t="shared" si="42"/>
        <v>0</v>
      </c>
      <c r="AT79" s="68">
        <f t="shared" si="42"/>
        <v>0</v>
      </c>
      <c r="AU79" s="68">
        <f t="shared" si="42"/>
        <v>0</v>
      </c>
    </row>
    <row r="81" spans="4:48" x14ac:dyDescent="0.25">
      <c r="D81" s="21" t="s">
        <v>30</v>
      </c>
      <c r="E81" s="21" t="s">
        <v>287</v>
      </c>
      <c r="F81" s="68">
        <v>0</v>
      </c>
      <c r="G81" s="68">
        <v>0</v>
      </c>
      <c r="H81" s="69">
        <v>6</v>
      </c>
      <c r="I81" s="69">
        <v>5.5</v>
      </c>
      <c r="J81" s="69">
        <v>5</v>
      </c>
      <c r="K81" s="69">
        <v>5</v>
      </c>
      <c r="L81" s="69">
        <v>5.33</v>
      </c>
      <c r="M81" s="69">
        <v>5.14</v>
      </c>
      <c r="N81" s="69">
        <v>5.33</v>
      </c>
      <c r="O81" s="69">
        <v>5</v>
      </c>
      <c r="P81" s="69">
        <v>5.33</v>
      </c>
      <c r="Q81" s="69">
        <v>4</v>
      </c>
      <c r="S81" s="21" t="s">
        <v>30</v>
      </c>
      <c r="T81" s="21" t="s">
        <v>331</v>
      </c>
      <c r="U81" s="68">
        <v>2</v>
      </c>
      <c r="V81" s="68">
        <v>2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69">
        <v>0</v>
      </c>
      <c r="AH81" s="21" t="s">
        <v>30</v>
      </c>
      <c r="AI81" s="21" t="s">
        <v>225</v>
      </c>
      <c r="AJ81" s="68">
        <v>0</v>
      </c>
      <c r="AK81" s="68">
        <v>0</v>
      </c>
      <c r="AL81" s="69">
        <v>0</v>
      </c>
      <c r="AM81" s="69">
        <v>7.5</v>
      </c>
      <c r="AN81" s="69">
        <v>10</v>
      </c>
      <c r="AO81" s="69">
        <v>11.333333333333334</v>
      </c>
      <c r="AP81" s="69">
        <v>12</v>
      </c>
      <c r="AQ81" s="69">
        <v>11.714285714285714</v>
      </c>
      <c r="AR81" s="69">
        <v>9.3333333333333339</v>
      </c>
      <c r="AS81" s="69">
        <v>12</v>
      </c>
      <c r="AT81" s="69">
        <v>9.3333333333333339</v>
      </c>
      <c r="AU81" s="69">
        <v>1</v>
      </c>
      <c r="AV81" s="137"/>
    </row>
    <row r="82" spans="4:48" x14ac:dyDescent="0.25">
      <c r="D82" s="21" t="s">
        <v>30</v>
      </c>
      <c r="E82" s="21" t="s">
        <v>288</v>
      </c>
      <c r="F82" s="68">
        <v>0</v>
      </c>
      <c r="G82" s="68">
        <v>0</v>
      </c>
      <c r="H82" s="69">
        <v>5</v>
      </c>
      <c r="I82" s="69">
        <v>5.5</v>
      </c>
      <c r="J82" s="69">
        <v>5</v>
      </c>
      <c r="K82" s="69">
        <v>5</v>
      </c>
      <c r="L82" s="69">
        <v>5.33</v>
      </c>
      <c r="M82" s="69">
        <v>5.14</v>
      </c>
      <c r="N82" s="69">
        <v>5.67</v>
      </c>
      <c r="O82" s="69">
        <v>5</v>
      </c>
      <c r="P82" s="69">
        <v>5.33</v>
      </c>
      <c r="Q82" s="69">
        <v>4</v>
      </c>
      <c r="S82" s="21" t="s">
        <v>30</v>
      </c>
      <c r="T82" s="21" t="s">
        <v>332</v>
      </c>
      <c r="U82" s="68">
        <v>2</v>
      </c>
      <c r="V82" s="68">
        <v>2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  <c r="AF82" s="69">
        <v>0</v>
      </c>
      <c r="AH82" s="21" t="s">
        <v>30</v>
      </c>
      <c r="AI82" s="21" t="s">
        <v>226</v>
      </c>
      <c r="AJ82" s="68">
        <v>0</v>
      </c>
      <c r="AK82" s="68">
        <v>0</v>
      </c>
      <c r="AL82" s="69">
        <v>0</v>
      </c>
      <c r="AM82" s="69">
        <v>0</v>
      </c>
      <c r="AN82" s="69">
        <v>0</v>
      </c>
      <c r="AO82" s="69">
        <v>0</v>
      </c>
      <c r="AP82" s="69">
        <v>0</v>
      </c>
      <c r="AQ82" s="69">
        <v>0</v>
      </c>
      <c r="AR82" s="69">
        <v>0</v>
      </c>
      <c r="AS82" s="69">
        <v>0</v>
      </c>
      <c r="AT82" s="69">
        <v>0</v>
      </c>
      <c r="AU82" s="69">
        <v>0</v>
      </c>
      <c r="AV82" s="137"/>
    </row>
    <row r="83" spans="4:48" x14ac:dyDescent="0.25">
      <c r="D83" s="21" t="s">
        <v>31</v>
      </c>
      <c r="E83" s="21" t="s">
        <v>287</v>
      </c>
      <c r="F83" s="68">
        <v>0</v>
      </c>
      <c r="G83" s="68">
        <v>0</v>
      </c>
      <c r="H83" s="68">
        <v>6</v>
      </c>
      <c r="I83" s="68">
        <v>5.5</v>
      </c>
      <c r="J83" s="68">
        <v>5</v>
      </c>
      <c r="K83" s="68">
        <v>5</v>
      </c>
      <c r="L83" s="68">
        <v>5.33</v>
      </c>
      <c r="M83" s="68">
        <v>5.14</v>
      </c>
      <c r="N83" s="68">
        <v>5.33</v>
      </c>
      <c r="O83" s="68">
        <v>5</v>
      </c>
      <c r="P83" s="68">
        <v>5.33</v>
      </c>
      <c r="Q83" s="68">
        <v>4</v>
      </c>
      <c r="S83" s="21" t="s">
        <v>31</v>
      </c>
      <c r="T83" s="21" t="s">
        <v>331</v>
      </c>
      <c r="U83" s="68">
        <v>2</v>
      </c>
      <c r="V83" s="68">
        <v>2</v>
      </c>
      <c r="W83" s="68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68">
        <v>0</v>
      </c>
      <c r="AD83" s="68">
        <v>0</v>
      </c>
      <c r="AE83" s="68">
        <v>0</v>
      </c>
      <c r="AF83" s="68">
        <v>0</v>
      </c>
      <c r="AH83" s="21" t="s">
        <v>31</v>
      </c>
      <c r="AI83" s="21" t="s">
        <v>225</v>
      </c>
      <c r="AJ83" s="68">
        <v>0</v>
      </c>
      <c r="AK83" s="68">
        <v>0</v>
      </c>
      <c r="AL83" s="68">
        <v>0</v>
      </c>
      <c r="AM83" s="68">
        <v>7.5</v>
      </c>
      <c r="AN83" s="68">
        <v>10</v>
      </c>
      <c r="AO83" s="68">
        <v>11.333333333333334</v>
      </c>
      <c r="AP83" s="68">
        <v>12</v>
      </c>
      <c r="AQ83" s="68">
        <v>11.714285714285714</v>
      </c>
      <c r="AR83" s="68">
        <v>9.3333333333333339</v>
      </c>
      <c r="AS83" s="68">
        <v>12</v>
      </c>
      <c r="AT83" s="68">
        <v>9.3333333333333339</v>
      </c>
      <c r="AU83" s="68">
        <v>1</v>
      </c>
      <c r="AV83" s="137"/>
    </row>
    <row r="84" spans="4:48" x14ac:dyDescent="0.25">
      <c r="D84" s="21" t="s">
        <v>31</v>
      </c>
      <c r="E84" s="21" t="s">
        <v>288</v>
      </c>
      <c r="F84" s="68">
        <v>0</v>
      </c>
      <c r="G84" s="68">
        <v>0</v>
      </c>
      <c r="H84" s="68">
        <v>5</v>
      </c>
      <c r="I84" s="68">
        <v>5.5</v>
      </c>
      <c r="J84" s="68">
        <v>5</v>
      </c>
      <c r="K84" s="68">
        <v>5</v>
      </c>
      <c r="L84" s="68">
        <v>5.33</v>
      </c>
      <c r="M84" s="68">
        <v>5.14</v>
      </c>
      <c r="N84" s="68">
        <v>5.67</v>
      </c>
      <c r="O84" s="68">
        <v>5</v>
      </c>
      <c r="P84" s="68">
        <v>5.33</v>
      </c>
      <c r="Q84" s="68">
        <v>4</v>
      </c>
      <c r="S84" s="21" t="s">
        <v>31</v>
      </c>
      <c r="T84" s="21" t="s">
        <v>332</v>
      </c>
      <c r="U84" s="68">
        <v>2</v>
      </c>
      <c r="V84" s="68">
        <v>2</v>
      </c>
      <c r="W84" s="68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68">
        <v>0</v>
      </c>
      <c r="AD84" s="68">
        <v>0</v>
      </c>
      <c r="AE84" s="68">
        <v>0</v>
      </c>
      <c r="AF84" s="68">
        <v>0</v>
      </c>
      <c r="AH84" s="21" t="s">
        <v>31</v>
      </c>
      <c r="AI84" s="21" t="s">
        <v>226</v>
      </c>
      <c r="AJ84" s="68">
        <v>0</v>
      </c>
      <c r="AK84" s="68">
        <v>0</v>
      </c>
      <c r="AL84" s="68">
        <v>0</v>
      </c>
      <c r="AM84" s="68">
        <v>0</v>
      </c>
      <c r="AN84" s="68">
        <v>0</v>
      </c>
      <c r="AO84" s="68">
        <v>0</v>
      </c>
      <c r="AP84" s="68">
        <v>0</v>
      </c>
      <c r="AQ84" s="68">
        <v>0</v>
      </c>
      <c r="AR84" s="68">
        <v>0</v>
      </c>
      <c r="AS84" s="68">
        <v>0</v>
      </c>
      <c r="AT84" s="68">
        <v>0</v>
      </c>
      <c r="AU84" s="68">
        <v>0</v>
      </c>
    </row>
    <row r="86" spans="4:48" x14ac:dyDescent="0.25">
      <c r="D86" s="70" t="s">
        <v>104</v>
      </c>
      <c r="E86" s="21" t="str">
        <f>+E83</f>
        <v>B08I</v>
      </c>
      <c r="F86" s="68">
        <f>F83-F81</f>
        <v>0</v>
      </c>
      <c r="G86" s="68">
        <f t="shared" ref="G86:Q86" si="43">G83-G81</f>
        <v>0</v>
      </c>
      <c r="H86" s="68">
        <f t="shared" si="43"/>
        <v>0</v>
      </c>
      <c r="I86" s="68">
        <f t="shared" si="43"/>
        <v>0</v>
      </c>
      <c r="J86" s="68">
        <f t="shared" si="43"/>
        <v>0</v>
      </c>
      <c r="K86" s="68">
        <f t="shared" si="43"/>
        <v>0</v>
      </c>
      <c r="L86" s="68">
        <f t="shared" si="43"/>
        <v>0</v>
      </c>
      <c r="M86" s="68">
        <f t="shared" si="43"/>
        <v>0</v>
      </c>
      <c r="N86" s="68">
        <f t="shared" si="43"/>
        <v>0</v>
      </c>
      <c r="O86" s="68">
        <f t="shared" si="43"/>
        <v>0</v>
      </c>
      <c r="P86" s="68">
        <f t="shared" si="43"/>
        <v>0</v>
      </c>
      <c r="Q86" s="68">
        <f t="shared" si="43"/>
        <v>0</v>
      </c>
      <c r="S86" s="70" t="s">
        <v>104</v>
      </c>
      <c r="T86" s="21" t="str">
        <f>+T83</f>
        <v>B31NI</v>
      </c>
      <c r="U86" s="68">
        <f>U83-U81</f>
        <v>0</v>
      </c>
      <c r="V86" s="68">
        <f t="shared" ref="V86:AF86" si="44">V83-V81</f>
        <v>0</v>
      </c>
      <c r="W86" s="68">
        <f t="shared" si="44"/>
        <v>0</v>
      </c>
      <c r="X86" s="68">
        <f t="shared" si="44"/>
        <v>0</v>
      </c>
      <c r="Y86" s="68">
        <f t="shared" si="44"/>
        <v>0</v>
      </c>
      <c r="Z86" s="68">
        <f t="shared" si="44"/>
        <v>0</v>
      </c>
      <c r="AA86" s="68">
        <f t="shared" si="44"/>
        <v>0</v>
      </c>
      <c r="AB86" s="68">
        <f t="shared" si="44"/>
        <v>0</v>
      </c>
      <c r="AC86" s="68">
        <f t="shared" si="44"/>
        <v>0</v>
      </c>
      <c r="AD86" s="68">
        <f t="shared" si="44"/>
        <v>0</v>
      </c>
      <c r="AE86" s="68">
        <f t="shared" si="44"/>
        <v>0</v>
      </c>
      <c r="AF86" s="68">
        <f t="shared" si="44"/>
        <v>0</v>
      </c>
      <c r="AH86" s="70" t="s">
        <v>104</v>
      </c>
      <c r="AI86" s="70" t="s">
        <v>225</v>
      </c>
      <c r="AJ86" s="68">
        <v>0</v>
      </c>
      <c r="AK86" s="68">
        <v>0</v>
      </c>
      <c r="AL86" s="68">
        <v>0</v>
      </c>
      <c r="AM86" s="68">
        <v>0</v>
      </c>
      <c r="AN86" s="68">
        <v>0</v>
      </c>
      <c r="AO86" s="68">
        <v>0</v>
      </c>
      <c r="AP86" s="68">
        <v>0</v>
      </c>
      <c r="AQ86" s="68">
        <v>0</v>
      </c>
      <c r="AR86" s="68">
        <v>0</v>
      </c>
      <c r="AS86" s="68">
        <v>0</v>
      </c>
      <c r="AT86" s="68">
        <v>0</v>
      </c>
      <c r="AU86" s="68">
        <v>0</v>
      </c>
    </row>
    <row r="87" spans="4:48" x14ac:dyDescent="0.25">
      <c r="D87" s="70" t="s">
        <v>104</v>
      </c>
      <c r="E87" s="21" t="str">
        <f>+E84</f>
        <v>B08R</v>
      </c>
      <c r="F87" s="68">
        <f>F84-F82</f>
        <v>0</v>
      </c>
      <c r="G87" s="68">
        <f t="shared" ref="G87:Q87" si="45">G84-G82</f>
        <v>0</v>
      </c>
      <c r="H87" s="68">
        <f t="shared" si="45"/>
        <v>0</v>
      </c>
      <c r="I87" s="68">
        <f t="shared" si="45"/>
        <v>0</v>
      </c>
      <c r="J87" s="68">
        <f t="shared" si="45"/>
        <v>0</v>
      </c>
      <c r="K87" s="68">
        <f t="shared" si="45"/>
        <v>0</v>
      </c>
      <c r="L87" s="68">
        <f t="shared" si="45"/>
        <v>0</v>
      </c>
      <c r="M87" s="68">
        <f t="shared" si="45"/>
        <v>0</v>
      </c>
      <c r="N87" s="68">
        <f t="shared" si="45"/>
        <v>0</v>
      </c>
      <c r="O87" s="68">
        <f t="shared" si="45"/>
        <v>0</v>
      </c>
      <c r="P87" s="68">
        <f t="shared" si="45"/>
        <v>0</v>
      </c>
      <c r="Q87" s="68">
        <f t="shared" si="45"/>
        <v>0</v>
      </c>
      <c r="S87" s="70" t="s">
        <v>104</v>
      </c>
      <c r="T87" s="21" t="str">
        <f>+T84</f>
        <v>B31NR</v>
      </c>
      <c r="U87" s="68">
        <f>U84-U82</f>
        <v>0</v>
      </c>
      <c r="V87" s="68">
        <f t="shared" ref="V87:AF87" si="46">V84-V82</f>
        <v>0</v>
      </c>
      <c r="W87" s="68">
        <f t="shared" si="46"/>
        <v>0</v>
      </c>
      <c r="X87" s="68">
        <f t="shared" si="46"/>
        <v>0</v>
      </c>
      <c r="Y87" s="68">
        <f t="shared" si="46"/>
        <v>0</v>
      </c>
      <c r="Z87" s="68">
        <f t="shared" si="46"/>
        <v>0</v>
      </c>
      <c r="AA87" s="68">
        <f t="shared" si="46"/>
        <v>0</v>
      </c>
      <c r="AB87" s="68">
        <f t="shared" si="46"/>
        <v>0</v>
      </c>
      <c r="AC87" s="68">
        <f t="shared" si="46"/>
        <v>0</v>
      </c>
      <c r="AD87" s="68">
        <f t="shared" si="46"/>
        <v>0</v>
      </c>
      <c r="AE87" s="68">
        <f t="shared" si="46"/>
        <v>0</v>
      </c>
      <c r="AF87" s="68">
        <f t="shared" si="46"/>
        <v>0</v>
      </c>
      <c r="AH87" s="70" t="s">
        <v>104</v>
      </c>
      <c r="AI87" s="70" t="s">
        <v>226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8">
        <v>0</v>
      </c>
      <c r="AS87" s="68">
        <v>0</v>
      </c>
      <c r="AT87" s="68">
        <v>0</v>
      </c>
      <c r="AU87" s="68">
        <v>0</v>
      </c>
    </row>
    <row r="89" spans="4:48" x14ac:dyDescent="0.25">
      <c r="D89" s="21" t="s">
        <v>30</v>
      </c>
      <c r="E89" s="21" t="s">
        <v>241</v>
      </c>
      <c r="F89" s="68">
        <v>1</v>
      </c>
      <c r="G89" s="68">
        <v>0</v>
      </c>
      <c r="H89" s="69">
        <v>4</v>
      </c>
      <c r="I89" s="69">
        <v>5</v>
      </c>
      <c r="J89" s="69">
        <v>5</v>
      </c>
      <c r="K89" s="69">
        <v>5</v>
      </c>
      <c r="L89" s="69">
        <v>5.333333333333333</v>
      </c>
      <c r="M89" s="69">
        <v>4.8571428571428568</v>
      </c>
      <c r="N89" s="69">
        <v>5</v>
      </c>
      <c r="O89" s="69">
        <v>5</v>
      </c>
      <c r="P89" s="69">
        <v>5.333333333333333</v>
      </c>
      <c r="Q89" s="69">
        <v>4</v>
      </c>
      <c r="S89" s="21" t="s">
        <v>30</v>
      </c>
      <c r="T89" s="21" t="s">
        <v>333</v>
      </c>
      <c r="U89" s="68">
        <v>2</v>
      </c>
      <c r="V89" s="68">
        <v>0</v>
      </c>
      <c r="W89" s="69">
        <v>6</v>
      </c>
      <c r="X89" s="69">
        <v>13</v>
      </c>
      <c r="Y89" s="69">
        <v>12</v>
      </c>
      <c r="Z89" s="69">
        <v>13</v>
      </c>
      <c r="AA89" s="69">
        <v>10.67</v>
      </c>
      <c r="AB89" s="69">
        <v>9.7100000000000009</v>
      </c>
      <c r="AC89" s="69">
        <v>11</v>
      </c>
      <c r="AD89" s="69">
        <v>9</v>
      </c>
      <c r="AE89" s="69">
        <v>7.33</v>
      </c>
      <c r="AF89" s="69">
        <v>3</v>
      </c>
      <c r="AH89" s="21" t="s">
        <v>30</v>
      </c>
      <c r="AI89" s="21" t="s">
        <v>361</v>
      </c>
      <c r="AJ89" s="68">
        <v>2</v>
      </c>
      <c r="AK89" s="68">
        <v>2</v>
      </c>
      <c r="AL89" s="69">
        <v>0</v>
      </c>
      <c r="AM89" s="69">
        <v>0</v>
      </c>
      <c r="AN89" s="69">
        <v>0</v>
      </c>
      <c r="AO89" s="69">
        <v>0</v>
      </c>
      <c r="AP89" s="69">
        <v>0</v>
      </c>
      <c r="AQ89" s="69">
        <v>0</v>
      </c>
      <c r="AR89" s="69">
        <v>0</v>
      </c>
      <c r="AS89" s="69">
        <v>0</v>
      </c>
      <c r="AT89" s="69">
        <v>0</v>
      </c>
      <c r="AU89" s="69">
        <v>2</v>
      </c>
    </row>
    <row r="90" spans="4:48" x14ac:dyDescent="0.25">
      <c r="D90" s="21" t="s">
        <v>30</v>
      </c>
      <c r="E90" s="21" t="s">
        <v>242</v>
      </c>
      <c r="F90" s="68">
        <v>1</v>
      </c>
      <c r="G90" s="68">
        <v>0</v>
      </c>
      <c r="H90" s="69">
        <v>4</v>
      </c>
      <c r="I90" s="69">
        <v>5</v>
      </c>
      <c r="J90" s="69">
        <v>5</v>
      </c>
      <c r="K90" s="69">
        <v>5</v>
      </c>
      <c r="L90" s="69">
        <v>5.333333333333333</v>
      </c>
      <c r="M90" s="69">
        <v>4.8571428571428568</v>
      </c>
      <c r="N90" s="69">
        <v>5</v>
      </c>
      <c r="O90" s="69">
        <v>5</v>
      </c>
      <c r="P90" s="69">
        <v>5.333333333333333</v>
      </c>
      <c r="Q90" s="69">
        <v>4</v>
      </c>
      <c r="S90" s="21" t="s">
        <v>30</v>
      </c>
      <c r="T90" s="21" t="s">
        <v>334</v>
      </c>
      <c r="U90" s="68">
        <v>2</v>
      </c>
      <c r="V90" s="68">
        <v>0</v>
      </c>
      <c r="W90" s="69">
        <v>6</v>
      </c>
      <c r="X90" s="69">
        <v>13</v>
      </c>
      <c r="Y90" s="69">
        <v>12</v>
      </c>
      <c r="Z90" s="69">
        <v>13</v>
      </c>
      <c r="AA90" s="69">
        <v>10.67</v>
      </c>
      <c r="AB90" s="69">
        <v>9.7100000000000009</v>
      </c>
      <c r="AC90" s="69">
        <v>11</v>
      </c>
      <c r="AD90" s="69">
        <v>9</v>
      </c>
      <c r="AE90" s="69">
        <v>7.33</v>
      </c>
      <c r="AF90" s="69">
        <v>3</v>
      </c>
      <c r="AH90" s="21" t="s">
        <v>30</v>
      </c>
      <c r="AI90" s="21" t="s">
        <v>362</v>
      </c>
      <c r="AJ90" s="68">
        <v>2</v>
      </c>
      <c r="AK90" s="68">
        <v>2</v>
      </c>
      <c r="AL90" s="69">
        <v>0</v>
      </c>
      <c r="AM90" s="69">
        <v>0</v>
      </c>
      <c r="AN90" s="69">
        <v>0</v>
      </c>
      <c r="AO90" s="69">
        <v>0</v>
      </c>
      <c r="AP90" s="69">
        <v>0</v>
      </c>
      <c r="AQ90" s="69">
        <v>0</v>
      </c>
      <c r="AR90" s="69">
        <v>0</v>
      </c>
      <c r="AS90" s="69">
        <v>0</v>
      </c>
      <c r="AT90" s="69">
        <v>0</v>
      </c>
      <c r="AU90" s="69">
        <v>2</v>
      </c>
    </row>
    <row r="91" spans="4:48" x14ac:dyDescent="0.25">
      <c r="D91" s="21" t="s">
        <v>31</v>
      </c>
      <c r="E91" s="21" t="s">
        <v>241</v>
      </c>
      <c r="F91" s="68">
        <v>1</v>
      </c>
      <c r="G91" s="68">
        <v>0</v>
      </c>
      <c r="H91" s="68">
        <v>4</v>
      </c>
      <c r="I91" s="68">
        <v>5</v>
      </c>
      <c r="J91" s="68">
        <v>5</v>
      </c>
      <c r="K91" s="68">
        <v>5</v>
      </c>
      <c r="L91" s="68">
        <v>5.333333333333333</v>
      </c>
      <c r="M91" s="68">
        <v>4.8571428571428568</v>
      </c>
      <c r="N91" s="68">
        <v>5</v>
      </c>
      <c r="O91" s="68">
        <v>5</v>
      </c>
      <c r="P91" s="68">
        <v>5.333333333333333</v>
      </c>
      <c r="Q91" s="68">
        <v>4</v>
      </c>
      <c r="S91" s="21" t="s">
        <v>31</v>
      </c>
      <c r="T91" s="21" t="s">
        <v>333</v>
      </c>
      <c r="U91" s="68">
        <v>2</v>
      </c>
      <c r="V91" s="68">
        <v>0</v>
      </c>
      <c r="W91" s="68">
        <v>6</v>
      </c>
      <c r="X91" s="68">
        <v>13</v>
      </c>
      <c r="Y91" s="68">
        <v>12</v>
      </c>
      <c r="Z91" s="68">
        <v>13</v>
      </c>
      <c r="AA91" s="68">
        <v>10.67</v>
      </c>
      <c r="AB91" s="68">
        <v>9.7100000000000009</v>
      </c>
      <c r="AC91" s="68">
        <v>11</v>
      </c>
      <c r="AD91" s="68">
        <v>9</v>
      </c>
      <c r="AE91" s="68">
        <v>7.33</v>
      </c>
      <c r="AF91" s="68">
        <v>3</v>
      </c>
      <c r="AH91" s="21" t="s">
        <v>31</v>
      </c>
      <c r="AI91" s="21" t="s">
        <v>361</v>
      </c>
      <c r="AJ91" s="68">
        <v>2</v>
      </c>
      <c r="AK91" s="68">
        <v>2</v>
      </c>
      <c r="AL91" s="68">
        <v>0</v>
      </c>
      <c r="AM91" s="68">
        <v>0</v>
      </c>
      <c r="AN91" s="68">
        <v>0</v>
      </c>
      <c r="AO91" s="68">
        <v>0</v>
      </c>
      <c r="AP91" s="68">
        <v>0</v>
      </c>
      <c r="AQ91" s="68">
        <v>0</v>
      </c>
      <c r="AR91" s="68">
        <v>0</v>
      </c>
      <c r="AS91" s="68">
        <v>0</v>
      </c>
      <c r="AT91" s="68">
        <v>0</v>
      </c>
      <c r="AU91" s="68">
        <v>2</v>
      </c>
    </row>
    <row r="92" spans="4:48" x14ac:dyDescent="0.25">
      <c r="D92" s="21" t="s">
        <v>31</v>
      </c>
      <c r="E92" s="21" t="s">
        <v>242</v>
      </c>
      <c r="F92" s="68">
        <v>1</v>
      </c>
      <c r="G92" s="68">
        <v>0</v>
      </c>
      <c r="H92" s="68">
        <v>4</v>
      </c>
      <c r="I92" s="68">
        <v>5</v>
      </c>
      <c r="J92" s="68">
        <v>5</v>
      </c>
      <c r="K92" s="68">
        <v>5</v>
      </c>
      <c r="L92" s="68">
        <v>5.333333333333333</v>
      </c>
      <c r="M92" s="68">
        <v>4.8571428571428568</v>
      </c>
      <c r="N92" s="68">
        <v>5</v>
      </c>
      <c r="O92" s="68">
        <v>5</v>
      </c>
      <c r="P92" s="68">
        <v>5.333333333333333</v>
      </c>
      <c r="Q92" s="68">
        <v>4</v>
      </c>
      <c r="S92" s="21" t="s">
        <v>31</v>
      </c>
      <c r="T92" s="21" t="s">
        <v>334</v>
      </c>
      <c r="U92" s="68">
        <v>2</v>
      </c>
      <c r="V92" s="68">
        <v>0</v>
      </c>
      <c r="W92" s="68">
        <v>6</v>
      </c>
      <c r="X92" s="68">
        <v>13</v>
      </c>
      <c r="Y92" s="68">
        <v>12</v>
      </c>
      <c r="Z92" s="68">
        <v>13</v>
      </c>
      <c r="AA92" s="68">
        <v>10.67</v>
      </c>
      <c r="AB92" s="68">
        <v>9.7100000000000009</v>
      </c>
      <c r="AC92" s="68">
        <v>11</v>
      </c>
      <c r="AD92" s="68">
        <v>9</v>
      </c>
      <c r="AE92" s="68">
        <v>7.33</v>
      </c>
      <c r="AF92" s="68">
        <v>3</v>
      </c>
      <c r="AH92" s="21" t="s">
        <v>31</v>
      </c>
      <c r="AI92" s="21" t="s">
        <v>362</v>
      </c>
      <c r="AJ92" s="68">
        <v>2</v>
      </c>
      <c r="AK92" s="68">
        <v>2</v>
      </c>
      <c r="AL92" s="68">
        <v>0</v>
      </c>
      <c r="AM92" s="68">
        <v>0</v>
      </c>
      <c r="AN92" s="68">
        <v>0</v>
      </c>
      <c r="AO92" s="68">
        <v>0</v>
      </c>
      <c r="AP92" s="68">
        <v>0</v>
      </c>
      <c r="AQ92" s="68">
        <v>0</v>
      </c>
      <c r="AR92" s="68">
        <v>0</v>
      </c>
      <c r="AS92" s="68">
        <v>0</v>
      </c>
      <c r="AT92" s="68">
        <v>0</v>
      </c>
      <c r="AU92" s="68">
        <v>2</v>
      </c>
    </row>
    <row r="94" spans="4:48" x14ac:dyDescent="0.25">
      <c r="D94" s="70" t="s">
        <v>104</v>
      </c>
      <c r="E94" s="70" t="s">
        <v>241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  <c r="S94" s="70" t="s">
        <v>104</v>
      </c>
      <c r="T94" s="21" t="str">
        <f>+T91</f>
        <v>B51I</v>
      </c>
      <c r="U94" s="68">
        <f>U91-U89</f>
        <v>0</v>
      </c>
      <c r="V94" s="68">
        <f t="shared" ref="V94:AF94" si="47">V91-V89</f>
        <v>0</v>
      </c>
      <c r="W94" s="68">
        <f t="shared" si="47"/>
        <v>0</v>
      </c>
      <c r="X94" s="68">
        <f t="shared" si="47"/>
        <v>0</v>
      </c>
      <c r="Y94" s="68">
        <f t="shared" si="47"/>
        <v>0</v>
      </c>
      <c r="Z94" s="68">
        <f t="shared" si="47"/>
        <v>0</v>
      </c>
      <c r="AA94" s="68">
        <f t="shared" si="47"/>
        <v>0</v>
      </c>
      <c r="AB94" s="68">
        <f t="shared" si="47"/>
        <v>0</v>
      </c>
      <c r="AC94" s="68">
        <f t="shared" si="47"/>
        <v>0</v>
      </c>
      <c r="AD94" s="68">
        <f t="shared" si="47"/>
        <v>0</v>
      </c>
      <c r="AE94" s="68">
        <f t="shared" si="47"/>
        <v>0</v>
      </c>
      <c r="AF94" s="68">
        <f t="shared" si="47"/>
        <v>0</v>
      </c>
      <c r="AH94" s="70" t="s">
        <v>104</v>
      </c>
      <c r="AI94" s="21" t="str">
        <f>+AI91</f>
        <v>B71I</v>
      </c>
      <c r="AJ94" s="68">
        <f>AJ91-AJ89</f>
        <v>0</v>
      </c>
      <c r="AK94" s="68">
        <f t="shared" ref="AK94:AU94" si="48">AK91-AK89</f>
        <v>0</v>
      </c>
      <c r="AL94" s="68">
        <f t="shared" si="48"/>
        <v>0</v>
      </c>
      <c r="AM94" s="68">
        <f t="shared" si="48"/>
        <v>0</v>
      </c>
      <c r="AN94" s="68">
        <f t="shared" si="48"/>
        <v>0</v>
      </c>
      <c r="AO94" s="68">
        <f t="shared" si="48"/>
        <v>0</v>
      </c>
      <c r="AP94" s="68">
        <f t="shared" si="48"/>
        <v>0</v>
      </c>
      <c r="AQ94" s="68">
        <f t="shared" si="48"/>
        <v>0</v>
      </c>
      <c r="AR94" s="68">
        <f t="shared" si="48"/>
        <v>0</v>
      </c>
      <c r="AS94" s="68">
        <f t="shared" si="48"/>
        <v>0</v>
      </c>
      <c r="AT94" s="68">
        <f t="shared" si="48"/>
        <v>0</v>
      </c>
      <c r="AU94" s="68">
        <f t="shared" si="48"/>
        <v>0</v>
      </c>
    </row>
    <row r="95" spans="4:48" x14ac:dyDescent="0.25">
      <c r="D95" s="70" t="s">
        <v>104</v>
      </c>
      <c r="E95" s="70" t="s">
        <v>242</v>
      </c>
      <c r="F95" s="68">
        <v>0</v>
      </c>
      <c r="G95" s="68">
        <v>0</v>
      </c>
      <c r="H95" s="68">
        <v>0</v>
      </c>
      <c r="I95" s="68">
        <v>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  <c r="S95" s="70" t="s">
        <v>104</v>
      </c>
      <c r="T95" s="21" t="str">
        <f>+T92</f>
        <v>B51R</v>
      </c>
      <c r="U95" s="68">
        <f>U92-U90</f>
        <v>0</v>
      </c>
      <c r="V95" s="68">
        <f t="shared" ref="V95:AF95" si="49">V92-V90</f>
        <v>0</v>
      </c>
      <c r="W95" s="68">
        <f t="shared" si="49"/>
        <v>0</v>
      </c>
      <c r="X95" s="68">
        <f t="shared" si="49"/>
        <v>0</v>
      </c>
      <c r="Y95" s="68">
        <f t="shared" si="49"/>
        <v>0</v>
      </c>
      <c r="Z95" s="68">
        <f t="shared" si="49"/>
        <v>0</v>
      </c>
      <c r="AA95" s="68">
        <f t="shared" si="49"/>
        <v>0</v>
      </c>
      <c r="AB95" s="68">
        <f t="shared" si="49"/>
        <v>0</v>
      </c>
      <c r="AC95" s="68">
        <f t="shared" si="49"/>
        <v>0</v>
      </c>
      <c r="AD95" s="68">
        <f t="shared" si="49"/>
        <v>0</v>
      </c>
      <c r="AE95" s="68">
        <f t="shared" si="49"/>
        <v>0</v>
      </c>
      <c r="AF95" s="68">
        <f t="shared" si="49"/>
        <v>0</v>
      </c>
      <c r="AH95" s="70" t="s">
        <v>104</v>
      </c>
      <c r="AI95" s="21" t="str">
        <f>+AI92</f>
        <v>B71R</v>
      </c>
      <c r="AJ95" s="68">
        <f>AJ92-AJ90</f>
        <v>0</v>
      </c>
      <c r="AK95" s="68">
        <f t="shared" ref="AK95:AU95" si="50">AK92-AK90</f>
        <v>0</v>
      </c>
      <c r="AL95" s="68">
        <f t="shared" si="50"/>
        <v>0</v>
      </c>
      <c r="AM95" s="68">
        <f t="shared" si="50"/>
        <v>0</v>
      </c>
      <c r="AN95" s="68">
        <f t="shared" si="50"/>
        <v>0</v>
      </c>
      <c r="AO95" s="68">
        <f t="shared" si="50"/>
        <v>0</v>
      </c>
      <c r="AP95" s="68">
        <f t="shared" si="50"/>
        <v>0</v>
      </c>
      <c r="AQ95" s="68">
        <f t="shared" si="50"/>
        <v>0</v>
      </c>
      <c r="AR95" s="68">
        <f t="shared" si="50"/>
        <v>0</v>
      </c>
      <c r="AS95" s="68">
        <f t="shared" si="50"/>
        <v>0</v>
      </c>
      <c r="AT95" s="68">
        <f t="shared" si="50"/>
        <v>0</v>
      </c>
      <c r="AU95" s="68">
        <f t="shared" si="50"/>
        <v>0</v>
      </c>
    </row>
    <row r="97" spans="4:47" x14ac:dyDescent="0.25">
      <c r="D97" s="21" t="s">
        <v>30</v>
      </c>
      <c r="E97" s="21" t="s">
        <v>243</v>
      </c>
      <c r="F97" s="68">
        <v>0</v>
      </c>
      <c r="G97" s="68">
        <v>0</v>
      </c>
      <c r="H97" s="69">
        <v>4</v>
      </c>
      <c r="I97" s="69">
        <v>4</v>
      </c>
      <c r="J97" s="69">
        <v>4</v>
      </c>
      <c r="K97" s="69">
        <v>4</v>
      </c>
      <c r="L97" s="69">
        <v>4</v>
      </c>
      <c r="M97" s="69">
        <v>4</v>
      </c>
      <c r="N97" s="69">
        <v>4</v>
      </c>
      <c r="O97" s="69">
        <v>4</v>
      </c>
      <c r="P97" s="69">
        <v>4</v>
      </c>
      <c r="Q97" s="69">
        <v>4</v>
      </c>
      <c r="S97" s="21" t="s">
        <v>30</v>
      </c>
      <c r="T97" s="21" t="s">
        <v>335</v>
      </c>
      <c r="U97" s="68">
        <v>0</v>
      </c>
      <c r="V97" s="68">
        <v>0</v>
      </c>
      <c r="W97" s="69">
        <v>0</v>
      </c>
      <c r="X97" s="69">
        <v>14.5</v>
      </c>
      <c r="Y97" s="69">
        <v>11</v>
      </c>
      <c r="Z97" s="69">
        <v>0</v>
      </c>
      <c r="AA97" s="69">
        <v>0</v>
      </c>
      <c r="AB97" s="69">
        <v>0</v>
      </c>
      <c r="AC97" s="69">
        <v>11</v>
      </c>
      <c r="AD97" s="69">
        <v>8</v>
      </c>
      <c r="AE97" s="69">
        <v>0</v>
      </c>
      <c r="AF97" s="69">
        <v>0</v>
      </c>
      <c r="AH97" s="21" t="s">
        <v>30</v>
      </c>
      <c r="AI97" s="21" t="s">
        <v>363</v>
      </c>
      <c r="AJ97" s="68">
        <v>0</v>
      </c>
      <c r="AK97" s="68">
        <v>0</v>
      </c>
      <c r="AL97" s="69">
        <v>4</v>
      </c>
      <c r="AM97" s="69">
        <v>7</v>
      </c>
      <c r="AN97" s="69">
        <v>6</v>
      </c>
      <c r="AO97" s="69">
        <v>4</v>
      </c>
      <c r="AP97" s="69">
        <v>4</v>
      </c>
      <c r="AQ97" s="69">
        <v>4</v>
      </c>
      <c r="AR97" s="69">
        <v>5</v>
      </c>
      <c r="AS97" s="69">
        <v>5</v>
      </c>
      <c r="AT97" s="69">
        <v>5.33</v>
      </c>
      <c r="AU97" s="69">
        <v>0</v>
      </c>
    </row>
    <row r="98" spans="4:47" x14ac:dyDescent="0.25">
      <c r="D98" s="21" t="s">
        <v>30</v>
      </c>
      <c r="E98" s="21" t="s">
        <v>244</v>
      </c>
      <c r="F98" s="68">
        <v>0</v>
      </c>
      <c r="G98" s="68">
        <v>0</v>
      </c>
      <c r="H98" s="69">
        <v>4</v>
      </c>
      <c r="I98" s="69">
        <v>4</v>
      </c>
      <c r="J98" s="69">
        <v>4</v>
      </c>
      <c r="K98" s="69">
        <v>4</v>
      </c>
      <c r="L98" s="69">
        <v>4</v>
      </c>
      <c r="M98" s="69">
        <v>4</v>
      </c>
      <c r="N98" s="69">
        <v>4</v>
      </c>
      <c r="O98" s="69">
        <v>4</v>
      </c>
      <c r="P98" s="69">
        <v>4</v>
      </c>
      <c r="Q98" s="69">
        <v>4</v>
      </c>
      <c r="S98" s="21" t="s">
        <v>30</v>
      </c>
      <c r="T98" s="21" t="s">
        <v>336</v>
      </c>
      <c r="U98" s="68">
        <v>0</v>
      </c>
      <c r="V98" s="68">
        <v>0</v>
      </c>
      <c r="W98" s="69">
        <v>0</v>
      </c>
      <c r="X98" s="69">
        <v>14.5</v>
      </c>
      <c r="Y98" s="69">
        <v>11</v>
      </c>
      <c r="Z98" s="69">
        <v>0</v>
      </c>
      <c r="AA98" s="69">
        <v>0</v>
      </c>
      <c r="AB98" s="69">
        <v>1.1399999999999999</v>
      </c>
      <c r="AC98" s="69">
        <v>11</v>
      </c>
      <c r="AD98" s="69">
        <v>8</v>
      </c>
      <c r="AE98" s="69">
        <v>0</v>
      </c>
      <c r="AF98" s="69">
        <v>0</v>
      </c>
      <c r="AH98" s="21" t="s">
        <v>30</v>
      </c>
      <c r="AI98" s="21" t="s">
        <v>364</v>
      </c>
      <c r="AJ98" s="68">
        <v>0</v>
      </c>
      <c r="AK98" s="68">
        <v>0</v>
      </c>
      <c r="AL98" s="69">
        <v>4</v>
      </c>
      <c r="AM98" s="69">
        <v>6.5</v>
      </c>
      <c r="AN98" s="69">
        <v>5</v>
      </c>
      <c r="AO98" s="69">
        <v>4</v>
      </c>
      <c r="AP98" s="69">
        <v>4</v>
      </c>
      <c r="AQ98" s="69">
        <v>4</v>
      </c>
      <c r="AR98" s="69">
        <v>5</v>
      </c>
      <c r="AS98" s="69">
        <v>5</v>
      </c>
      <c r="AT98" s="69">
        <v>3.33</v>
      </c>
      <c r="AU98" s="69">
        <v>0</v>
      </c>
    </row>
    <row r="99" spans="4:47" x14ac:dyDescent="0.25">
      <c r="D99" s="21" t="s">
        <v>31</v>
      </c>
      <c r="E99" s="21" t="s">
        <v>243</v>
      </c>
      <c r="F99" s="68">
        <v>0</v>
      </c>
      <c r="G99" s="68">
        <v>0</v>
      </c>
      <c r="H99" s="68">
        <v>4</v>
      </c>
      <c r="I99" s="68">
        <v>4</v>
      </c>
      <c r="J99" s="68">
        <v>4</v>
      </c>
      <c r="K99" s="68">
        <v>4</v>
      </c>
      <c r="L99" s="68">
        <v>4</v>
      </c>
      <c r="M99" s="68">
        <v>4</v>
      </c>
      <c r="N99" s="68">
        <v>4</v>
      </c>
      <c r="O99" s="68">
        <v>4</v>
      </c>
      <c r="P99" s="68">
        <v>4</v>
      </c>
      <c r="Q99" s="68">
        <v>4</v>
      </c>
      <c r="S99" s="21" t="s">
        <v>31</v>
      </c>
      <c r="T99" s="21" t="s">
        <v>335</v>
      </c>
      <c r="U99" s="68">
        <v>0</v>
      </c>
      <c r="V99" s="68">
        <v>0</v>
      </c>
      <c r="W99" s="68">
        <v>0</v>
      </c>
      <c r="X99" s="68">
        <v>14.5</v>
      </c>
      <c r="Y99" s="68">
        <v>11</v>
      </c>
      <c r="Z99" s="68">
        <v>0</v>
      </c>
      <c r="AA99" s="68">
        <v>0</v>
      </c>
      <c r="AB99" s="68">
        <v>0</v>
      </c>
      <c r="AC99" s="68">
        <v>11</v>
      </c>
      <c r="AD99" s="68">
        <v>8</v>
      </c>
      <c r="AE99" s="68">
        <v>0</v>
      </c>
      <c r="AF99" s="68">
        <v>0</v>
      </c>
      <c r="AH99" s="21" t="s">
        <v>31</v>
      </c>
      <c r="AI99" s="21" t="s">
        <v>363</v>
      </c>
      <c r="AJ99" s="68">
        <v>0</v>
      </c>
      <c r="AK99" s="68">
        <v>0</v>
      </c>
      <c r="AL99" s="68">
        <v>4</v>
      </c>
      <c r="AM99" s="68">
        <v>7</v>
      </c>
      <c r="AN99" s="68">
        <v>6</v>
      </c>
      <c r="AO99" s="68">
        <v>4</v>
      </c>
      <c r="AP99" s="68">
        <v>4</v>
      </c>
      <c r="AQ99" s="68">
        <v>4</v>
      </c>
      <c r="AR99" s="68">
        <v>5</v>
      </c>
      <c r="AS99" s="68">
        <v>5</v>
      </c>
      <c r="AT99" s="68">
        <v>5.33</v>
      </c>
      <c r="AU99" s="68">
        <v>0</v>
      </c>
    </row>
    <row r="100" spans="4:47" x14ac:dyDescent="0.25">
      <c r="D100" s="21" t="s">
        <v>31</v>
      </c>
      <c r="E100" s="21" t="s">
        <v>244</v>
      </c>
      <c r="F100" s="68">
        <v>0</v>
      </c>
      <c r="G100" s="68">
        <v>0</v>
      </c>
      <c r="H100" s="68">
        <v>4</v>
      </c>
      <c r="I100" s="68">
        <v>4</v>
      </c>
      <c r="J100" s="68">
        <v>4</v>
      </c>
      <c r="K100" s="68">
        <v>4</v>
      </c>
      <c r="L100" s="68">
        <v>4</v>
      </c>
      <c r="M100" s="68">
        <v>4</v>
      </c>
      <c r="N100" s="68">
        <v>4</v>
      </c>
      <c r="O100" s="68">
        <v>4</v>
      </c>
      <c r="P100" s="68">
        <v>4</v>
      </c>
      <c r="Q100" s="68">
        <v>4</v>
      </c>
      <c r="S100" s="21" t="s">
        <v>31</v>
      </c>
      <c r="T100" s="21" t="s">
        <v>336</v>
      </c>
      <c r="U100" s="68">
        <v>0</v>
      </c>
      <c r="V100" s="68">
        <v>0</v>
      </c>
      <c r="W100" s="68">
        <v>0</v>
      </c>
      <c r="X100" s="68">
        <v>14.5</v>
      </c>
      <c r="Y100" s="68">
        <v>11</v>
      </c>
      <c r="Z100" s="68">
        <v>0</v>
      </c>
      <c r="AA100" s="68">
        <v>0</v>
      </c>
      <c r="AB100" s="68">
        <v>1.1399999999999999</v>
      </c>
      <c r="AC100" s="68">
        <v>11</v>
      </c>
      <c r="AD100" s="68">
        <v>8</v>
      </c>
      <c r="AE100" s="68">
        <v>0</v>
      </c>
      <c r="AF100" s="68">
        <v>0</v>
      </c>
      <c r="AH100" s="21" t="s">
        <v>31</v>
      </c>
      <c r="AI100" s="21" t="s">
        <v>364</v>
      </c>
      <c r="AJ100" s="68">
        <v>0</v>
      </c>
      <c r="AK100" s="68">
        <v>0</v>
      </c>
      <c r="AL100" s="68">
        <v>4</v>
      </c>
      <c r="AM100" s="68">
        <v>6.5</v>
      </c>
      <c r="AN100" s="68">
        <v>5</v>
      </c>
      <c r="AO100" s="68">
        <v>4</v>
      </c>
      <c r="AP100" s="68">
        <v>4</v>
      </c>
      <c r="AQ100" s="68">
        <v>4</v>
      </c>
      <c r="AR100" s="68">
        <v>5</v>
      </c>
      <c r="AS100" s="68">
        <v>5</v>
      </c>
      <c r="AT100" s="68">
        <v>3.33</v>
      </c>
      <c r="AU100" s="68">
        <v>0</v>
      </c>
    </row>
    <row r="102" spans="4:47" x14ac:dyDescent="0.25">
      <c r="D102" s="70" t="s">
        <v>104</v>
      </c>
      <c r="E102" s="70" t="s">
        <v>243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  <c r="S102" s="70" t="s">
        <v>104</v>
      </c>
      <c r="T102" s="21" t="str">
        <f>+T99</f>
        <v>B51cI</v>
      </c>
      <c r="U102" s="68">
        <f>U99-U97</f>
        <v>0</v>
      </c>
      <c r="V102" s="68">
        <f t="shared" ref="V102:AF102" si="51">V99-V97</f>
        <v>0</v>
      </c>
      <c r="W102" s="68">
        <f t="shared" si="51"/>
        <v>0</v>
      </c>
      <c r="X102" s="68">
        <f t="shared" si="51"/>
        <v>0</v>
      </c>
      <c r="Y102" s="68">
        <f t="shared" si="51"/>
        <v>0</v>
      </c>
      <c r="Z102" s="68">
        <f t="shared" si="51"/>
        <v>0</v>
      </c>
      <c r="AA102" s="68">
        <f t="shared" si="51"/>
        <v>0</v>
      </c>
      <c r="AB102" s="68">
        <f t="shared" si="51"/>
        <v>0</v>
      </c>
      <c r="AC102" s="68">
        <f t="shared" si="51"/>
        <v>0</v>
      </c>
      <c r="AD102" s="68">
        <f t="shared" si="51"/>
        <v>0</v>
      </c>
      <c r="AE102" s="68">
        <f t="shared" si="51"/>
        <v>0</v>
      </c>
      <c r="AF102" s="68">
        <f t="shared" si="51"/>
        <v>0</v>
      </c>
      <c r="AH102" s="70" t="s">
        <v>104</v>
      </c>
      <c r="AI102" s="21" t="str">
        <f>+AI99</f>
        <v>B72I</v>
      </c>
      <c r="AJ102" s="68">
        <f>AJ99-AJ97</f>
        <v>0</v>
      </c>
      <c r="AK102" s="68">
        <f t="shared" ref="AK102:AU102" si="52">AK99-AK97</f>
        <v>0</v>
      </c>
      <c r="AL102" s="68">
        <f t="shared" si="52"/>
        <v>0</v>
      </c>
      <c r="AM102" s="68">
        <f t="shared" si="52"/>
        <v>0</v>
      </c>
      <c r="AN102" s="68">
        <f t="shared" si="52"/>
        <v>0</v>
      </c>
      <c r="AO102" s="68">
        <f t="shared" si="52"/>
        <v>0</v>
      </c>
      <c r="AP102" s="68">
        <f t="shared" si="52"/>
        <v>0</v>
      </c>
      <c r="AQ102" s="68">
        <f t="shared" si="52"/>
        <v>0</v>
      </c>
      <c r="AR102" s="68">
        <f t="shared" si="52"/>
        <v>0</v>
      </c>
      <c r="AS102" s="68">
        <f t="shared" si="52"/>
        <v>0</v>
      </c>
      <c r="AT102" s="68">
        <f t="shared" si="52"/>
        <v>0</v>
      </c>
      <c r="AU102" s="68">
        <f t="shared" si="52"/>
        <v>0</v>
      </c>
    </row>
    <row r="103" spans="4:47" x14ac:dyDescent="0.25">
      <c r="D103" s="70" t="s">
        <v>104</v>
      </c>
      <c r="E103" s="70" t="s">
        <v>244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  <c r="S103" s="70" t="s">
        <v>104</v>
      </c>
      <c r="T103" s="21" t="str">
        <f>+T100</f>
        <v>B51cR</v>
      </c>
      <c r="U103" s="68">
        <f>U100-U98</f>
        <v>0</v>
      </c>
      <c r="V103" s="68">
        <f t="shared" ref="V103:AF103" si="53">V100-V98</f>
        <v>0</v>
      </c>
      <c r="W103" s="68">
        <f t="shared" si="53"/>
        <v>0</v>
      </c>
      <c r="X103" s="68">
        <f t="shared" si="53"/>
        <v>0</v>
      </c>
      <c r="Y103" s="68">
        <f t="shared" si="53"/>
        <v>0</v>
      </c>
      <c r="Z103" s="68">
        <f t="shared" si="53"/>
        <v>0</v>
      </c>
      <c r="AA103" s="68">
        <f t="shared" si="53"/>
        <v>0</v>
      </c>
      <c r="AB103" s="68">
        <f t="shared" si="53"/>
        <v>0</v>
      </c>
      <c r="AC103" s="68">
        <f t="shared" si="53"/>
        <v>0</v>
      </c>
      <c r="AD103" s="68">
        <f t="shared" si="53"/>
        <v>0</v>
      </c>
      <c r="AE103" s="68">
        <f t="shared" si="53"/>
        <v>0</v>
      </c>
      <c r="AF103" s="68">
        <f t="shared" si="53"/>
        <v>0</v>
      </c>
      <c r="AH103" s="70" t="s">
        <v>104</v>
      </c>
      <c r="AI103" s="21" t="str">
        <f>+AI100</f>
        <v>B72R</v>
      </c>
      <c r="AJ103" s="68">
        <f>AJ100-AJ98</f>
        <v>0</v>
      </c>
      <c r="AK103" s="68">
        <f t="shared" ref="AK103:AU103" si="54">AK100-AK98</f>
        <v>0</v>
      </c>
      <c r="AL103" s="68">
        <f t="shared" si="54"/>
        <v>0</v>
      </c>
      <c r="AM103" s="68">
        <f t="shared" si="54"/>
        <v>0</v>
      </c>
      <c r="AN103" s="68">
        <f t="shared" si="54"/>
        <v>0</v>
      </c>
      <c r="AO103" s="68">
        <f t="shared" si="54"/>
        <v>0</v>
      </c>
      <c r="AP103" s="68">
        <f t="shared" si="54"/>
        <v>0</v>
      </c>
      <c r="AQ103" s="68">
        <f t="shared" si="54"/>
        <v>0</v>
      </c>
      <c r="AR103" s="68">
        <f t="shared" si="54"/>
        <v>0</v>
      </c>
      <c r="AS103" s="68">
        <f t="shared" si="54"/>
        <v>0</v>
      </c>
      <c r="AT103" s="68">
        <f t="shared" si="54"/>
        <v>0</v>
      </c>
      <c r="AU103" s="68">
        <f t="shared" si="54"/>
        <v>0</v>
      </c>
    </row>
    <row r="105" spans="4:47" x14ac:dyDescent="0.25">
      <c r="D105" s="21" t="s">
        <v>30</v>
      </c>
      <c r="E105" s="21" t="s">
        <v>289</v>
      </c>
      <c r="F105" s="68">
        <v>0</v>
      </c>
      <c r="G105" s="68">
        <v>0</v>
      </c>
      <c r="H105" s="69">
        <v>4</v>
      </c>
      <c r="I105" s="69">
        <v>4.5</v>
      </c>
      <c r="J105" s="69">
        <v>4</v>
      </c>
      <c r="K105" s="69">
        <v>4.33</v>
      </c>
      <c r="L105" s="69">
        <v>4.67</v>
      </c>
      <c r="M105" s="69">
        <v>4.57</v>
      </c>
      <c r="N105" s="69">
        <v>4.67</v>
      </c>
      <c r="O105" s="69">
        <v>4</v>
      </c>
      <c r="P105" s="69">
        <v>4</v>
      </c>
      <c r="Q105" s="69">
        <v>3</v>
      </c>
      <c r="S105" s="21" t="s">
        <v>30</v>
      </c>
      <c r="T105" s="21" t="s">
        <v>245</v>
      </c>
      <c r="U105" s="68">
        <v>2</v>
      </c>
      <c r="V105" s="68">
        <v>2</v>
      </c>
      <c r="W105" s="69">
        <v>4</v>
      </c>
      <c r="X105" s="69">
        <v>6.5</v>
      </c>
      <c r="Y105" s="69">
        <v>7</v>
      </c>
      <c r="Z105" s="69">
        <v>8.67</v>
      </c>
      <c r="AA105" s="69">
        <v>8.67</v>
      </c>
      <c r="AB105" s="69">
        <v>10.86</v>
      </c>
      <c r="AC105" s="69">
        <v>7.67</v>
      </c>
      <c r="AD105" s="69">
        <v>6</v>
      </c>
      <c r="AE105" s="69">
        <v>6</v>
      </c>
      <c r="AF105" s="69">
        <v>4</v>
      </c>
      <c r="AH105" s="21" t="s">
        <v>30</v>
      </c>
      <c r="AI105" s="21" t="s">
        <v>263</v>
      </c>
      <c r="AJ105" s="68">
        <v>0</v>
      </c>
      <c r="AK105" s="68">
        <v>0</v>
      </c>
      <c r="AL105" s="69">
        <v>13</v>
      </c>
      <c r="AM105" s="69">
        <v>11.5</v>
      </c>
      <c r="AN105" s="69">
        <v>10</v>
      </c>
      <c r="AO105" s="69">
        <v>8.3333333333333339</v>
      </c>
      <c r="AP105" s="69">
        <v>6</v>
      </c>
      <c r="AQ105" s="69">
        <v>6</v>
      </c>
      <c r="AR105" s="69">
        <v>6.333333333333333</v>
      </c>
      <c r="AS105" s="69">
        <v>5</v>
      </c>
      <c r="AT105" s="69">
        <v>5.333333333333333</v>
      </c>
      <c r="AU105" s="69">
        <v>2</v>
      </c>
    </row>
    <row r="106" spans="4:47" x14ac:dyDescent="0.25">
      <c r="D106" s="21" t="s">
        <v>30</v>
      </c>
      <c r="E106" s="21" t="s">
        <v>290</v>
      </c>
      <c r="F106" s="68">
        <v>0</v>
      </c>
      <c r="G106" s="68">
        <v>0</v>
      </c>
      <c r="H106" s="69">
        <v>5</v>
      </c>
      <c r="I106" s="69">
        <v>4.5</v>
      </c>
      <c r="J106" s="69">
        <v>4</v>
      </c>
      <c r="K106" s="69">
        <v>4.33</v>
      </c>
      <c r="L106" s="69">
        <v>4.67</v>
      </c>
      <c r="M106" s="69">
        <v>4.57</v>
      </c>
      <c r="N106" s="69">
        <v>4.67</v>
      </c>
      <c r="O106" s="69">
        <v>4</v>
      </c>
      <c r="P106" s="69">
        <v>4</v>
      </c>
      <c r="Q106" s="69">
        <v>1</v>
      </c>
      <c r="S106" s="21" t="s">
        <v>30</v>
      </c>
      <c r="T106" s="21" t="s">
        <v>246</v>
      </c>
      <c r="U106" s="68">
        <v>2</v>
      </c>
      <c r="V106" s="68">
        <v>2</v>
      </c>
      <c r="W106" s="69">
        <v>4</v>
      </c>
      <c r="X106" s="69">
        <v>8.5</v>
      </c>
      <c r="Y106" s="69">
        <v>8</v>
      </c>
      <c r="Z106" s="69">
        <v>9</v>
      </c>
      <c r="AA106" s="69">
        <v>8.67</v>
      </c>
      <c r="AB106" s="69">
        <v>10.86</v>
      </c>
      <c r="AC106" s="69">
        <v>7.33</v>
      </c>
      <c r="AD106" s="69">
        <v>5</v>
      </c>
      <c r="AE106" s="69">
        <v>5.33</v>
      </c>
      <c r="AF106" s="69">
        <v>4</v>
      </c>
      <c r="AH106" s="21" t="s">
        <v>30</v>
      </c>
      <c r="AI106" s="21" t="s">
        <v>264</v>
      </c>
      <c r="AJ106" s="68">
        <v>2</v>
      </c>
      <c r="AK106" s="68">
        <v>0</v>
      </c>
      <c r="AL106" s="69">
        <v>3</v>
      </c>
      <c r="AM106" s="69">
        <v>7</v>
      </c>
      <c r="AN106" s="69">
        <v>6</v>
      </c>
      <c r="AO106" s="69">
        <v>7.666666666666667</v>
      </c>
      <c r="AP106" s="69">
        <v>6</v>
      </c>
      <c r="AQ106" s="69">
        <v>8</v>
      </c>
      <c r="AR106" s="69">
        <v>12.333333333333334</v>
      </c>
      <c r="AS106" s="69">
        <v>8</v>
      </c>
      <c r="AT106" s="69">
        <v>7.333333333333333</v>
      </c>
      <c r="AU106" s="69">
        <v>3</v>
      </c>
    </row>
    <row r="107" spans="4:47" x14ac:dyDescent="0.25">
      <c r="D107" s="21" t="s">
        <v>31</v>
      </c>
      <c r="E107" s="21" t="s">
        <v>289</v>
      </c>
      <c r="F107" s="68">
        <v>0</v>
      </c>
      <c r="G107" s="68">
        <v>0</v>
      </c>
      <c r="H107" s="68">
        <v>4</v>
      </c>
      <c r="I107" s="68">
        <v>4.5</v>
      </c>
      <c r="J107" s="68">
        <v>4</v>
      </c>
      <c r="K107" s="68">
        <v>4.33</v>
      </c>
      <c r="L107" s="68">
        <v>4.67</v>
      </c>
      <c r="M107" s="68">
        <v>4.57</v>
      </c>
      <c r="N107" s="68">
        <v>4.67</v>
      </c>
      <c r="O107" s="68">
        <v>4</v>
      </c>
      <c r="P107" s="68">
        <v>4</v>
      </c>
      <c r="Q107" s="68">
        <v>3</v>
      </c>
      <c r="S107" s="21" t="s">
        <v>31</v>
      </c>
      <c r="T107" s="21" t="s">
        <v>245</v>
      </c>
      <c r="U107" s="68">
        <v>2</v>
      </c>
      <c r="V107" s="68">
        <v>2</v>
      </c>
      <c r="W107" s="68">
        <v>4</v>
      </c>
      <c r="X107" s="68">
        <v>6.5</v>
      </c>
      <c r="Y107" s="68">
        <v>7</v>
      </c>
      <c r="Z107" s="68">
        <v>8.67</v>
      </c>
      <c r="AA107" s="68">
        <v>8.67</v>
      </c>
      <c r="AB107" s="68">
        <v>10.86</v>
      </c>
      <c r="AC107" s="68">
        <v>7.67</v>
      </c>
      <c r="AD107" s="68">
        <v>6</v>
      </c>
      <c r="AE107" s="68">
        <v>6</v>
      </c>
      <c r="AF107" s="68">
        <v>4</v>
      </c>
      <c r="AH107" s="21" t="s">
        <v>31</v>
      </c>
      <c r="AI107" s="21" t="s">
        <v>263</v>
      </c>
      <c r="AJ107" s="68">
        <v>0</v>
      </c>
      <c r="AK107" s="68">
        <v>0</v>
      </c>
      <c r="AL107" s="68">
        <v>13</v>
      </c>
      <c r="AM107" s="68">
        <v>11.5</v>
      </c>
      <c r="AN107" s="68">
        <v>10</v>
      </c>
      <c r="AO107" s="68">
        <v>8.3333333333333339</v>
      </c>
      <c r="AP107" s="68">
        <v>6</v>
      </c>
      <c r="AQ107" s="68">
        <v>6</v>
      </c>
      <c r="AR107" s="68">
        <v>6.333333333333333</v>
      </c>
      <c r="AS107" s="68">
        <v>5</v>
      </c>
      <c r="AT107" s="68">
        <v>5.333333333333333</v>
      </c>
      <c r="AU107" s="68">
        <v>2</v>
      </c>
    </row>
    <row r="108" spans="4:47" x14ac:dyDescent="0.25">
      <c r="D108" s="21" t="s">
        <v>31</v>
      </c>
      <c r="E108" s="21" t="s">
        <v>290</v>
      </c>
      <c r="F108" s="68">
        <v>0</v>
      </c>
      <c r="G108" s="68">
        <v>0</v>
      </c>
      <c r="H108" s="68">
        <v>5</v>
      </c>
      <c r="I108" s="68">
        <v>4.5</v>
      </c>
      <c r="J108" s="68">
        <v>4</v>
      </c>
      <c r="K108" s="68">
        <v>4.33</v>
      </c>
      <c r="L108" s="68">
        <v>4.67</v>
      </c>
      <c r="M108" s="68">
        <v>4.57</v>
      </c>
      <c r="N108" s="68">
        <v>4.67</v>
      </c>
      <c r="O108" s="68">
        <v>4</v>
      </c>
      <c r="P108" s="68">
        <v>4</v>
      </c>
      <c r="Q108" s="68">
        <v>1</v>
      </c>
      <c r="S108" s="21" t="s">
        <v>31</v>
      </c>
      <c r="T108" s="21" t="s">
        <v>246</v>
      </c>
      <c r="U108" s="68">
        <v>2</v>
      </c>
      <c r="V108" s="68">
        <v>2</v>
      </c>
      <c r="W108" s="68">
        <v>4</v>
      </c>
      <c r="X108" s="68">
        <v>8.5</v>
      </c>
      <c r="Y108" s="68">
        <v>8</v>
      </c>
      <c r="Z108" s="68">
        <v>9</v>
      </c>
      <c r="AA108" s="68">
        <v>8.67</v>
      </c>
      <c r="AB108" s="68">
        <v>10.86</v>
      </c>
      <c r="AC108" s="68">
        <v>7.33</v>
      </c>
      <c r="AD108" s="68">
        <v>5</v>
      </c>
      <c r="AE108" s="68">
        <v>5.33</v>
      </c>
      <c r="AF108" s="68">
        <v>4</v>
      </c>
      <c r="AH108" s="21" t="s">
        <v>31</v>
      </c>
      <c r="AI108" s="21" t="s">
        <v>264</v>
      </c>
      <c r="AJ108" s="68">
        <v>2</v>
      </c>
      <c r="AK108" s="68">
        <v>0</v>
      </c>
      <c r="AL108" s="68">
        <v>3</v>
      </c>
      <c r="AM108" s="68">
        <v>7</v>
      </c>
      <c r="AN108" s="68">
        <v>6</v>
      </c>
      <c r="AO108" s="68">
        <v>7.666666666666667</v>
      </c>
      <c r="AP108" s="68">
        <v>6</v>
      </c>
      <c r="AQ108" s="68">
        <v>8</v>
      </c>
      <c r="AR108" s="68">
        <v>12.333333333333334</v>
      </c>
      <c r="AS108" s="68">
        <v>8</v>
      </c>
      <c r="AT108" s="68">
        <v>7.333333333333333</v>
      </c>
      <c r="AU108" s="68">
        <v>3</v>
      </c>
    </row>
    <row r="110" spans="4:47" x14ac:dyDescent="0.25">
      <c r="D110" s="70" t="s">
        <v>104</v>
      </c>
      <c r="E110" s="21" t="str">
        <f>+E107</f>
        <v>B11I</v>
      </c>
      <c r="F110" s="68">
        <f>F107-F105</f>
        <v>0</v>
      </c>
      <c r="G110" s="68">
        <f t="shared" ref="G110:Q110" si="55">G107-G105</f>
        <v>0</v>
      </c>
      <c r="H110" s="68">
        <f t="shared" si="55"/>
        <v>0</v>
      </c>
      <c r="I110" s="68">
        <f t="shared" si="55"/>
        <v>0</v>
      </c>
      <c r="J110" s="68">
        <f t="shared" si="55"/>
        <v>0</v>
      </c>
      <c r="K110" s="68">
        <f t="shared" si="55"/>
        <v>0</v>
      </c>
      <c r="L110" s="68">
        <f t="shared" si="55"/>
        <v>0</v>
      </c>
      <c r="M110" s="68">
        <f t="shared" si="55"/>
        <v>0</v>
      </c>
      <c r="N110" s="68">
        <f t="shared" si="55"/>
        <v>0</v>
      </c>
      <c r="O110" s="68">
        <f t="shared" si="55"/>
        <v>0</v>
      </c>
      <c r="P110" s="68">
        <f t="shared" si="55"/>
        <v>0</v>
      </c>
      <c r="Q110" s="68">
        <f t="shared" si="55"/>
        <v>0</v>
      </c>
      <c r="S110" s="70" t="s">
        <v>104</v>
      </c>
      <c r="T110" s="21" t="str">
        <f>+T107</f>
        <v>B52I</v>
      </c>
      <c r="U110" s="68">
        <f>U107-U105</f>
        <v>0</v>
      </c>
      <c r="V110" s="68">
        <f t="shared" ref="V110:AF110" si="56">V107-V105</f>
        <v>0</v>
      </c>
      <c r="W110" s="68">
        <f t="shared" si="56"/>
        <v>0</v>
      </c>
      <c r="X110" s="68">
        <f t="shared" si="56"/>
        <v>0</v>
      </c>
      <c r="Y110" s="68">
        <f t="shared" si="56"/>
        <v>0</v>
      </c>
      <c r="Z110" s="68">
        <f t="shared" si="56"/>
        <v>0</v>
      </c>
      <c r="AA110" s="68">
        <f t="shared" si="56"/>
        <v>0</v>
      </c>
      <c r="AB110" s="68">
        <f t="shared" si="56"/>
        <v>0</v>
      </c>
      <c r="AC110" s="68">
        <f t="shared" si="56"/>
        <v>0</v>
      </c>
      <c r="AD110" s="68">
        <f t="shared" si="56"/>
        <v>0</v>
      </c>
      <c r="AE110" s="68">
        <f t="shared" si="56"/>
        <v>0</v>
      </c>
      <c r="AF110" s="68">
        <f t="shared" si="56"/>
        <v>0</v>
      </c>
      <c r="AH110" s="70" t="s">
        <v>104</v>
      </c>
      <c r="AI110" s="70" t="s">
        <v>263</v>
      </c>
      <c r="AJ110" s="68">
        <v>0</v>
      </c>
      <c r="AK110" s="68">
        <v>0</v>
      </c>
      <c r="AL110" s="68">
        <v>0</v>
      </c>
      <c r="AM110" s="68">
        <v>0</v>
      </c>
      <c r="AN110" s="68">
        <v>0</v>
      </c>
      <c r="AO110" s="68">
        <v>0</v>
      </c>
      <c r="AP110" s="68">
        <v>0</v>
      </c>
      <c r="AQ110" s="68">
        <v>0</v>
      </c>
      <c r="AR110" s="68">
        <v>0</v>
      </c>
      <c r="AS110" s="68">
        <v>0</v>
      </c>
      <c r="AT110" s="68">
        <v>0</v>
      </c>
      <c r="AU110" s="68">
        <v>0</v>
      </c>
    </row>
    <row r="111" spans="4:47" x14ac:dyDescent="0.25">
      <c r="D111" s="70" t="s">
        <v>104</v>
      </c>
      <c r="E111" s="21" t="str">
        <f>+E108</f>
        <v>B11R</v>
      </c>
      <c r="F111" s="68">
        <f>F108-F106</f>
        <v>0</v>
      </c>
      <c r="G111" s="68">
        <f t="shared" ref="G111:Q111" si="57">G108-G106</f>
        <v>0</v>
      </c>
      <c r="H111" s="68">
        <f t="shared" si="57"/>
        <v>0</v>
      </c>
      <c r="I111" s="68">
        <f t="shared" si="57"/>
        <v>0</v>
      </c>
      <c r="J111" s="68">
        <f t="shared" si="57"/>
        <v>0</v>
      </c>
      <c r="K111" s="68">
        <f t="shared" si="57"/>
        <v>0</v>
      </c>
      <c r="L111" s="68">
        <f t="shared" si="57"/>
        <v>0</v>
      </c>
      <c r="M111" s="68">
        <f t="shared" si="57"/>
        <v>0</v>
      </c>
      <c r="N111" s="68">
        <f t="shared" si="57"/>
        <v>0</v>
      </c>
      <c r="O111" s="68">
        <f t="shared" si="57"/>
        <v>0</v>
      </c>
      <c r="P111" s="68">
        <f t="shared" si="57"/>
        <v>0</v>
      </c>
      <c r="Q111" s="68">
        <f t="shared" si="57"/>
        <v>0</v>
      </c>
      <c r="S111" s="70" t="s">
        <v>104</v>
      </c>
      <c r="T111" s="21" t="str">
        <f>+T108</f>
        <v>B52R</v>
      </c>
      <c r="U111" s="68">
        <f>U108-U106</f>
        <v>0</v>
      </c>
      <c r="V111" s="68">
        <f t="shared" ref="V111:AF111" si="58">V108-V106</f>
        <v>0</v>
      </c>
      <c r="W111" s="68">
        <f t="shared" si="58"/>
        <v>0</v>
      </c>
      <c r="X111" s="68">
        <f t="shared" si="58"/>
        <v>0</v>
      </c>
      <c r="Y111" s="68">
        <f t="shared" si="58"/>
        <v>0</v>
      </c>
      <c r="Z111" s="68">
        <f t="shared" si="58"/>
        <v>0</v>
      </c>
      <c r="AA111" s="68">
        <f t="shared" si="58"/>
        <v>0</v>
      </c>
      <c r="AB111" s="68">
        <f t="shared" si="58"/>
        <v>0</v>
      </c>
      <c r="AC111" s="68">
        <f t="shared" si="58"/>
        <v>0</v>
      </c>
      <c r="AD111" s="68">
        <f t="shared" si="58"/>
        <v>0</v>
      </c>
      <c r="AE111" s="68">
        <f t="shared" si="58"/>
        <v>0</v>
      </c>
      <c r="AF111" s="68">
        <f t="shared" si="58"/>
        <v>0</v>
      </c>
      <c r="AH111" s="70" t="s">
        <v>104</v>
      </c>
      <c r="AI111" s="70" t="s">
        <v>264</v>
      </c>
      <c r="AJ111" s="68">
        <v>0</v>
      </c>
      <c r="AK111" s="68">
        <v>0</v>
      </c>
      <c r="AL111" s="68">
        <v>0</v>
      </c>
      <c r="AM111" s="68">
        <v>0</v>
      </c>
      <c r="AN111" s="68">
        <v>0</v>
      </c>
      <c r="AO111" s="68">
        <v>0</v>
      </c>
      <c r="AP111" s="68">
        <v>0</v>
      </c>
      <c r="AQ111" s="68">
        <v>0</v>
      </c>
      <c r="AR111" s="68">
        <v>0</v>
      </c>
      <c r="AS111" s="68">
        <v>0</v>
      </c>
      <c r="AT111" s="68">
        <v>0</v>
      </c>
      <c r="AU111" s="68">
        <v>0</v>
      </c>
    </row>
    <row r="113" spans="4:47" x14ac:dyDescent="0.25">
      <c r="D113" s="21" t="s">
        <v>30</v>
      </c>
      <c r="E113" s="21" t="s">
        <v>291</v>
      </c>
      <c r="F113" s="68">
        <v>2</v>
      </c>
      <c r="G113" s="68">
        <v>0</v>
      </c>
      <c r="H113" s="69">
        <v>4</v>
      </c>
      <c r="I113" s="69">
        <v>5</v>
      </c>
      <c r="J113" s="69">
        <v>4</v>
      </c>
      <c r="K113" s="69">
        <v>4</v>
      </c>
      <c r="L113" s="69">
        <v>4</v>
      </c>
      <c r="M113" s="69">
        <v>4</v>
      </c>
      <c r="N113" s="69">
        <v>5.33</v>
      </c>
      <c r="O113" s="69">
        <v>4</v>
      </c>
      <c r="P113" s="69">
        <v>3.33</v>
      </c>
      <c r="Q113" s="69">
        <v>4</v>
      </c>
      <c r="S113" s="21" t="s">
        <v>30</v>
      </c>
      <c r="T113" s="21" t="s">
        <v>337</v>
      </c>
      <c r="U113" s="68">
        <v>0</v>
      </c>
      <c r="V113" s="68">
        <v>0</v>
      </c>
      <c r="W113" s="69">
        <v>0</v>
      </c>
      <c r="X113" s="69">
        <v>9.5</v>
      </c>
      <c r="Y113" s="69">
        <v>10</v>
      </c>
      <c r="Z113" s="69">
        <v>5.67</v>
      </c>
      <c r="AA113" s="69">
        <v>6</v>
      </c>
      <c r="AB113" s="69">
        <v>8.86</v>
      </c>
      <c r="AC113" s="69">
        <v>12</v>
      </c>
      <c r="AD113" s="69">
        <v>7</v>
      </c>
      <c r="AE113" s="69">
        <v>0</v>
      </c>
      <c r="AF113" s="69">
        <v>0</v>
      </c>
      <c r="AH113" s="21" t="s">
        <v>30</v>
      </c>
      <c r="AI113" s="21" t="s">
        <v>365</v>
      </c>
      <c r="AJ113" s="68">
        <v>0</v>
      </c>
      <c r="AK113" s="68">
        <v>0</v>
      </c>
      <c r="AL113" s="69">
        <v>0</v>
      </c>
      <c r="AM113" s="69">
        <v>8.5</v>
      </c>
      <c r="AN113" s="69">
        <v>0</v>
      </c>
      <c r="AO113" s="69">
        <v>0</v>
      </c>
      <c r="AP113" s="69">
        <v>0</v>
      </c>
      <c r="AQ113" s="69">
        <v>0</v>
      </c>
      <c r="AR113" s="69">
        <v>0</v>
      </c>
      <c r="AS113" s="69">
        <v>0</v>
      </c>
      <c r="AT113" s="69">
        <v>0</v>
      </c>
      <c r="AU113" s="69">
        <v>0</v>
      </c>
    </row>
    <row r="114" spans="4:47" x14ac:dyDescent="0.25">
      <c r="D114" s="21" t="s">
        <v>30</v>
      </c>
      <c r="E114" s="21" t="s">
        <v>292</v>
      </c>
      <c r="F114" s="68">
        <v>0</v>
      </c>
      <c r="G114" s="68">
        <v>0</v>
      </c>
      <c r="H114" s="69">
        <v>4</v>
      </c>
      <c r="I114" s="69">
        <v>5</v>
      </c>
      <c r="J114" s="69">
        <v>4</v>
      </c>
      <c r="K114" s="69">
        <v>4</v>
      </c>
      <c r="L114" s="69">
        <v>4</v>
      </c>
      <c r="M114" s="69">
        <v>4</v>
      </c>
      <c r="N114" s="69">
        <v>4</v>
      </c>
      <c r="O114" s="69">
        <v>4</v>
      </c>
      <c r="P114" s="69">
        <v>3.33</v>
      </c>
      <c r="Q114" s="69">
        <v>3</v>
      </c>
      <c r="S114" s="21" t="s">
        <v>30</v>
      </c>
      <c r="T114" s="21" t="s">
        <v>338</v>
      </c>
      <c r="U114" s="68">
        <v>0</v>
      </c>
      <c r="V114" s="68">
        <v>0</v>
      </c>
      <c r="W114" s="69">
        <v>0</v>
      </c>
      <c r="X114" s="69">
        <v>14.5</v>
      </c>
      <c r="Y114" s="69">
        <v>11</v>
      </c>
      <c r="Z114" s="69">
        <v>6</v>
      </c>
      <c r="AA114" s="69">
        <v>6</v>
      </c>
      <c r="AB114" s="69">
        <v>7.71</v>
      </c>
      <c r="AC114" s="69">
        <v>10</v>
      </c>
      <c r="AD114" s="69">
        <v>5</v>
      </c>
      <c r="AE114" s="69">
        <v>0</v>
      </c>
      <c r="AF114" s="69">
        <v>0</v>
      </c>
      <c r="AH114" s="21" t="s">
        <v>30</v>
      </c>
      <c r="AI114" s="21" t="s">
        <v>366</v>
      </c>
      <c r="AJ114" s="68">
        <v>0</v>
      </c>
      <c r="AK114" s="68">
        <v>0</v>
      </c>
      <c r="AL114" s="69">
        <v>0</v>
      </c>
      <c r="AM114" s="69">
        <v>0</v>
      </c>
      <c r="AN114" s="69">
        <v>0</v>
      </c>
      <c r="AO114" s="69">
        <v>0</v>
      </c>
      <c r="AP114" s="69">
        <v>0</v>
      </c>
      <c r="AQ114" s="69">
        <v>0</v>
      </c>
      <c r="AR114" s="69">
        <v>0</v>
      </c>
      <c r="AS114" s="69">
        <v>0</v>
      </c>
      <c r="AT114" s="69">
        <v>0</v>
      </c>
      <c r="AU114" s="69">
        <v>0</v>
      </c>
    </row>
    <row r="115" spans="4:47" x14ac:dyDescent="0.25">
      <c r="D115" s="21" t="s">
        <v>31</v>
      </c>
      <c r="E115" s="21" t="s">
        <v>291</v>
      </c>
      <c r="F115" s="68">
        <v>2</v>
      </c>
      <c r="G115" s="68">
        <v>0</v>
      </c>
      <c r="H115" s="68">
        <v>4</v>
      </c>
      <c r="I115" s="68">
        <v>5</v>
      </c>
      <c r="J115" s="68">
        <v>4</v>
      </c>
      <c r="K115" s="68">
        <v>4</v>
      </c>
      <c r="L115" s="68">
        <v>4</v>
      </c>
      <c r="M115" s="68">
        <v>4</v>
      </c>
      <c r="N115" s="68">
        <v>5.33</v>
      </c>
      <c r="O115" s="68">
        <v>4</v>
      </c>
      <c r="P115" s="68">
        <v>3.33</v>
      </c>
      <c r="Q115" s="68">
        <v>4</v>
      </c>
      <c r="S115" s="21" t="s">
        <v>31</v>
      </c>
      <c r="T115" s="21" t="s">
        <v>337</v>
      </c>
      <c r="U115" s="68">
        <v>0</v>
      </c>
      <c r="V115" s="68">
        <v>0</v>
      </c>
      <c r="W115" s="68">
        <v>0</v>
      </c>
      <c r="X115" s="68">
        <v>9.5</v>
      </c>
      <c r="Y115" s="68">
        <v>10</v>
      </c>
      <c r="Z115" s="68">
        <v>5.67</v>
      </c>
      <c r="AA115" s="68">
        <v>6</v>
      </c>
      <c r="AB115" s="68">
        <v>8.86</v>
      </c>
      <c r="AC115" s="68">
        <v>12</v>
      </c>
      <c r="AD115" s="68">
        <v>7</v>
      </c>
      <c r="AE115" s="68">
        <v>0</v>
      </c>
      <c r="AF115" s="68">
        <v>0</v>
      </c>
      <c r="AH115" s="21" t="s">
        <v>31</v>
      </c>
      <c r="AI115" s="21" t="s">
        <v>365</v>
      </c>
      <c r="AJ115" s="68">
        <v>0</v>
      </c>
      <c r="AK115" s="68">
        <v>0</v>
      </c>
      <c r="AL115" s="68">
        <v>0</v>
      </c>
      <c r="AM115" s="68">
        <v>8.5</v>
      </c>
      <c r="AN115" s="68">
        <v>0</v>
      </c>
      <c r="AO115" s="68">
        <v>0</v>
      </c>
      <c r="AP115" s="68">
        <v>0</v>
      </c>
      <c r="AQ115" s="68">
        <v>0</v>
      </c>
      <c r="AR115" s="68">
        <v>0</v>
      </c>
      <c r="AS115" s="68">
        <v>0</v>
      </c>
      <c r="AT115" s="68">
        <v>0</v>
      </c>
      <c r="AU115" s="68">
        <v>0</v>
      </c>
    </row>
    <row r="116" spans="4:47" x14ac:dyDescent="0.25">
      <c r="D116" s="21" t="s">
        <v>31</v>
      </c>
      <c r="E116" s="21" t="s">
        <v>292</v>
      </c>
      <c r="F116" s="68">
        <v>0</v>
      </c>
      <c r="G116" s="68">
        <v>0</v>
      </c>
      <c r="H116" s="68">
        <v>4</v>
      </c>
      <c r="I116" s="68">
        <v>5</v>
      </c>
      <c r="J116" s="68">
        <v>4</v>
      </c>
      <c r="K116" s="68">
        <v>4</v>
      </c>
      <c r="L116" s="68">
        <v>4</v>
      </c>
      <c r="M116" s="68">
        <v>4</v>
      </c>
      <c r="N116" s="68">
        <v>4</v>
      </c>
      <c r="O116" s="68">
        <v>4</v>
      </c>
      <c r="P116" s="68">
        <v>3.33</v>
      </c>
      <c r="Q116" s="68">
        <v>3</v>
      </c>
      <c r="S116" s="21" t="s">
        <v>31</v>
      </c>
      <c r="T116" s="21" t="s">
        <v>338</v>
      </c>
      <c r="U116" s="68">
        <v>0</v>
      </c>
      <c r="V116" s="68">
        <v>0</v>
      </c>
      <c r="W116" s="68">
        <v>0</v>
      </c>
      <c r="X116" s="68">
        <v>14.5</v>
      </c>
      <c r="Y116" s="68">
        <v>11</v>
      </c>
      <c r="Z116" s="68">
        <v>6</v>
      </c>
      <c r="AA116" s="68">
        <v>6</v>
      </c>
      <c r="AB116" s="68">
        <v>7.71</v>
      </c>
      <c r="AC116" s="68">
        <v>10</v>
      </c>
      <c r="AD116" s="68">
        <v>5</v>
      </c>
      <c r="AE116" s="68">
        <v>0</v>
      </c>
      <c r="AF116" s="68">
        <v>0</v>
      </c>
      <c r="AH116" s="21" t="s">
        <v>31</v>
      </c>
      <c r="AI116" s="21" t="s">
        <v>366</v>
      </c>
      <c r="AJ116" s="68">
        <v>0</v>
      </c>
      <c r="AK116" s="68">
        <v>0</v>
      </c>
      <c r="AL116" s="68">
        <v>0</v>
      </c>
      <c r="AM116" s="68">
        <v>0</v>
      </c>
      <c r="AN116" s="68">
        <v>0</v>
      </c>
      <c r="AO116" s="68">
        <v>0</v>
      </c>
      <c r="AP116" s="68">
        <v>0</v>
      </c>
      <c r="AQ116" s="68">
        <v>0</v>
      </c>
      <c r="AR116" s="68">
        <v>0</v>
      </c>
      <c r="AS116" s="68">
        <v>0</v>
      </c>
      <c r="AT116" s="68">
        <v>0</v>
      </c>
      <c r="AU116" s="68">
        <v>0</v>
      </c>
    </row>
    <row r="118" spans="4:47" x14ac:dyDescent="0.25">
      <c r="D118" s="70" t="s">
        <v>104</v>
      </c>
      <c r="E118" s="21" t="str">
        <f>+E115</f>
        <v>B12I</v>
      </c>
      <c r="F118" s="68">
        <f>F115-F113</f>
        <v>0</v>
      </c>
      <c r="G118" s="68">
        <f t="shared" ref="G118:Q118" si="59">G115-G113</f>
        <v>0</v>
      </c>
      <c r="H118" s="68">
        <f t="shared" si="59"/>
        <v>0</v>
      </c>
      <c r="I118" s="68">
        <f t="shared" si="59"/>
        <v>0</v>
      </c>
      <c r="J118" s="68">
        <f t="shared" si="59"/>
        <v>0</v>
      </c>
      <c r="K118" s="68">
        <f t="shared" si="59"/>
        <v>0</v>
      </c>
      <c r="L118" s="68">
        <f t="shared" si="59"/>
        <v>0</v>
      </c>
      <c r="M118" s="68">
        <f t="shared" si="59"/>
        <v>0</v>
      </c>
      <c r="N118" s="68">
        <f t="shared" si="59"/>
        <v>0</v>
      </c>
      <c r="O118" s="68">
        <f t="shared" si="59"/>
        <v>0</v>
      </c>
      <c r="P118" s="68">
        <f t="shared" si="59"/>
        <v>0</v>
      </c>
      <c r="Q118" s="68">
        <f t="shared" si="59"/>
        <v>0</v>
      </c>
      <c r="S118" s="70" t="s">
        <v>104</v>
      </c>
      <c r="T118" s="21" t="str">
        <f>+T115</f>
        <v>B52cI</v>
      </c>
      <c r="U118" s="68">
        <f>U115-U113</f>
        <v>0</v>
      </c>
      <c r="V118" s="68">
        <f t="shared" ref="V118:AF118" si="60">V115-V113</f>
        <v>0</v>
      </c>
      <c r="W118" s="68">
        <f t="shared" si="60"/>
        <v>0</v>
      </c>
      <c r="X118" s="68">
        <f t="shared" si="60"/>
        <v>0</v>
      </c>
      <c r="Y118" s="68">
        <f t="shared" si="60"/>
        <v>0</v>
      </c>
      <c r="Z118" s="68">
        <f t="shared" si="60"/>
        <v>0</v>
      </c>
      <c r="AA118" s="68">
        <f t="shared" si="60"/>
        <v>0</v>
      </c>
      <c r="AB118" s="68">
        <f t="shared" si="60"/>
        <v>0</v>
      </c>
      <c r="AC118" s="68">
        <f t="shared" si="60"/>
        <v>0</v>
      </c>
      <c r="AD118" s="68">
        <f t="shared" si="60"/>
        <v>0</v>
      </c>
      <c r="AE118" s="68">
        <f t="shared" si="60"/>
        <v>0</v>
      </c>
      <c r="AF118" s="68">
        <f t="shared" si="60"/>
        <v>0</v>
      </c>
      <c r="AH118" s="70" t="s">
        <v>104</v>
      </c>
      <c r="AI118" s="21" t="str">
        <f>+AI115</f>
        <v>B80eI</v>
      </c>
      <c r="AJ118" s="68">
        <f>AJ115-AJ113</f>
        <v>0</v>
      </c>
      <c r="AK118" s="68">
        <f t="shared" ref="AK118:AU118" si="61">AK115-AK113</f>
        <v>0</v>
      </c>
      <c r="AL118" s="68">
        <f t="shared" si="61"/>
        <v>0</v>
      </c>
      <c r="AM118" s="68">
        <f t="shared" si="61"/>
        <v>0</v>
      </c>
      <c r="AN118" s="68">
        <f t="shared" si="61"/>
        <v>0</v>
      </c>
      <c r="AO118" s="68">
        <f t="shared" si="61"/>
        <v>0</v>
      </c>
      <c r="AP118" s="68">
        <f t="shared" si="61"/>
        <v>0</v>
      </c>
      <c r="AQ118" s="68">
        <f t="shared" si="61"/>
        <v>0</v>
      </c>
      <c r="AR118" s="68">
        <f t="shared" si="61"/>
        <v>0</v>
      </c>
      <c r="AS118" s="68">
        <f t="shared" si="61"/>
        <v>0</v>
      </c>
      <c r="AT118" s="68">
        <f t="shared" si="61"/>
        <v>0</v>
      </c>
      <c r="AU118" s="68">
        <f t="shared" si="61"/>
        <v>0</v>
      </c>
    </row>
    <row r="119" spans="4:47" x14ac:dyDescent="0.25">
      <c r="D119" s="70" t="s">
        <v>104</v>
      </c>
      <c r="E119" s="21" t="str">
        <f>+E116</f>
        <v>B12R</v>
      </c>
      <c r="F119" s="68">
        <f>F116-F114</f>
        <v>0</v>
      </c>
      <c r="G119" s="68">
        <f t="shared" ref="G119:Q119" si="62">G116-G114</f>
        <v>0</v>
      </c>
      <c r="H119" s="68">
        <f t="shared" si="62"/>
        <v>0</v>
      </c>
      <c r="I119" s="68">
        <f t="shared" si="62"/>
        <v>0</v>
      </c>
      <c r="J119" s="68">
        <f t="shared" si="62"/>
        <v>0</v>
      </c>
      <c r="K119" s="68">
        <f t="shared" si="62"/>
        <v>0</v>
      </c>
      <c r="L119" s="68">
        <f t="shared" si="62"/>
        <v>0</v>
      </c>
      <c r="M119" s="68">
        <f t="shared" si="62"/>
        <v>0</v>
      </c>
      <c r="N119" s="68">
        <f t="shared" si="62"/>
        <v>0</v>
      </c>
      <c r="O119" s="68">
        <f t="shared" si="62"/>
        <v>0</v>
      </c>
      <c r="P119" s="68">
        <f t="shared" si="62"/>
        <v>0</v>
      </c>
      <c r="Q119" s="68">
        <f t="shared" si="62"/>
        <v>0</v>
      </c>
      <c r="S119" s="70" t="s">
        <v>104</v>
      </c>
      <c r="T119" s="21" t="str">
        <f>+T116</f>
        <v>B52cR</v>
      </c>
      <c r="U119" s="68">
        <f>U116-U114</f>
        <v>0</v>
      </c>
      <c r="V119" s="68">
        <f t="shared" ref="V119:AF119" si="63">V116-V114</f>
        <v>0</v>
      </c>
      <c r="W119" s="68">
        <f t="shared" si="63"/>
        <v>0</v>
      </c>
      <c r="X119" s="68">
        <f t="shared" si="63"/>
        <v>0</v>
      </c>
      <c r="Y119" s="68">
        <f t="shared" si="63"/>
        <v>0</v>
      </c>
      <c r="Z119" s="68">
        <f t="shared" si="63"/>
        <v>0</v>
      </c>
      <c r="AA119" s="68">
        <f t="shared" si="63"/>
        <v>0</v>
      </c>
      <c r="AB119" s="68">
        <f t="shared" si="63"/>
        <v>0</v>
      </c>
      <c r="AC119" s="68">
        <f t="shared" si="63"/>
        <v>0</v>
      </c>
      <c r="AD119" s="68">
        <f t="shared" si="63"/>
        <v>0</v>
      </c>
      <c r="AE119" s="68">
        <f t="shared" si="63"/>
        <v>0</v>
      </c>
      <c r="AF119" s="68">
        <f t="shared" si="63"/>
        <v>0</v>
      </c>
      <c r="AH119" s="70" t="s">
        <v>104</v>
      </c>
      <c r="AI119" s="21" t="str">
        <f>+AI116</f>
        <v>B80eR</v>
      </c>
      <c r="AJ119" s="68">
        <f>AJ116-AJ114</f>
        <v>0</v>
      </c>
      <c r="AK119" s="68">
        <f t="shared" ref="AK119:AU119" si="64">AK116-AK114</f>
        <v>0</v>
      </c>
      <c r="AL119" s="68">
        <f t="shared" si="64"/>
        <v>0</v>
      </c>
      <c r="AM119" s="68">
        <f t="shared" si="64"/>
        <v>0</v>
      </c>
      <c r="AN119" s="68">
        <f t="shared" si="64"/>
        <v>0</v>
      </c>
      <c r="AO119" s="68">
        <f t="shared" si="64"/>
        <v>0</v>
      </c>
      <c r="AP119" s="68">
        <f t="shared" si="64"/>
        <v>0</v>
      </c>
      <c r="AQ119" s="68">
        <f t="shared" si="64"/>
        <v>0</v>
      </c>
      <c r="AR119" s="68">
        <f t="shared" si="64"/>
        <v>0</v>
      </c>
      <c r="AS119" s="68">
        <f t="shared" si="64"/>
        <v>0</v>
      </c>
      <c r="AT119" s="68">
        <f t="shared" si="64"/>
        <v>0</v>
      </c>
      <c r="AU119" s="68">
        <f t="shared" si="64"/>
        <v>0</v>
      </c>
    </row>
    <row r="121" spans="4:47" x14ac:dyDescent="0.25">
      <c r="D121" s="21" t="s">
        <v>30</v>
      </c>
      <c r="E121" s="21" t="s">
        <v>293</v>
      </c>
      <c r="F121" s="68">
        <v>0</v>
      </c>
      <c r="G121" s="68">
        <v>0</v>
      </c>
      <c r="H121" s="69">
        <v>4</v>
      </c>
      <c r="I121" s="69">
        <v>7</v>
      </c>
      <c r="J121" s="69">
        <v>5</v>
      </c>
      <c r="K121" s="69">
        <v>5.33</v>
      </c>
      <c r="L121" s="69">
        <v>5.33</v>
      </c>
      <c r="M121" s="69">
        <v>5.43</v>
      </c>
      <c r="N121" s="69">
        <v>7</v>
      </c>
      <c r="O121" s="69">
        <v>3</v>
      </c>
      <c r="P121" s="69">
        <v>2.67</v>
      </c>
      <c r="Q121" s="69">
        <v>0</v>
      </c>
      <c r="S121" s="21" t="s">
        <v>30</v>
      </c>
      <c r="T121" s="21" t="s">
        <v>339</v>
      </c>
      <c r="U121" s="68">
        <v>0</v>
      </c>
      <c r="V121" s="68">
        <v>0</v>
      </c>
      <c r="W121" s="69">
        <v>3</v>
      </c>
      <c r="X121" s="69">
        <v>4.5</v>
      </c>
      <c r="Y121" s="69">
        <v>4</v>
      </c>
      <c r="Z121" s="69">
        <v>6</v>
      </c>
      <c r="AA121" s="69">
        <v>6</v>
      </c>
      <c r="AB121" s="69">
        <v>6</v>
      </c>
      <c r="AC121" s="69">
        <v>5</v>
      </c>
      <c r="AD121" s="69">
        <v>6</v>
      </c>
      <c r="AE121" s="69">
        <v>6</v>
      </c>
      <c r="AF121" s="69">
        <v>3</v>
      </c>
      <c r="AH121" s="21" t="s">
        <v>30</v>
      </c>
      <c r="AI121" s="21" t="s">
        <v>367</v>
      </c>
      <c r="AJ121" s="68">
        <v>0</v>
      </c>
      <c r="AK121" s="68">
        <v>0</v>
      </c>
      <c r="AL121" s="69">
        <v>6</v>
      </c>
      <c r="AM121" s="69">
        <v>6</v>
      </c>
      <c r="AN121" s="69">
        <v>6</v>
      </c>
      <c r="AO121" s="69">
        <v>6</v>
      </c>
      <c r="AP121" s="69">
        <v>6</v>
      </c>
      <c r="AQ121" s="69">
        <v>5.14</v>
      </c>
      <c r="AR121" s="69">
        <v>6</v>
      </c>
      <c r="AS121" s="69">
        <v>5</v>
      </c>
      <c r="AT121" s="69">
        <v>5.33</v>
      </c>
      <c r="AU121" s="69">
        <v>2</v>
      </c>
    </row>
    <row r="122" spans="4:47" x14ac:dyDescent="0.25">
      <c r="D122" s="21" t="s">
        <v>30</v>
      </c>
      <c r="E122" s="21" t="s">
        <v>294</v>
      </c>
      <c r="F122" s="68">
        <v>0</v>
      </c>
      <c r="G122" s="68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P122" s="69">
        <v>0</v>
      </c>
      <c r="Q122" s="69">
        <v>0</v>
      </c>
      <c r="S122" s="21" t="s">
        <v>30</v>
      </c>
      <c r="T122" s="21" t="s">
        <v>340</v>
      </c>
      <c r="U122" s="68">
        <v>0</v>
      </c>
      <c r="V122" s="68">
        <v>0</v>
      </c>
      <c r="W122" s="69">
        <v>3</v>
      </c>
      <c r="X122" s="69">
        <v>5</v>
      </c>
      <c r="Y122" s="69">
        <v>5</v>
      </c>
      <c r="Z122" s="69">
        <v>6</v>
      </c>
      <c r="AA122" s="69">
        <v>6</v>
      </c>
      <c r="AB122" s="69">
        <v>6</v>
      </c>
      <c r="AC122" s="69">
        <v>5</v>
      </c>
      <c r="AD122" s="69">
        <v>6</v>
      </c>
      <c r="AE122" s="69">
        <v>5.33</v>
      </c>
      <c r="AF122" s="69">
        <v>2</v>
      </c>
      <c r="AH122" s="21" t="s">
        <v>30</v>
      </c>
      <c r="AI122" s="21" t="s">
        <v>368</v>
      </c>
      <c r="AJ122" s="68">
        <v>0</v>
      </c>
      <c r="AK122" s="68">
        <v>0</v>
      </c>
      <c r="AL122" s="69">
        <v>6</v>
      </c>
      <c r="AM122" s="69">
        <v>6</v>
      </c>
      <c r="AN122" s="69">
        <v>6</v>
      </c>
      <c r="AO122" s="69">
        <v>6</v>
      </c>
      <c r="AP122" s="69">
        <v>6.67</v>
      </c>
      <c r="AQ122" s="69">
        <v>5.14</v>
      </c>
      <c r="AR122" s="69">
        <v>6</v>
      </c>
      <c r="AS122" s="69">
        <v>6</v>
      </c>
      <c r="AT122" s="69">
        <v>4.67</v>
      </c>
      <c r="AU122" s="69">
        <v>3</v>
      </c>
    </row>
    <row r="123" spans="4:47" x14ac:dyDescent="0.25">
      <c r="D123" s="21" t="s">
        <v>31</v>
      </c>
      <c r="E123" s="21" t="s">
        <v>293</v>
      </c>
      <c r="F123" s="68">
        <v>0</v>
      </c>
      <c r="G123" s="68">
        <v>0</v>
      </c>
      <c r="H123" s="68">
        <v>4</v>
      </c>
      <c r="I123" s="68">
        <v>7</v>
      </c>
      <c r="J123" s="68">
        <v>5</v>
      </c>
      <c r="K123" s="68">
        <v>5.33</v>
      </c>
      <c r="L123" s="68">
        <v>5.33</v>
      </c>
      <c r="M123" s="68">
        <v>5.43</v>
      </c>
      <c r="N123" s="68">
        <v>7</v>
      </c>
      <c r="O123" s="68">
        <v>3</v>
      </c>
      <c r="P123" s="68">
        <v>2.67</v>
      </c>
      <c r="Q123" s="68">
        <v>0</v>
      </c>
      <c r="S123" s="21" t="s">
        <v>31</v>
      </c>
      <c r="T123" s="21" t="s">
        <v>339</v>
      </c>
      <c r="U123" s="68">
        <v>0</v>
      </c>
      <c r="V123" s="68">
        <v>0</v>
      </c>
      <c r="W123" s="68">
        <v>3</v>
      </c>
      <c r="X123" s="68">
        <v>4.5</v>
      </c>
      <c r="Y123" s="68">
        <v>4</v>
      </c>
      <c r="Z123" s="68">
        <v>6</v>
      </c>
      <c r="AA123" s="68">
        <v>6</v>
      </c>
      <c r="AB123" s="68">
        <v>6</v>
      </c>
      <c r="AC123" s="68">
        <v>5</v>
      </c>
      <c r="AD123" s="68">
        <v>6</v>
      </c>
      <c r="AE123" s="68">
        <v>6</v>
      </c>
      <c r="AF123" s="68">
        <v>3</v>
      </c>
      <c r="AH123" s="21" t="s">
        <v>31</v>
      </c>
      <c r="AI123" s="21" t="s">
        <v>367</v>
      </c>
      <c r="AJ123" s="68">
        <v>0</v>
      </c>
      <c r="AK123" s="68">
        <v>0</v>
      </c>
      <c r="AL123" s="68">
        <v>6</v>
      </c>
      <c r="AM123" s="68">
        <v>6</v>
      </c>
      <c r="AN123" s="68">
        <v>6</v>
      </c>
      <c r="AO123" s="68">
        <v>6</v>
      </c>
      <c r="AP123" s="68">
        <v>6</v>
      </c>
      <c r="AQ123" s="68">
        <v>5.14</v>
      </c>
      <c r="AR123" s="68">
        <v>6</v>
      </c>
      <c r="AS123" s="68">
        <v>5</v>
      </c>
      <c r="AT123" s="68">
        <v>5.33</v>
      </c>
      <c r="AU123" s="68">
        <v>2</v>
      </c>
    </row>
    <row r="124" spans="4:47" x14ac:dyDescent="0.25">
      <c r="D124" s="21" t="s">
        <v>31</v>
      </c>
      <c r="E124" s="21" t="s">
        <v>294</v>
      </c>
      <c r="F124" s="68">
        <v>0</v>
      </c>
      <c r="G124" s="68">
        <v>0</v>
      </c>
      <c r="H124" s="68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68">
        <v>0</v>
      </c>
      <c r="P124" s="68">
        <v>0</v>
      </c>
      <c r="Q124" s="68">
        <v>0</v>
      </c>
      <c r="S124" s="21" t="s">
        <v>31</v>
      </c>
      <c r="T124" s="21" t="s">
        <v>340</v>
      </c>
      <c r="U124" s="68">
        <v>0</v>
      </c>
      <c r="V124" s="68">
        <v>0</v>
      </c>
      <c r="W124" s="68">
        <v>3</v>
      </c>
      <c r="X124" s="68">
        <v>5</v>
      </c>
      <c r="Y124" s="68">
        <v>5</v>
      </c>
      <c r="Z124" s="68">
        <v>6</v>
      </c>
      <c r="AA124" s="68">
        <v>6</v>
      </c>
      <c r="AB124" s="68">
        <v>6</v>
      </c>
      <c r="AC124" s="68">
        <v>5</v>
      </c>
      <c r="AD124" s="68">
        <v>6</v>
      </c>
      <c r="AE124" s="68">
        <v>5.33</v>
      </c>
      <c r="AF124" s="68">
        <v>2</v>
      </c>
      <c r="AH124" s="21" t="s">
        <v>31</v>
      </c>
      <c r="AI124" s="21" t="s">
        <v>368</v>
      </c>
      <c r="AJ124" s="68">
        <v>0</v>
      </c>
      <c r="AK124" s="68">
        <v>0</v>
      </c>
      <c r="AL124" s="68">
        <v>6</v>
      </c>
      <c r="AM124" s="68">
        <v>6</v>
      </c>
      <c r="AN124" s="68">
        <v>6</v>
      </c>
      <c r="AO124" s="68">
        <v>6</v>
      </c>
      <c r="AP124" s="68">
        <v>6.67</v>
      </c>
      <c r="AQ124" s="68">
        <v>5.14</v>
      </c>
      <c r="AR124" s="68">
        <v>6</v>
      </c>
      <c r="AS124" s="68">
        <v>6</v>
      </c>
      <c r="AT124" s="68">
        <v>4.67</v>
      </c>
      <c r="AU124" s="68">
        <v>3</v>
      </c>
    </row>
    <row r="126" spans="4:47" x14ac:dyDescent="0.25">
      <c r="D126" s="70" t="s">
        <v>104</v>
      </c>
      <c r="E126" s="21" t="str">
        <f>+E123</f>
        <v>B12cI</v>
      </c>
      <c r="F126" s="68">
        <f>F123-F121</f>
        <v>0</v>
      </c>
      <c r="G126" s="68">
        <f t="shared" ref="G126:Q126" si="65">G123-G121</f>
        <v>0</v>
      </c>
      <c r="H126" s="68">
        <f t="shared" si="65"/>
        <v>0</v>
      </c>
      <c r="I126" s="68">
        <f t="shared" si="65"/>
        <v>0</v>
      </c>
      <c r="J126" s="68">
        <f t="shared" si="65"/>
        <v>0</v>
      </c>
      <c r="K126" s="68">
        <f t="shared" si="65"/>
        <v>0</v>
      </c>
      <c r="L126" s="68">
        <f t="shared" si="65"/>
        <v>0</v>
      </c>
      <c r="M126" s="68">
        <f t="shared" si="65"/>
        <v>0</v>
      </c>
      <c r="N126" s="68">
        <f t="shared" si="65"/>
        <v>0</v>
      </c>
      <c r="O126" s="68">
        <f t="shared" si="65"/>
        <v>0</v>
      </c>
      <c r="P126" s="68">
        <f t="shared" si="65"/>
        <v>0</v>
      </c>
      <c r="Q126" s="68">
        <f t="shared" si="65"/>
        <v>0</v>
      </c>
      <c r="S126" s="70" t="s">
        <v>104</v>
      </c>
      <c r="T126" s="21" t="str">
        <f>+T123</f>
        <v>B53I</v>
      </c>
      <c r="U126" s="68">
        <f>U123-U121</f>
        <v>0</v>
      </c>
      <c r="V126" s="68">
        <f t="shared" ref="V126:AF126" si="66">V123-V121</f>
        <v>0</v>
      </c>
      <c r="W126" s="68">
        <f t="shared" si="66"/>
        <v>0</v>
      </c>
      <c r="X126" s="68">
        <f t="shared" si="66"/>
        <v>0</v>
      </c>
      <c r="Y126" s="68">
        <f t="shared" si="66"/>
        <v>0</v>
      </c>
      <c r="Z126" s="68">
        <f t="shared" si="66"/>
        <v>0</v>
      </c>
      <c r="AA126" s="68">
        <f t="shared" si="66"/>
        <v>0</v>
      </c>
      <c r="AB126" s="68">
        <f t="shared" si="66"/>
        <v>0</v>
      </c>
      <c r="AC126" s="68">
        <f t="shared" si="66"/>
        <v>0</v>
      </c>
      <c r="AD126" s="68">
        <f t="shared" si="66"/>
        <v>0</v>
      </c>
      <c r="AE126" s="68">
        <f t="shared" si="66"/>
        <v>0</v>
      </c>
      <c r="AF126" s="68">
        <f t="shared" si="66"/>
        <v>0</v>
      </c>
      <c r="AH126" s="70" t="s">
        <v>104</v>
      </c>
      <c r="AI126" s="21" t="str">
        <f>+AI123</f>
        <v>B82I</v>
      </c>
      <c r="AJ126" s="68">
        <f>AJ123-AJ121</f>
        <v>0</v>
      </c>
      <c r="AK126" s="68">
        <f t="shared" ref="AK126:AU126" si="67">AK123-AK121</f>
        <v>0</v>
      </c>
      <c r="AL126" s="68">
        <f t="shared" si="67"/>
        <v>0</v>
      </c>
      <c r="AM126" s="68">
        <f t="shared" si="67"/>
        <v>0</v>
      </c>
      <c r="AN126" s="68">
        <f t="shared" si="67"/>
        <v>0</v>
      </c>
      <c r="AO126" s="68">
        <f t="shared" si="67"/>
        <v>0</v>
      </c>
      <c r="AP126" s="68">
        <f t="shared" si="67"/>
        <v>0</v>
      </c>
      <c r="AQ126" s="68">
        <f t="shared" si="67"/>
        <v>0</v>
      </c>
      <c r="AR126" s="68">
        <f t="shared" si="67"/>
        <v>0</v>
      </c>
      <c r="AS126" s="68">
        <f t="shared" si="67"/>
        <v>0</v>
      </c>
      <c r="AT126" s="68">
        <f t="shared" si="67"/>
        <v>0</v>
      </c>
      <c r="AU126" s="68">
        <f t="shared" si="67"/>
        <v>0</v>
      </c>
    </row>
    <row r="127" spans="4:47" x14ac:dyDescent="0.25">
      <c r="D127" s="70" t="s">
        <v>104</v>
      </c>
      <c r="E127" s="21" t="str">
        <f>+E124</f>
        <v>B12cR</v>
      </c>
      <c r="F127" s="68">
        <f>F124-F122</f>
        <v>0</v>
      </c>
      <c r="G127" s="68">
        <f t="shared" ref="G127:Q127" si="68">G124-G122</f>
        <v>0</v>
      </c>
      <c r="H127" s="68">
        <f t="shared" si="68"/>
        <v>0</v>
      </c>
      <c r="I127" s="68">
        <f t="shared" si="68"/>
        <v>0</v>
      </c>
      <c r="J127" s="68">
        <f t="shared" si="68"/>
        <v>0</v>
      </c>
      <c r="K127" s="68">
        <f t="shared" si="68"/>
        <v>0</v>
      </c>
      <c r="L127" s="68">
        <f t="shared" si="68"/>
        <v>0</v>
      </c>
      <c r="M127" s="68">
        <f t="shared" si="68"/>
        <v>0</v>
      </c>
      <c r="N127" s="68">
        <f t="shared" si="68"/>
        <v>0</v>
      </c>
      <c r="O127" s="68">
        <f t="shared" si="68"/>
        <v>0</v>
      </c>
      <c r="P127" s="68">
        <f t="shared" si="68"/>
        <v>0</v>
      </c>
      <c r="Q127" s="68">
        <f t="shared" si="68"/>
        <v>0</v>
      </c>
      <c r="S127" s="70" t="s">
        <v>104</v>
      </c>
      <c r="T127" s="21" t="str">
        <f>+T124</f>
        <v>B53R</v>
      </c>
      <c r="U127" s="68">
        <f>U124-U122</f>
        <v>0</v>
      </c>
      <c r="V127" s="68">
        <f t="shared" ref="V127:AF127" si="69">V124-V122</f>
        <v>0</v>
      </c>
      <c r="W127" s="68">
        <f t="shared" si="69"/>
        <v>0</v>
      </c>
      <c r="X127" s="68">
        <f t="shared" si="69"/>
        <v>0</v>
      </c>
      <c r="Y127" s="68">
        <f t="shared" si="69"/>
        <v>0</v>
      </c>
      <c r="Z127" s="68">
        <f t="shared" si="69"/>
        <v>0</v>
      </c>
      <c r="AA127" s="68">
        <f t="shared" si="69"/>
        <v>0</v>
      </c>
      <c r="AB127" s="68">
        <f t="shared" si="69"/>
        <v>0</v>
      </c>
      <c r="AC127" s="68">
        <f t="shared" si="69"/>
        <v>0</v>
      </c>
      <c r="AD127" s="68">
        <f t="shared" si="69"/>
        <v>0</v>
      </c>
      <c r="AE127" s="68">
        <f t="shared" si="69"/>
        <v>0</v>
      </c>
      <c r="AF127" s="68">
        <f t="shared" si="69"/>
        <v>0</v>
      </c>
      <c r="AH127" s="70" t="s">
        <v>104</v>
      </c>
      <c r="AI127" s="21" t="str">
        <f>+AI124</f>
        <v>B82R</v>
      </c>
      <c r="AJ127" s="68">
        <f>AJ124-AJ122</f>
        <v>0</v>
      </c>
      <c r="AK127" s="68">
        <f t="shared" ref="AK127:AU127" si="70">AK124-AK122</f>
        <v>0</v>
      </c>
      <c r="AL127" s="68">
        <f t="shared" si="70"/>
        <v>0</v>
      </c>
      <c r="AM127" s="68">
        <f t="shared" si="70"/>
        <v>0</v>
      </c>
      <c r="AN127" s="68">
        <f t="shared" si="70"/>
        <v>0</v>
      </c>
      <c r="AO127" s="68">
        <f t="shared" si="70"/>
        <v>0</v>
      </c>
      <c r="AP127" s="68">
        <f t="shared" si="70"/>
        <v>0</v>
      </c>
      <c r="AQ127" s="68">
        <f t="shared" si="70"/>
        <v>0</v>
      </c>
      <c r="AR127" s="68">
        <f t="shared" si="70"/>
        <v>0</v>
      </c>
      <c r="AS127" s="68">
        <f t="shared" si="70"/>
        <v>0</v>
      </c>
      <c r="AT127" s="68">
        <f t="shared" si="70"/>
        <v>0</v>
      </c>
      <c r="AU127" s="68">
        <f t="shared" si="70"/>
        <v>0</v>
      </c>
    </row>
    <row r="129" spans="4:47" x14ac:dyDescent="0.25">
      <c r="D129" s="21" t="s">
        <v>30</v>
      </c>
      <c r="E129" s="21" t="s">
        <v>295</v>
      </c>
      <c r="F129" s="68">
        <v>3</v>
      </c>
      <c r="G129" s="68">
        <v>0</v>
      </c>
      <c r="H129" s="69">
        <v>5</v>
      </c>
      <c r="I129" s="69">
        <v>6</v>
      </c>
      <c r="J129" s="69">
        <v>5</v>
      </c>
      <c r="K129" s="69">
        <v>5</v>
      </c>
      <c r="L129" s="69">
        <v>4.67</v>
      </c>
      <c r="M129" s="69">
        <v>5.14</v>
      </c>
      <c r="N129" s="69">
        <v>6</v>
      </c>
      <c r="O129" s="69">
        <v>6</v>
      </c>
      <c r="P129" s="69">
        <v>4.67</v>
      </c>
      <c r="Q129" s="69">
        <v>4</v>
      </c>
      <c r="S129" s="21" t="s">
        <v>30</v>
      </c>
      <c r="T129" s="21" t="s">
        <v>341</v>
      </c>
      <c r="U129" s="68">
        <v>0</v>
      </c>
      <c r="V129" s="68">
        <v>0</v>
      </c>
      <c r="W129" s="69">
        <v>0</v>
      </c>
      <c r="X129" s="69">
        <v>5</v>
      </c>
      <c r="Y129" s="69">
        <v>5</v>
      </c>
      <c r="Z129" s="69">
        <v>0</v>
      </c>
      <c r="AA129" s="69">
        <v>0</v>
      </c>
      <c r="AB129" s="69">
        <v>0</v>
      </c>
      <c r="AC129" s="69">
        <v>5</v>
      </c>
      <c r="AD129" s="69">
        <v>0</v>
      </c>
      <c r="AE129" s="69">
        <v>0</v>
      </c>
      <c r="AF129" s="69">
        <v>0</v>
      </c>
      <c r="AH129" s="21" t="s">
        <v>30</v>
      </c>
      <c r="AI129" s="21" t="s">
        <v>265</v>
      </c>
      <c r="AJ129" s="68">
        <v>0</v>
      </c>
      <c r="AK129" s="68">
        <v>0</v>
      </c>
      <c r="AL129" s="69">
        <v>13</v>
      </c>
      <c r="AM129" s="69">
        <v>14</v>
      </c>
      <c r="AN129" s="69">
        <v>13</v>
      </c>
      <c r="AO129" s="69">
        <v>7.33</v>
      </c>
      <c r="AP129" s="69">
        <v>7.33</v>
      </c>
      <c r="AQ129" s="69">
        <v>8</v>
      </c>
      <c r="AR129" s="69">
        <v>11.33</v>
      </c>
      <c r="AS129" s="69">
        <v>7</v>
      </c>
      <c r="AT129" s="69">
        <v>5.33</v>
      </c>
      <c r="AU129" s="69">
        <v>4</v>
      </c>
    </row>
    <row r="130" spans="4:47" x14ac:dyDescent="0.25">
      <c r="D130" s="21" t="s">
        <v>30</v>
      </c>
      <c r="E130" s="21" t="s">
        <v>296</v>
      </c>
      <c r="F130" s="68">
        <v>0</v>
      </c>
      <c r="G130" s="68">
        <v>0</v>
      </c>
      <c r="H130" s="69">
        <v>5</v>
      </c>
      <c r="I130" s="69">
        <v>6</v>
      </c>
      <c r="J130" s="69">
        <v>5</v>
      </c>
      <c r="K130" s="69">
        <v>5</v>
      </c>
      <c r="L130" s="69">
        <v>4.67</v>
      </c>
      <c r="M130" s="69">
        <v>5.14</v>
      </c>
      <c r="N130" s="69">
        <v>6</v>
      </c>
      <c r="O130" s="69">
        <v>6</v>
      </c>
      <c r="P130" s="69">
        <v>4.67</v>
      </c>
      <c r="Q130" s="69">
        <v>4</v>
      </c>
      <c r="S130" s="21" t="s">
        <v>30</v>
      </c>
      <c r="T130" s="21" t="s">
        <v>342</v>
      </c>
      <c r="U130" s="68">
        <v>0</v>
      </c>
      <c r="V130" s="68">
        <v>0</v>
      </c>
      <c r="W130" s="69">
        <v>0</v>
      </c>
      <c r="X130" s="69">
        <v>5</v>
      </c>
      <c r="Y130" s="69">
        <v>7</v>
      </c>
      <c r="Z130" s="69">
        <v>0</v>
      </c>
      <c r="AA130" s="69">
        <v>0</v>
      </c>
      <c r="AB130" s="69">
        <v>0</v>
      </c>
      <c r="AC130" s="69">
        <v>5</v>
      </c>
      <c r="AD130" s="69">
        <v>0</v>
      </c>
      <c r="AE130" s="69">
        <v>0</v>
      </c>
      <c r="AF130" s="69">
        <v>0</v>
      </c>
      <c r="AH130" s="21" t="s">
        <v>30</v>
      </c>
      <c r="AI130" s="21" t="s">
        <v>266</v>
      </c>
      <c r="AJ130" s="68">
        <v>0</v>
      </c>
      <c r="AK130" s="68">
        <v>0</v>
      </c>
      <c r="AL130" s="69">
        <v>13</v>
      </c>
      <c r="AM130" s="69">
        <v>14</v>
      </c>
      <c r="AN130" s="69">
        <v>13</v>
      </c>
      <c r="AO130" s="69">
        <v>7.33</v>
      </c>
      <c r="AP130" s="69">
        <v>7.33</v>
      </c>
      <c r="AQ130" s="69">
        <v>10</v>
      </c>
      <c r="AR130" s="69">
        <v>11.33</v>
      </c>
      <c r="AS130" s="69">
        <v>8</v>
      </c>
      <c r="AT130" s="69">
        <v>5.33</v>
      </c>
      <c r="AU130" s="69">
        <v>3</v>
      </c>
    </row>
    <row r="131" spans="4:47" x14ac:dyDescent="0.25">
      <c r="D131" s="21" t="s">
        <v>31</v>
      </c>
      <c r="E131" s="21" t="s">
        <v>295</v>
      </c>
      <c r="F131" s="68">
        <v>3</v>
      </c>
      <c r="G131" s="68">
        <v>0</v>
      </c>
      <c r="H131" s="68">
        <v>5</v>
      </c>
      <c r="I131" s="68">
        <v>6</v>
      </c>
      <c r="J131" s="68">
        <v>5</v>
      </c>
      <c r="K131" s="68">
        <v>5</v>
      </c>
      <c r="L131" s="68">
        <v>4.67</v>
      </c>
      <c r="M131" s="68">
        <v>5.14</v>
      </c>
      <c r="N131" s="68">
        <v>6</v>
      </c>
      <c r="O131" s="68">
        <v>6</v>
      </c>
      <c r="P131" s="68">
        <v>4.67</v>
      </c>
      <c r="Q131" s="68">
        <v>4</v>
      </c>
      <c r="S131" s="21" t="s">
        <v>31</v>
      </c>
      <c r="T131" s="21" t="s">
        <v>341</v>
      </c>
      <c r="U131" s="68">
        <v>0</v>
      </c>
      <c r="V131" s="68">
        <v>0</v>
      </c>
      <c r="W131" s="68">
        <v>0</v>
      </c>
      <c r="X131" s="68">
        <v>5</v>
      </c>
      <c r="Y131" s="68">
        <v>5</v>
      </c>
      <c r="Z131" s="68">
        <v>0</v>
      </c>
      <c r="AA131" s="68">
        <v>0</v>
      </c>
      <c r="AB131" s="68">
        <v>0</v>
      </c>
      <c r="AC131" s="68">
        <v>5</v>
      </c>
      <c r="AD131" s="68">
        <v>0</v>
      </c>
      <c r="AE131" s="68">
        <v>0</v>
      </c>
      <c r="AF131" s="68">
        <v>0</v>
      </c>
      <c r="AH131" s="21" t="s">
        <v>31</v>
      </c>
      <c r="AI131" s="21" t="s">
        <v>265</v>
      </c>
      <c r="AJ131" s="68">
        <v>0</v>
      </c>
      <c r="AK131" s="68">
        <v>0</v>
      </c>
      <c r="AL131" s="68">
        <v>13</v>
      </c>
      <c r="AM131" s="68">
        <v>14</v>
      </c>
      <c r="AN131" s="68">
        <v>13</v>
      </c>
      <c r="AO131" s="68">
        <v>7.33</v>
      </c>
      <c r="AP131" s="68">
        <v>7.33</v>
      </c>
      <c r="AQ131" s="68">
        <v>8</v>
      </c>
      <c r="AR131" s="68">
        <v>11.33</v>
      </c>
      <c r="AS131" s="68">
        <v>7</v>
      </c>
      <c r="AT131" s="68">
        <v>5.33</v>
      </c>
      <c r="AU131" s="68">
        <v>4</v>
      </c>
    </row>
    <row r="132" spans="4:47" x14ac:dyDescent="0.25">
      <c r="D132" s="21" t="s">
        <v>31</v>
      </c>
      <c r="E132" s="21" t="s">
        <v>296</v>
      </c>
      <c r="F132" s="68">
        <v>0</v>
      </c>
      <c r="G132" s="68">
        <v>0</v>
      </c>
      <c r="H132" s="68">
        <v>5</v>
      </c>
      <c r="I132" s="68">
        <v>6</v>
      </c>
      <c r="J132" s="68">
        <v>5</v>
      </c>
      <c r="K132" s="68">
        <v>5</v>
      </c>
      <c r="L132" s="68">
        <v>4.67</v>
      </c>
      <c r="M132" s="68">
        <v>5.14</v>
      </c>
      <c r="N132" s="68">
        <v>6</v>
      </c>
      <c r="O132" s="68">
        <v>6</v>
      </c>
      <c r="P132" s="68">
        <v>4.67</v>
      </c>
      <c r="Q132" s="68">
        <v>4</v>
      </c>
      <c r="S132" s="21" t="s">
        <v>31</v>
      </c>
      <c r="T132" s="21" t="s">
        <v>342</v>
      </c>
      <c r="U132" s="68">
        <v>0</v>
      </c>
      <c r="V132" s="68">
        <v>0</v>
      </c>
      <c r="W132" s="68">
        <v>0</v>
      </c>
      <c r="X132" s="68">
        <v>5</v>
      </c>
      <c r="Y132" s="68">
        <v>7</v>
      </c>
      <c r="Z132" s="68">
        <v>0</v>
      </c>
      <c r="AA132" s="68">
        <v>0</v>
      </c>
      <c r="AB132" s="68">
        <v>0</v>
      </c>
      <c r="AC132" s="68">
        <v>5</v>
      </c>
      <c r="AD132" s="68">
        <v>0</v>
      </c>
      <c r="AE132" s="68">
        <v>0</v>
      </c>
      <c r="AF132" s="68">
        <v>0</v>
      </c>
      <c r="AH132" s="21" t="s">
        <v>31</v>
      </c>
      <c r="AI132" s="21" t="s">
        <v>266</v>
      </c>
      <c r="AJ132" s="68">
        <v>0</v>
      </c>
      <c r="AK132" s="68">
        <v>0</v>
      </c>
      <c r="AL132" s="68">
        <v>13</v>
      </c>
      <c r="AM132" s="68">
        <v>14</v>
      </c>
      <c r="AN132" s="68">
        <v>13</v>
      </c>
      <c r="AO132" s="68">
        <v>7.33</v>
      </c>
      <c r="AP132" s="68">
        <v>7.33</v>
      </c>
      <c r="AQ132" s="68">
        <v>10</v>
      </c>
      <c r="AR132" s="68">
        <v>11.33</v>
      </c>
      <c r="AS132" s="68">
        <v>8</v>
      </c>
      <c r="AT132" s="68">
        <v>5.33</v>
      </c>
      <c r="AU132" s="68">
        <v>3</v>
      </c>
    </row>
    <row r="134" spans="4:47" x14ac:dyDescent="0.25">
      <c r="D134" s="70" t="s">
        <v>104</v>
      </c>
      <c r="E134" s="21" t="str">
        <f>+E131</f>
        <v>B13I</v>
      </c>
      <c r="F134" s="68">
        <f>F131-F129</f>
        <v>0</v>
      </c>
      <c r="G134" s="68">
        <f t="shared" ref="G134:Q134" si="71">G131-G129</f>
        <v>0</v>
      </c>
      <c r="H134" s="68">
        <f t="shared" si="71"/>
        <v>0</v>
      </c>
      <c r="I134" s="68">
        <f t="shared" si="71"/>
        <v>0</v>
      </c>
      <c r="J134" s="68">
        <f t="shared" si="71"/>
        <v>0</v>
      </c>
      <c r="K134" s="68">
        <f t="shared" si="71"/>
        <v>0</v>
      </c>
      <c r="L134" s="68">
        <f t="shared" si="71"/>
        <v>0</v>
      </c>
      <c r="M134" s="68">
        <f t="shared" si="71"/>
        <v>0</v>
      </c>
      <c r="N134" s="68">
        <f t="shared" si="71"/>
        <v>0</v>
      </c>
      <c r="O134" s="68">
        <f t="shared" si="71"/>
        <v>0</v>
      </c>
      <c r="P134" s="68">
        <f t="shared" si="71"/>
        <v>0</v>
      </c>
      <c r="Q134" s="68">
        <f t="shared" si="71"/>
        <v>0</v>
      </c>
      <c r="S134" s="70" t="s">
        <v>104</v>
      </c>
      <c r="T134" s="21" t="str">
        <f>+T131</f>
        <v>B53cI</v>
      </c>
      <c r="U134" s="68">
        <f>U131-U129</f>
        <v>0</v>
      </c>
      <c r="V134" s="68">
        <f t="shared" ref="V134:AF134" si="72">V131-V129</f>
        <v>0</v>
      </c>
      <c r="W134" s="68">
        <f t="shared" si="72"/>
        <v>0</v>
      </c>
      <c r="X134" s="68">
        <f t="shared" si="72"/>
        <v>0</v>
      </c>
      <c r="Y134" s="68">
        <f t="shared" si="72"/>
        <v>0</v>
      </c>
      <c r="Z134" s="68">
        <f t="shared" si="72"/>
        <v>0</v>
      </c>
      <c r="AA134" s="68">
        <f t="shared" si="72"/>
        <v>0</v>
      </c>
      <c r="AB134" s="68">
        <f t="shared" si="72"/>
        <v>0</v>
      </c>
      <c r="AC134" s="68">
        <f t="shared" si="72"/>
        <v>0</v>
      </c>
      <c r="AD134" s="68">
        <f t="shared" si="72"/>
        <v>0</v>
      </c>
      <c r="AE134" s="68">
        <f t="shared" si="72"/>
        <v>0</v>
      </c>
      <c r="AF134" s="68">
        <f t="shared" si="72"/>
        <v>0</v>
      </c>
      <c r="AH134" s="70" t="s">
        <v>104</v>
      </c>
      <c r="AI134" s="21" t="str">
        <f>+AI131</f>
        <v>B85I</v>
      </c>
      <c r="AJ134" s="68">
        <f>AJ131-AJ129</f>
        <v>0</v>
      </c>
      <c r="AK134" s="68">
        <f t="shared" ref="AK134:AU134" si="73">AK131-AK129</f>
        <v>0</v>
      </c>
      <c r="AL134" s="68">
        <f t="shared" si="73"/>
        <v>0</v>
      </c>
      <c r="AM134" s="68">
        <f t="shared" si="73"/>
        <v>0</v>
      </c>
      <c r="AN134" s="68">
        <f t="shared" si="73"/>
        <v>0</v>
      </c>
      <c r="AO134" s="68">
        <f t="shared" si="73"/>
        <v>0</v>
      </c>
      <c r="AP134" s="68">
        <f t="shared" si="73"/>
        <v>0</v>
      </c>
      <c r="AQ134" s="68">
        <f t="shared" si="73"/>
        <v>0</v>
      </c>
      <c r="AR134" s="68">
        <f t="shared" si="73"/>
        <v>0</v>
      </c>
      <c r="AS134" s="68">
        <f t="shared" si="73"/>
        <v>0</v>
      </c>
      <c r="AT134" s="68">
        <f t="shared" si="73"/>
        <v>0</v>
      </c>
      <c r="AU134" s="68">
        <f t="shared" si="73"/>
        <v>0</v>
      </c>
    </row>
    <row r="135" spans="4:47" x14ac:dyDescent="0.25">
      <c r="D135" s="70" t="s">
        <v>104</v>
      </c>
      <c r="E135" s="21" t="str">
        <f>+E132</f>
        <v>B13R</v>
      </c>
      <c r="F135" s="68">
        <f>F132-F130</f>
        <v>0</v>
      </c>
      <c r="G135" s="68">
        <f t="shared" ref="G135:Q135" si="74">G132-G130</f>
        <v>0</v>
      </c>
      <c r="H135" s="68">
        <f t="shared" si="74"/>
        <v>0</v>
      </c>
      <c r="I135" s="68">
        <f t="shared" si="74"/>
        <v>0</v>
      </c>
      <c r="J135" s="68">
        <f t="shared" si="74"/>
        <v>0</v>
      </c>
      <c r="K135" s="68">
        <f t="shared" si="74"/>
        <v>0</v>
      </c>
      <c r="L135" s="68">
        <f t="shared" si="74"/>
        <v>0</v>
      </c>
      <c r="M135" s="68">
        <f t="shared" si="74"/>
        <v>0</v>
      </c>
      <c r="N135" s="68">
        <f t="shared" si="74"/>
        <v>0</v>
      </c>
      <c r="O135" s="68">
        <f t="shared" si="74"/>
        <v>0</v>
      </c>
      <c r="P135" s="68">
        <f t="shared" si="74"/>
        <v>0</v>
      </c>
      <c r="Q135" s="68">
        <f t="shared" si="74"/>
        <v>0</v>
      </c>
      <c r="S135" s="70" t="s">
        <v>104</v>
      </c>
      <c r="T135" s="21" t="str">
        <f>+T132</f>
        <v>B53cR</v>
      </c>
      <c r="U135" s="68">
        <f>U132-U130</f>
        <v>0</v>
      </c>
      <c r="V135" s="68">
        <f t="shared" ref="V135:AF135" si="75">V132-V130</f>
        <v>0</v>
      </c>
      <c r="W135" s="68">
        <f t="shared" si="75"/>
        <v>0</v>
      </c>
      <c r="X135" s="68">
        <f t="shared" si="75"/>
        <v>0</v>
      </c>
      <c r="Y135" s="68">
        <f t="shared" si="75"/>
        <v>0</v>
      </c>
      <c r="Z135" s="68">
        <f t="shared" si="75"/>
        <v>0</v>
      </c>
      <c r="AA135" s="68">
        <f t="shared" si="75"/>
        <v>0</v>
      </c>
      <c r="AB135" s="68">
        <f t="shared" si="75"/>
        <v>0</v>
      </c>
      <c r="AC135" s="68">
        <f t="shared" si="75"/>
        <v>0</v>
      </c>
      <c r="AD135" s="68">
        <f t="shared" si="75"/>
        <v>0</v>
      </c>
      <c r="AE135" s="68">
        <f t="shared" si="75"/>
        <v>0</v>
      </c>
      <c r="AF135" s="68">
        <f t="shared" si="75"/>
        <v>0</v>
      </c>
      <c r="AH135" s="70" t="s">
        <v>104</v>
      </c>
      <c r="AI135" s="21" t="str">
        <f>+AI132</f>
        <v>B85R</v>
      </c>
      <c r="AJ135" s="68">
        <f>AJ132-AJ130</f>
        <v>0</v>
      </c>
      <c r="AK135" s="68">
        <f t="shared" ref="AK135:AU135" si="76">AK132-AK130</f>
        <v>0</v>
      </c>
      <c r="AL135" s="68">
        <f t="shared" si="76"/>
        <v>0</v>
      </c>
      <c r="AM135" s="68">
        <f t="shared" si="76"/>
        <v>0</v>
      </c>
      <c r="AN135" s="68">
        <f t="shared" si="76"/>
        <v>0</v>
      </c>
      <c r="AO135" s="68">
        <f t="shared" si="76"/>
        <v>0</v>
      </c>
      <c r="AP135" s="68">
        <f t="shared" si="76"/>
        <v>0</v>
      </c>
      <c r="AQ135" s="68">
        <f t="shared" si="76"/>
        <v>0</v>
      </c>
      <c r="AR135" s="68">
        <f t="shared" si="76"/>
        <v>0</v>
      </c>
      <c r="AS135" s="68">
        <f t="shared" si="76"/>
        <v>0</v>
      </c>
      <c r="AT135" s="68">
        <f t="shared" si="76"/>
        <v>0</v>
      </c>
      <c r="AU135" s="68">
        <f t="shared" si="76"/>
        <v>0</v>
      </c>
    </row>
    <row r="137" spans="4:47" x14ac:dyDescent="0.25">
      <c r="D137" s="21" t="s">
        <v>30</v>
      </c>
      <c r="E137" s="21" t="s">
        <v>297</v>
      </c>
      <c r="F137" s="68">
        <v>0</v>
      </c>
      <c r="G137" s="68">
        <v>0</v>
      </c>
      <c r="H137" s="69">
        <v>4</v>
      </c>
      <c r="I137" s="69">
        <v>4</v>
      </c>
      <c r="J137" s="69">
        <v>4</v>
      </c>
      <c r="K137" s="69">
        <v>4</v>
      </c>
      <c r="L137" s="69">
        <v>4</v>
      </c>
      <c r="M137" s="69">
        <v>4</v>
      </c>
      <c r="N137" s="69">
        <v>4</v>
      </c>
      <c r="O137" s="69">
        <v>4</v>
      </c>
      <c r="P137" s="69">
        <v>4</v>
      </c>
      <c r="Q137" s="69">
        <v>3</v>
      </c>
      <c r="S137" s="21" t="s">
        <v>30</v>
      </c>
      <c r="T137" s="21" t="s">
        <v>343</v>
      </c>
      <c r="U137" s="68">
        <v>0</v>
      </c>
      <c r="V137" s="68">
        <v>0</v>
      </c>
      <c r="W137" s="69">
        <v>2</v>
      </c>
      <c r="X137" s="69">
        <v>4</v>
      </c>
      <c r="Y137" s="69">
        <v>4</v>
      </c>
      <c r="Z137" s="69">
        <v>4</v>
      </c>
      <c r="AA137" s="69">
        <v>4</v>
      </c>
      <c r="AB137" s="69">
        <v>4</v>
      </c>
      <c r="AC137" s="69">
        <v>4</v>
      </c>
      <c r="AD137" s="69">
        <v>4</v>
      </c>
      <c r="AE137" s="69">
        <v>4</v>
      </c>
      <c r="AF137" s="69">
        <v>0</v>
      </c>
      <c r="AH137" s="21" t="s">
        <v>30</v>
      </c>
      <c r="AI137" s="21" t="s">
        <v>369</v>
      </c>
      <c r="AJ137" s="68">
        <v>0</v>
      </c>
      <c r="AK137" s="68">
        <v>0</v>
      </c>
      <c r="AL137" s="69">
        <v>7</v>
      </c>
      <c r="AM137" s="69">
        <v>6.5</v>
      </c>
      <c r="AN137" s="69">
        <v>5</v>
      </c>
      <c r="AO137" s="69">
        <v>7</v>
      </c>
      <c r="AP137" s="69">
        <v>6</v>
      </c>
      <c r="AQ137" s="69">
        <v>7.43</v>
      </c>
      <c r="AR137" s="69">
        <v>6.33</v>
      </c>
      <c r="AS137" s="69">
        <v>5</v>
      </c>
      <c r="AT137" s="69">
        <v>5.33</v>
      </c>
      <c r="AU137" s="69">
        <v>3</v>
      </c>
    </row>
    <row r="138" spans="4:47" x14ac:dyDescent="0.25">
      <c r="D138" s="21" t="s">
        <v>30</v>
      </c>
      <c r="E138" s="21" t="s">
        <v>298</v>
      </c>
      <c r="F138" s="68">
        <v>1</v>
      </c>
      <c r="G138" s="68">
        <v>0</v>
      </c>
      <c r="H138" s="69">
        <v>4</v>
      </c>
      <c r="I138" s="69">
        <v>4</v>
      </c>
      <c r="J138" s="69">
        <v>4</v>
      </c>
      <c r="K138" s="69">
        <v>4</v>
      </c>
      <c r="L138" s="69">
        <v>4</v>
      </c>
      <c r="M138" s="69">
        <v>4</v>
      </c>
      <c r="N138" s="69">
        <v>4</v>
      </c>
      <c r="O138" s="69">
        <v>4</v>
      </c>
      <c r="P138" s="69">
        <v>4</v>
      </c>
      <c r="Q138" s="69">
        <v>4</v>
      </c>
      <c r="S138" s="21" t="s">
        <v>30</v>
      </c>
      <c r="T138" s="21" t="s">
        <v>344</v>
      </c>
      <c r="U138" s="68">
        <v>0</v>
      </c>
      <c r="V138" s="68">
        <v>0</v>
      </c>
      <c r="W138" s="69">
        <v>2</v>
      </c>
      <c r="X138" s="69">
        <v>4</v>
      </c>
      <c r="Y138" s="69">
        <v>4</v>
      </c>
      <c r="Z138" s="69">
        <v>4</v>
      </c>
      <c r="AA138" s="69">
        <v>4</v>
      </c>
      <c r="AB138" s="69">
        <v>4</v>
      </c>
      <c r="AC138" s="69">
        <v>4</v>
      </c>
      <c r="AD138" s="69">
        <v>4</v>
      </c>
      <c r="AE138" s="69">
        <v>3.33</v>
      </c>
      <c r="AF138" s="69">
        <v>0</v>
      </c>
      <c r="AH138" s="21" t="s">
        <v>30</v>
      </c>
      <c r="AI138" s="21" t="s">
        <v>370</v>
      </c>
      <c r="AJ138" s="68">
        <v>0</v>
      </c>
      <c r="AK138" s="68">
        <v>0</v>
      </c>
      <c r="AL138" s="69">
        <v>0</v>
      </c>
      <c r="AM138" s="69">
        <v>0</v>
      </c>
      <c r="AN138" s="69">
        <v>0</v>
      </c>
      <c r="AO138" s="69">
        <v>0</v>
      </c>
      <c r="AP138" s="69">
        <v>0</v>
      </c>
      <c r="AQ138" s="69">
        <v>0</v>
      </c>
      <c r="AR138" s="69">
        <v>0</v>
      </c>
      <c r="AS138" s="69">
        <v>0</v>
      </c>
      <c r="AT138" s="69">
        <v>0</v>
      </c>
      <c r="AU138" s="69">
        <v>0</v>
      </c>
    </row>
    <row r="139" spans="4:47" x14ac:dyDescent="0.25">
      <c r="D139" s="21" t="s">
        <v>31</v>
      </c>
      <c r="E139" s="21" t="s">
        <v>297</v>
      </c>
      <c r="F139" s="68">
        <v>0</v>
      </c>
      <c r="G139" s="68">
        <v>0</v>
      </c>
      <c r="H139" s="68">
        <v>4</v>
      </c>
      <c r="I139" s="68">
        <v>4</v>
      </c>
      <c r="J139" s="68">
        <v>4</v>
      </c>
      <c r="K139" s="68">
        <v>4</v>
      </c>
      <c r="L139" s="68">
        <v>4</v>
      </c>
      <c r="M139" s="68">
        <v>4</v>
      </c>
      <c r="N139" s="68">
        <v>4</v>
      </c>
      <c r="O139" s="68">
        <v>4</v>
      </c>
      <c r="P139" s="68">
        <v>4</v>
      </c>
      <c r="Q139" s="68">
        <v>3</v>
      </c>
      <c r="S139" s="21" t="s">
        <v>31</v>
      </c>
      <c r="T139" s="21" t="s">
        <v>343</v>
      </c>
      <c r="U139" s="68">
        <v>0</v>
      </c>
      <c r="V139" s="68">
        <v>0</v>
      </c>
      <c r="W139" s="68">
        <v>2</v>
      </c>
      <c r="X139" s="68">
        <v>4</v>
      </c>
      <c r="Y139" s="68">
        <v>4</v>
      </c>
      <c r="Z139" s="68">
        <v>4</v>
      </c>
      <c r="AA139" s="68">
        <v>4</v>
      </c>
      <c r="AB139" s="68">
        <v>4</v>
      </c>
      <c r="AC139" s="68">
        <v>4</v>
      </c>
      <c r="AD139" s="68">
        <v>4</v>
      </c>
      <c r="AE139" s="68">
        <v>4</v>
      </c>
      <c r="AF139" s="68">
        <v>0</v>
      </c>
      <c r="AH139" s="21" t="s">
        <v>31</v>
      </c>
      <c r="AI139" s="21" t="s">
        <v>369</v>
      </c>
      <c r="AJ139" s="68">
        <v>0</v>
      </c>
      <c r="AK139" s="68">
        <v>0</v>
      </c>
      <c r="AL139" s="68">
        <v>7</v>
      </c>
      <c r="AM139" s="68">
        <v>6.5</v>
      </c>
      <c r="AN139" s="68">
        <v>5</v>
      </c>
      <c r="AO139" s="68">
        <v>7</v>
      </c>
      <c r="AP139" s="68">
        <v>6</v>
      </c>
      <c r="AQ139" s="68">
        <v>7.43</v>
      </c>
      <c r="AR139" s="68">
        <v>6.33</v>
      </c>
      <c r="AS139" s="68">
        <v>5</v>
      </c>
      <c r="AT139" s="68">
        <v>5.33</v>
      </c>
      <c r="AU139" s="68">
        <v>3</v>
      </c>
    </row>
    <row r="140" spans="4:47" x14ac:dyDescent="0.25">
      <c r="D140" s="21" t="s">
        <v>31</v>
      </c>
      <c r="E140" s="21" t="s">
        <v>298</v>
      </c>
      <c r="F140" s="68">
        <v>1</v>
      </c>
      <c r="G140" s="68">
        <v>0</v>
      </c>
      <c r="H140" s="68">
        <v>4</v>
      </c>
      <c r="I140" s="68">
        <v>4</v>
      </c>
      <c r="J140" s="68">
        <v>4</v>
      </c>
      <c r="K140" s="68">
        <v>4</v>
      </c>
      <c r="L140" s="68">
        <v>4</v>
      </c>
      <c r="M140" s="68">
        <v>4</v>
      </c>
      <c r="N140" s="68">
        <v>4</v>
      </c>
      <c r="O140" s="68">
        <v>4</v>
      </c>
      <c r="P140" s="68">
        <v>4</v>
      </c>
      <c r="Q140" s="68">
        <v>4</v>
      </c>
      <c r="S140" s="21" t="s">
        <v>31</v>
      </c>
      <c r="T140" s="21" t="s">
        <v>344</v>
      </c>
      <c r="U140" s="68">
        <v>0</v>
      </c>
      <c r="V140" s="68">
        <v>0</v>
      </c>
      <c r="W140" s="68">
        <v>2</v>
      </c>
      <c r="X140" s="68">
        <v>4</v>
      </c>
      <c r="Y140" s="68">
        <v>4</v>
      </c>
      <c r="Z140" s="68">
        <v>4</v>
      </c>
      <c r="AA140" s="68">
        <v>4</v>
      </c>
      <c r="AB140" s="68">
        <v>4</v>
      </c>
      <c r="AC140" s="68">
        <v>4</v>
      </c>
      <c r="AD140" s="68">
        <v>4</v>
      </c>
      <c r="AE140" s="68">
        <v>3.33</v>
      </c>
      <c r="AF140" s="68">
        <v>0</v>
      </c>
      <c r="AH140" s="21" t="s">
        <v>31</v>
      </c>
      <c r="AI140" s="21" t="s">
        <v>370</v>
      </c>
      <c r="AJ140" s="68">
        <v>0</v>
      </c>
      <c r="AK140" s="68">
        <v>0</v>
      </c>
      <c r="AL140" s="68">
        <v>0</v>
      </c>
      <c r="AM140" s="68">
        <v>0</v>
      </c>
      <c r="AN140" s="68">
        <v>0</v>
      </c>
      <c r="AO140" s="68">
        <v>0</v>
      </c>
      <c r="AP140" s="68">
        <v>0</v>
      </c>
      <c r="AQ140" s="68">
        <v>0</v>
      </c>
      <c r="AR140" s="68">
        <v>0</v>
      </c>
      <c r="AS140" s="68">
        <v>0</v>
      </c>
      <c r="AT140" s="68">
        <v>0</v>
      </c>
      <c r="AU140" s="68">
        <v>0</v>
      </c>
    </row>
    <row r="142" spans="4:47" x14ac:dyDescent="0.25">
      <c r="D142" s="70" t="s">
        <v>104</v>
      </c>
      <c r="E142" s="21" t="str">
        <f>+E139</f>
        <v>B14I</v>
      </c>
      <c r="F142" s="68">
        <f>F139-F137</f>
        <v>0</v>
      </c>
      <c r="G142" s="68">
        <f t="shared" ref="G142:Q142" si="77">G139-G137</f>
        <v>0</v>
      </c>
      <c r="H142" s="68">
        <f t="shared" si="77"/>
        <v>0</v>
      </c>
      <c r="I142" s="68">
        <f t="shared" si="77"/>
        <v>0</v>
      </c>
      <c r="J142" s="68">
        <f t="shared" si="77"/>
        <v>0</v>
      </c>
      <c r="K142" s="68">
        <f t="shared" si="77"/>
        <v>0</v>
      </c>
      <c r="L142" s="68">
        <f t="shared" si="77"/>
        <v>0</v>
      </c>
      <c r="M142" s="68">
        <f t="shared" si="77"/>
        <v>0</v>
      </c>
      <c r="N142" s="68">
        <f t="shared" si="77"/>
        <v>0</v>
      </c>
      <c r="O142" s="68">
        <f t="shared" si="77"/>
        <v>0</v>
      </c>
      <c r="P142" s="68">
        <f t="shared" si="77"/>
        <v>0</v>
      </c>
      <c r="Q142" s="68">
        <f t="shared" si="77"/>
        <v>0</v>
      </c>
      <c r="S142" s="70" t="s">
        <v>104</v>
      </c>
      <c r="T142" s="21" t="str">
        <f>+T139</f>
        <v>B54I</v>
      </c>
      <c r="U142" s="68">
        <f>U139-U137</f>
        <v>0</v>
      </c>
      <c r="V142" s="68">
        <f t="shared" ref="V142:AF142" si="78">V139-V137</f>
        <v>0</v>
      </c>
      <c r="W142" s="68">
        <f t="shared" si="78"/>
        <v>0</v>
      </c>
      <c r="X142" s="68">
        <f t="shared" si="78"/>
        <v>0</v>
      </c>
      <c r="Y142" s="68">
        <f t="shared" si="78"/>
        <v>0</v>
      </c>
      <c r="Z142" s="68">
        <f t="shared" si="78"/>
        <v>0</v>
      </c>
      <c r="AA142" s="68">
        <f t="shared" si="78"/>
        <v>0</v>
      </c>
      <c r="AB142" s="68">
        <f t="shared" si="78"/>
        <v>0</v>
      </c>
      <c r="AC142" s="68">
        <f t="shared" si="78"/>
        <v>0</v>
      </c>
      <c r="AD142" s="68">
        <f t="shared" si="78"/>
        <v>0</v>
      </c>
      <c r="AE142" s="68">
        <f t="shared" si="78"/>
        <v>0</v>
      </c>
      <c r="AF142" s="68">
        <f t="shared" si="78"/>
        <v>0</v>
      </c>
      <c r="AH142" s="70" t="s">
        <v>104</v>
      </c>
      <c r="AI142" s="21" t="str">
        <f>+AI139</f>
        <v>B86I</v>
      </c>
      <c r="AJ142" s="68">
        <f>AJ139-AJ137</f>
        <v>0</v>
      </c>
      <c r="AK142" s="68">
        <f t="shared" ref="AK142:AU142" si="79">AK139-AK137</f>
        <v>0</v>
      </c>
      <c r="AL142" s="68">
        <f t="shared" si="79"/>
        <v>0</v>
      </c>
      <c r="AM142" s="68">
        <f t="shared" si="79"/>
        <v>0</v>
      </c>
      <c r="AN142" s="68">
        <f t="shared" si="79"/>
        <v>0</v>
      </c>
      <c r="AO142" s="68">
        <f t="shared" si="79"/>
        <v>0</v>
      </c>
      <c r="AP142" s="68">
        <f t="shared" si="79"/>
        <v>0</v>
      </c>
      <c r="AQ142" s="68">
        <f t="shared" si="79"/>
        <v>0</v>
      </c>
      <c r="AR142" s="68">
        <f t="shared" si="79"/>
        <v>0</v>
      </c>
      <c r="AS142" s="68">
        <f t="shared" si="79"/>
        <v>0</v>
      </c>
      <c r="AT142" s="68">
        <f t="shared" si="79"/>
        <v>0</v>
      </c>
      <c r="AU142" s="68">
        <f t="shared" si="79"/>
        <v>0</v>
      </c>
    </row>
    <row r="143" spans="4:47" x14ac:dyDescent="0.25">
      <c r="D143" s="70" t="s">
        <v>104</v>
      </c>
      <c r="E143" s="21" t="str">
        <f>+E140</f>
        <v>B14R</v>
      </c>
      <c r="F143" s="68">
        <f>F140-F138</f>
        <v>0</v>
      </c>
      <c r="G143" s="68">
        <f t="shared" ref="G143:Q143" si="80">G140-G138</f>
        <v>0</v>
      </c>
      <c r="H143" s="68">
        <f t="shared" si="80"/>
        <v>0</v>
      </c>
      <c r="I143" s="68">
        <f t="shared" si="80"/>
        <v>0</v>
      </c>
      <c r="J143" s="68">
        <f t="shared" si="80"/>
        <v>0</v>
      </c>
      <c r="K143" s="68">
        <f t="shared" si="80"/>
        <v>0</v>
      </c>
      <c r="L143" s="68">
        <f t="shared" si="80"/>
        <v>0</v>
      </c>
      <c r="M143" s="68">
        <f t="shared" si="80"/>
        <v>0</v>
      </c>
      <c r="N143" s="68">
        <f t="shared" si="80"/>
        <v>0</v>
      </c>
      <c r="O143" s="68">
        <f t="shared" si="80"/>
        <v>0</v>
      </c>
      <c r="P143" s="68">
        <f t="shared" si="80"/>
        <v>0</v>
      </c>
      <c r="Q143" s="68">
        <f t="shared" si="80"/>
        <v>0</v>
      </c>
      <c r="S143" s="70" t="s">
        <v>104</v>
      </c>
      <c r="T143" s="21" t="str">
        <f>+T140</f>
        <v>B54R</v>
      </c>
      <c r="U143" s="68">
        <f>U140-U138</f>
        <v>0</v>
      </c>
      <c r="V143" s="68">
        <f t="shared" ref="V143:AF143" si="81">V140-V138</f>
        <v>0</v>
      </c>
      <c r="W143" s="68">
        <f t="shared" si="81"/>
        <v>0</v>
      </c>
      <c r="X143" s="68">
        <f t="shared" si="81"/>
        <v>0</v>
      </c>
      <c r="Y143" s="68">
        <f t="shared" si="81"/>
        <v>0</v>
      </c>
      <c r="Z143" s="68">
        <f t="shared" si="81"/>
        <v>0</v>
      </c>
      <c r="AA143" s="68">
        <f t="shared" si="81"/>
        <v>0</v>
      </c>
      <c r="AB143" s="68">
        <f t="shared" si="81"/>
        <v>0</v>
      </c>
      <c r="AC143" s="68">
        <f t="shared" si="81"/>
        <v>0</v>
      </c>
      <c r="AD143" s="68">
        <f t="shared" si="81"/>
        <v>0</v>
      </c>
      <c r="AE143" s="68">
        <f t="shared" si="81"/>
        <v>0</v>
      </c>
      <c r="AF143" s="68">
        <f t="shared" si="81"/>
        <v>0</v>
      </c>
      <c r="AH143" s="70" t="s">
        <v>104</v>
      </c>
      <c r="AI143" s="21" t="str">
        <f>+AI140</f>
        <v>B86R</v>
      </c>
      <c r="AJ143" s="68">
        <f>AJ140-AJ138</f>
        <v>0</v>
      </c>
      <c r="AK143" s="68">
        <f t="shared" ref="AK143:AU143" si="82">AK140-AK138</f>
        <v>0</v>
      </c>
      <c r="AL143" s="68">
        <f t="shared" si="82"/>
        <v>0</v>
      </c>
      <c r="AM143" s="68">
        <f t="shared" si="82"/>
        <v>0</v>
      </c>
      <c r="AN143" s="68">
        <f t="shared" si="82"/>
        <v>0</v>
      </c>
      <c r="AO143" s="68">
        <f t="shared" si="82"/>
        <v>0</v>
      </c>
      <c r="AP143" s="68">
        <f t="shared" si="82"/>
        <v>0</v>
      </c>
      <c r="AQ143" s="68">
        <f t="shared" si="82"/>
        <v>0</v>
      </c>
      <c r="AR143" s="68">
        <f t="shared" si="82"/>
        <v>0</v>
      </c>
      <c r="AS143" s="68">
        <f t="shared" si="82"/>
        <v>0</v>
      </c>
      <c r="AT143" s="68">
        <f t="shared" si="82"/>
        <v>0</v>
      </c>
      <c r="AU143" s="68">
        <f t="shared" si="82"/>
        <v>0</v>
      </c>
    </row>
    <row r="145" spans="4:32" x14ac:dyDescent="0.25">
      <c r="D145" s="21" t="s">
        <v>30</v>
      </c>
      <c r="E145" s="21" t="s">
        <v>299</v>
      </c>
      <c r="F145" s="68">
        <v>0</v>
      </c>
      <c r="G145" s="68">
        <v>0</v>
      </c>
      <c r="H145" s="69">
        <v>5</v>
      </c>
      <c r="I145" s="69">
        <v>5</v>
      </c>
      <c r="J145" s="69">
        <v>5</v>
      </c>
      <c r="K145" s="69">
        <v>5</v>
      </c>
      <c r="L145" s="69">
        <v>4.67</v>
      </c>
      <c r="M145" s="69">
        <v>4.8600000000000003</v>
      </c>
      <c r="N145" s="69">
        <v>5</v>
      </c>
      <c r="O145" s="69">
        <v>4</v>
      </c>
      <c r="P145" s="69">
        <v>4</v>
      </c>
      <c r="Q145" s="69">
        <v>0</v>
      </c>
      <c r="S145" s="21" t="s">
        <v>30</v>
      </c>
      <c r="T145" s="21" t="s">
        <v>247</v>
      </c>
      <c r="U145" s="68">
        <v>0</v>
      </c>
      <c r="V145" s="68">
        <v>0</v>
      </c>
      <c r="W145" s="69">
        <v>6</v>
      </c>
      <c r="X145" s="69">
        <v>8.5</v>
      </c>
      <c r="Y145" s="69">
        <v>8</v>
      </c>
      <c r="Z145" s="69">
        <v>8</v>
      </c>
      <c r="AA145" s="69">
        <v>8</v>
      </c>
      <c r="AB145" s="69">
        <v>8</v>
      </c>
      <c r="AC145" s="69">
        <v>7.333333333333333</v>
      </c>
      <c r="AD145" s="69">
        <v>8</v>
      </c>
      <c r="AE145" s="69">
        <v>6</v>
      </c>
      <c r="AF145" s="69">
        <v>2</v>
      </c>
    </row>
    <row r="146" spans="4:32" x14ac:dyDescent="0.25">
      <c r="D146" s="21" t="s">
        <v>30</v>
      </c>
      <c r="E146" s="21" t="s">
        <v>300</v>
      </c>
      <c r="F146" s="68">
        <v>0</v>
      </c>
      <c r="G146" s="68">
        <v>0</v>
      </c>
      <c r="H146" s="69">
        <v>5</v>
      </c>
      <c r="I146" s="69">
        <v>5</v>
      </c>
      <c r="J146" s="69">
        <v>5</v>
      </c>
      <c r="K146" s="69">
        <v>5</v>
      </c>
      <c r="L146" s="69">
        <v>4.67</v>
      </c>
      <c r="M146" s="69">
        <v>4.8600000000000003</v>
      </c>
      <c r="N146" s="69">
        <v>5</v>
      </c>
      <c r="O146" s="69">
        <v>4</v>
      </c>
      <c r="P146" s="69">
        <v>4</v>
      </c>
      <c r="Q146" s="69">
        <v>0</v>
      </c>
      <c r="S146" s="21" t="s">
        <v>30</v>
      </c>
      <c r="T146" s="21" t="s">
        <v>248</v>
      </c>
      <c r="U146" s="68">
        <v>0</v>
      </c>
      <c r="V146" s="68">
        <v>0</v>
      </c>
      <c r="W146" s="69">
        <v>7</v>
      </c>
      <c r="X146" s="69">
        <v>8.5</v>
      </c>
      <c r="Y146" s="69">
        <v>8</v>
      </c>
      <c r="Z146" s="69">
        <v>8</v>
      </c>
      <c r="AA146" s="69">
        <v>8</v>
      </c>
      <c r="AB146" s="69">
        <v>8</v>
      </c>
      <c r="AC146" s="69">
        <v>7.333333333333333</v>
      </c>
      <c r="AD146" s="69">
        <v>8</v>
      </c>
      <c r="AE146" s="69">
        <v>4.666666666666667</v>
      </c>
      <c r="AF146" s="69">
        <v>3</v>
      </c>
    </row>
    <row r="147" spans="4:32" x14ac:dyDescent="0.25">
      <c r="D147" s="21" t="s">
        <v>31</v>
      </c>
      <c r="E147" s="21" t="s">
        <v>299</v>
      </c>
      <c r="F147" s="68">
        <v>0</v>
      </c>
      <c r="G147" s="68">
        <v>0</v>
      </c>
      <c r="H147" s="68">
        <v>5</v>
      </c>
      <c r="I147" s="68">
        <v>5</v>
      </c>
      <c r="J147" s="68">
        <v>5</v>
      </c>
      <c r="K147" s="68">
        <v>5</v>
      </c>
      <c r="L147" s="68">
        <v>4.67</v>
      </c>
      <c r="M147" s="68">
        <v>4.8600000000000003</v>
      </c>
      <c r="N147" s="68">
        <v>5</v>
      </c>
      <c r="O147" s="68">
        <v>4</v>
      </c>
      <c r="P147" s="68">
        <v>4</v>
      </c>
      <c r="Q147" s="68">
        <v>0</v>
      </c>
      <c r="S147" s="21" t="s">
        <v>31</v>
      </c>
      <c r="T147" s="21" t="s">
        <v>247</v>
      </c>
      <c r="U147" s="68">
        <v>0</v>
      </c>
      <c r="V147" s="68">
        <v>0</v>
      </c>
      <c r="W147" s="68">
        <v>6</v>
      </c>
      <c r="X147" s="68">
        <v>8.5</v>
      </c>
      <c r="Y147" s="68">
        <v>8</v>
      </c>
      <c r="Z147" s="68">
        <v>8</v>
      </c>
      <c r="AA147" s="68">
        <v>8</v>
      </c>
      <c r="AB147" s="68">
        <v>8</v>
      </c>
      <c r="AC147" s="68">
        <v>7.333333333333333</v>
      </c>
      <c r="AD147" s="68">
        <v>8</v>
      </c>
      <c r="AE147" s="68">
        <v>6</v>
      </c>
      <c r="AF147" s="68">
        <v>2</v>
      </c>
    </row>
    <row r="148" spans="4:32" x14ac:dyDescent="0.25">
      <c r="D148" s="21" t="s">
        <v>31</v>
      </c>
      <c r="E148" s="21" t="s">
        <v>300</v>
      </c>
      <c r="F148" s="68">
        <v>0</v>
      </c>
      <c r="G148" s="68">
        <v>0</v>
      </c>
      <c r="H148" s="68">
        <v>5</v>
      </c>
      <c r="I148" s="68">
        <v>5</v>
      </c>
      <c r="J148" s="68">
        <v>5</v>
      </c>
      <c r="K148" s="68">
        <v>5</v>
      </c>
      <c r="L148" s="68">
        <v>4.67</v>
      </c>
      <c r="M148" s="68">
        <v>4.8600000000000003</v>
      </c>
      <c r="N148" s="68">
        <v>5</v>
      </c>
      <c r="O148" s="68">
        <v>4</v>
      </c>
      <c r="P148" s="68">
        <v>4</v>
      </c>
      <c r="Q148" s="68">
        <v>0</v>
      </c>
      <c r="S148" s="21" t="s">
        <v>31</v>
      </c>
      <c r="T148" s="21" t="s">
        <v>248</v>
      </c>
      <c r="U148" s="68">
        <v>0</v>
      </c>
      <c r="V148" s="68">
        <v>0</v>
      </c>
      <c r="W148" s="68">
        <v>7</v>
      </c>
      <c r="X148" s="68">
        <v>8.5</v>
      </c>
      <c r="Y148" s="68">
        <v>8</v>
      </c>
      <c r="Z148" s="68">
        <v>8</v>
      </c>
      <c r="AA148" s="68">
        <v>8</v>
      </c>
      <c r="AB148" s="68">
        <v>8</v>
      </c>
      <c r="AC148" s="68">
        <v>7.333333333333333</v>
      </c>
      <c r="AD148" s="68">
        <v>8</v>
      </c>
      <c r="AE148" s="68">
        <v>4.666666666666667</v>
      </c>
      <c r="AF148" s="68">
        <v>3</v>
      </c>
    </row>
    <row r="150" spans="4:32" x14ac:dyDescent="0.25">
      <c r="D150" s="70" t="s">
        <v>104</v>
      </c>
      <c r="E150" s="21" t="str">
        <f>+E147</f>
        <v>B15I</v>
      </c>
      <c r="F150" s="68">
        <f>F147-F145</f>
        <v>0</v>
      </c>
      <c r="G150" s="68">
        <f t="shared" ref="G150:Q150" si="83">G147-G145</f>
        <v>0</v>
      </c>
      <c r="H150" s="68">
        <f t="shared" si="83"/>
        <v>0</v>
      </c>
      <c r="I150" s="68">
        <f t="shared" si="83"/>
        <v>0</v>
      </c>
      <c r="J150" s="68">
        <f t="shared" si="83"/>
        <v>0</v>
      </c>
      <c r="K150" s="68">
        <f t="shared" si="83"/>
        <v>0</v>
      </c>
      <c r="L150" s="68">
        <f t="shared" si="83"/>
        <v>0</v>
      </c>
      <c r="M150" s="68">
        <f t="shared" si="83"/>
        <v>0</v>
      </c>
      <c r="N150" s="68">
        <f t="shared" si="83"/>
        <v>0</v>
      </c>
      <c r="O150" s="68">
        <f t="shared" si="83"/>
        <v>0</v>
      </c>
      <c r="P150" s="68">
        <f t="shared" si="83"/>
        <v>0</v>
      </c>
      <c r="Q150" s="68">
        <f t="shared" si="83"/>
        <v>0</v>
      </c>
      <c r="S150" s="70" t="s">
        <v>104</v>
      </c>
      <c r="T150" s="70" t="s">
        <v>247</v>
      </c>
      <c r="U150" s="68">
        <v>0</v>
      </c>
      <c r="V150" s="68">
        <v>0</v>
      </c>
      <c r="W150" s="68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68">
        <v>0</v>
      </c>
      <c r="AD150" s="68">
        <v>0</v>
      </c>
      <c r="AE150" s="68">
        <v>0</v>
      </c>
      <c r="AF150" s="68">
        <v>0</v>
      </c>
    </row>
    <row r="151" spans="4:32" x14ac:dyDescent="0.25">
      <c r="D151" s="70" t="s">
        <v>104</v>
      </c>
      <c r="E151" s="21" t="str">
        <f>+E148</f>
        <v>B15R</v>
      </c>
      <c r="F151" s="68">
        <f>F148-F146</f>
        <v>0</v>
      </c>
      <c r="G151" s="68">
        <f t="shared" ref="G151:Q151" si="84">G148-G146</f>
        <v>0</v>
      </c>
      <c r="H151" s="68">
        <f t="shared" si="84"/>
        <v>0</v>
      </c>
      <c r="I151" s="68">
        <f t="shared" si="84"/>
        <v>0</v>
      </c>
      <c r="J151" s="68">
        <f t="shared" si="84"/>
        <v>0</v>
      </c>
      <c r="K151" s="68">
        <f t="shared" si="84"/>
        <v>0</v>
      </c>
      <c r="L151" s="68">
        <f t="shared" si="84"/>
        <v>0</v>
      </c>
      <c r="M151" s="68">
        <f t="shared" si="84"/>
        <v>0</v>
      </c>
      <c r="N151" s="68">
        <f t="shared" si="84"/>
        <v>0</v>
      </c>
      <c r="O151" s="68">
        <f t="shared" si="84"/>
        <v>0</v>
      </c>
      <c r="P151" s="68">
        <f t="shared" si="84"/>
        <v>0</v>
      </c>
      <c r="Q151" s="68">
        <f t="shared" si="84"/>
        <v>0</v>
      </c>
      <c r="S151" s="70" t="s">
        <v>104</v>
      </c>
      <c r="T151" s="70" t="s">
        <v>248</v>
      </c>
      <c r="U151" s="68">
        <v>0</v>
      </c>
      <c r="V151" s="68">
        <v>0</v>
      </c>
      <c r="W151" s="68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68">
        <v>0</v>
      </c>
      <c r="AD151" s="68">
        <v>0</v>
      </c>
      <c r="AE151" s="68">
        <v>0</v>
      </c>
      <c r="AF151" s="68">
        <v>0</v>
      </c>
    </row>
    <row r="153" spans="4:32" x14ac:dyDescent="0.25">
      <c r="D153" s="21" t="s">
        <v>30</v>
      </c>
      <c r="E153" s="21" t="s">
        <v>301</v>
      </c>
      <c r="F153" s="68">
        <v>0</v>
      </c>
      <c r="G153" s="68">
        <v>0</v>
      </c>
      <c r="H153" s="69">
        <v>6</v>
      </c>
      <c r="I153" s="69">
        <v>8.5</v>
      </c>
      <c r="J153" s="69">
        <v>8</v>
      </c>
      <c r="K153" s="69">
        <v>7.67</v>
      </c>
      <c r="L153" s="69">
        <v>7.33</v>
      </c>
      <c r="M153" s="69">
        <v>8</v>
      </c>
      <c r="N153" s="69">
        <v>8</v>
      </c>
      <c r="O153" s="69">
        <v>7</v>
      </c>
      <c r="P153" s="69">
        <v>5.33</v>
      </c>
      <c r="Q153" s="69">
        <v>0</v>
      </c>
      <c r="S153" s="21" t="s">
        <v>30</v>
      </c>
      <c r="T153" s="21" t="s">
        <v>345</v>
      </c>
      <c r="U153" s="68">
        <v>0</v>
      </c>
      <c r="V153" s="68">
        <v>0</v>
      </c>
      <c r="W153" s="69">
        <v>7</v>
      </c>
      <c r="X153" s="69">
        <v>7.5</v>
      </c>
      <c r="Y153" s="69">
        <v>7</v>
      </c>
      <c r="Z153" s="69">
        <v>7.33</v>
      </c>
      <c r="AA153" s="69">
        <v>7.33</v>
      </c>
      <c r="AB153" s="69">
        <v>8</v>
      </c>
      <c r="AC153" s="69">
        <v>8</v>
      </c>
      <c r="AD153" s="69">
        <v>8</v>
      </c>
      <c r="AE153" s="69">
        <v>5.33</v>
      </c>
      <c r="AF153" s="69">
        <v>4</v>
      </c>
    </row>
    <row r="154" spans="4:32" x14ac:dyDescent="0.25">
      <c r="D154" s="21" t="s">
        <v>30</v>
      </c>
      <c r="E154" s="21" t="s">
        <v>302</v>
      </c>
      <c r="F154" s="68">
        <v>0</v>
      </c>
      <c r="G154" s="68">
        <v>0</v>
      </c>
      <c r="H154" s="69">
        <v>5</v>
      </c>
      <c r="I154" s="69">
        <v>8.5</v>
      </c>
      <c r="J154" s="69">
        <v>7</v>
      </c>
      <c r="K154" s="69">
        <v>8</v>
      </c>
      <c r="L154" s="69">
        <v>7.33</v>
      </c>
      <c r="M154" s="69">
        <v>8</v>
      </c>
      <c r="N154" s="69">
        <v>8</v>
      </c>
      <c r="O154" s="69">
        <v>8</v>
      </c>
      <c r="P154" s="69">
        <v>4.67</v>
      </c>
      <c r="Q154" s="69">
        <v>3</v>
      </c>
      <c r="S154" s="21" t="s">
        <v>30</v>
      </c>
      <c r="T154" s="21" t="s">
        <v>346</v>
      </c>
      <c r="U154" s="68">
        <v>0</v>
      </c>
      <c r="V154" s="68">
        <v>0</v>
      </c>
      <c r="W154" s="69">
        <v>6</v>
      </c>
      <c r="X154" s="69">
        <v>7.5</v>
      </c>
      <c r="Y154" s="69">
        <v>7</v>
      </c>
      <c r="Z154" s="69">
        <v>7.33</v>
      </c>
      <c r="AA154" s="69">
        <v>8</v>
      </c>
      <c r="AB154" s="69">
        <v>8</v>
      </c>
      <c r="AC154" s="69">
        <v>8.33</v>
      </c>
      <c r="AD154" s="69">
        <v>8</v>
      </c>
      <c r="AE154" s="69">
        <v>5.33</v>
      </c>
      <c r="AF154" s="69">
        <v>3</v>
      </c>
    </row>
    <row r="155" spans="4:32" x14ac:dyDescent="0.25">
      <c r="D155" s="21" t="s">
        <v>31</v>
      </c>
      <c r="E155" s="21" t="s">
        <v>301</v>
      </c>
      <c r="F155" s="68">
        <v>0</v>
      </c>
      <c r="G155" s="68">
        <v>0</v>
      </c>
      <c r="H155" s="68">
        <v>6</v>
      </c>
      <c r="I155" s="68">
        <v>8.5</v>
      </c>
      <c r="J155" s="68">
        <v>8</v>
      </c>
      <c r="K155" s="68">
        <v>7.67</v>
      </c>
      <c r="L155" s="68">
        <v>7.33</v>
      </c>
      <c r="M155" s="68">
        <v>8</v>
      </c>
      <c r="N155" s="68">
        <v>8</v>
      </c>
      <c r="O155" s="68">
        <v>7</v>
      </c>
      <c r="P155" s="68">
        <v>5.33</v>
      </c>
      <c r="Q155" s="68">
        <v>0</v>
      </c>
      <c r="S155" s="21" t="s">
        <v>31</v>
      </c>
      <c r="T155" s="21" t="s">
        <v>345</v>
      </c>
      <c r="U155" s="68">
        <v>0</v>
      </c>
      <c r="V155" s="68">
        <v>0</v>
      </c>
      <c r="W155" s="68">
        <v>7</v>
      </c>
      <c r="X155" s="68">
        <v>7.5</v>
      </c>
      <c r="Y155" s="68">
        <v>7</v>
      </c>
      <c r="Z155" s="68">
        <v>7.33</v>
      </c>
      <c r="AA155" s="68">
        <v>7.33</v>
      </c>
      <c r="AB155" s="68">
        <v>8</v>
      </c>
      <c r="AC155" s="68">
        <v>8</v>
      </c>
      <c r="AD155" s="68">
        <v>8</v>
      </c>
      <c r="AE155" s="68">
        <v>5.33</v>
      </c>
      <c r="AF155" s="68">
        <v>4</v>
      </c>
    </row>
    <row r="156" spans="4:32" x14ac:dyDescent="0.25">
      <c r="D156" s="21" t="s">
        <v>31</v>
      </c>
      <c r="E156" s="21" t="s">
        <v>302</v>
      </c>
      <c r="F156" s="68">
        <v>0</v>
      </c>
      <c r="G156" s="68">
        <v>0</v>
      </c>
      <c r="H156" s="68">
        <v>5</v>
      </c>
      <c r="I156" s="68">
        <v>8.5</v>
      </c>
      <c r="J156" s="68">
        <v>7</v>
      </c>
      <c r="K156" s="68">
        <v>8</v>
      </c>
      <c r="L156" s="68">
        <v>7.33</v>
      </c>
      <c r="M156" s="68">
        <v>8</v>
      </c>
      <c r="N156" s="68">
        <v>8</v>
      </c>
      <c r="O156" s="68">
        <v>8</v>
      </c>
      <c r="P156" s="68">
        <v>4.67</v>
      </c>
      <c r="Q156" s="68">
        <v>3</v>
      </c>
      <c r="S156" s="21" t="s">
        <v>31</v>
      </c>
      <c r="T156" s="21" t="s">
        <v>346</v>
      </c>
      <c r="U156" s="68">
        <v>0</v>
      </c>
      <c r="V156" s="68">
        <v>0</v>
      </c>
      <c r="W156" s="68">
        <v>6</v>
      </c>
      <c r="X156" s="68">
        <v>7.5</v>
      </c>
      <c r="Y156" s="68">
        <v>7</v>
      </c>
      <c r="Z156" s="68">
        <v>7.33</v>
      </c>
      <c r="AA156" s="68">
        <v>8</v>
      </c>
      <c r="AB156" s="68">
        <v>8</v>
      </c>
      <c r="AC156" s="68">
        <v>8.33</v>
      </c>
      <c r="AD156" s="68">
        <v>8</v>
      </c>
      <c r="AE156" s="68">
        <v>5.33</v>
      </c>
      <c r="AF156" s="68">
        <v>3</v>
      </c>
    </row>
    <row r="158" spans="4:32" x14ac:dyDescent="0.25">
      <c r="D158" s="70" t="s">
        <v>104</v>
      </c>
      <c r="E158" s="21" t="str">
        <f>+E155</f>
        <v>B16I</v>
      </c>
      <c r="F158" s="68">
        <f>F155-F153</f>
        <v>0</v>
      </c>
      <c r="G158" s="68">
        <f t="shared" ref="G158:Q158" si="85">G155-G153</f>
        <v>0</v>
      </c>
      <c r="H158" s="68">
        <f t="shared" si="85"/>
        <v>0</v>
      </c>
      <c r="I158" s="68">
        <f t="shared" si="85"/>
        <v>0</v>
      </c>
      <c r="J158" s="68">
        <f t="shared" si="85"/>
        <v>0</v>
      </c>
      <c r="K158" s="68">
        <f t="shared" si="85"/>
        <v>0</v>
      </c>
      <c r="L158" s="68">
        <f t="shared" si="85"/>
        <v>0</v>
      </c>
      <c r="M158" s="68">
        <f t="shared" si="85"/>
        <v>0</v>
      </c>
      <c r="N158" s="68">
        <f t="shared" si="85"/>
        <v>0</v>
      </c>
      <c r="O158" s="68">
        <f t="shared" si="85"/>
        <v>0</v>
      </c>
      <c r="P158" s="68">
        <f t="shared" si="85"/>
        <v>0</v>
      </c>
      <c r="Q158" s="68">
        <f t="shared" si="85"/>
        <v>0</v>
      </c>
      <c r="S158" s="70" t="s">
        <v>104</v>
      </c>
      <c r="T158" s="21" t="str">
        <f>+T155</f>
        <v>B56I</v>
      </c>
      <c r="U158" s="68">
        <f>U155-U153</f>
        <v>0</v>
      </c>
      <c r="V158" s="68">
        <f t="shared" ref="V158:AF158" si="86">V155-V153</f>
        <v>0</v>
      </c>
      <c r="W158" s="68">
        <f t="shared" si="86"/>
        <v>0</v>
      </c>
      <c r="X158" s="68">
        <f t="shared" si="86"/>
        <v>0</v>
      </c>
      <c r="Y158" s="68">
        <f t="shared" si="86"/>
        <v>0</v>
      </c>
      <c r="Z158" s="68">
        <f t="shared" si="86"/>
        <v>0</v>
      </c>
      <c r="AA158" s="68">
        <f t="shared" si="86"/>
        <v>0</v>
      </c>
      <c r="AB158" s="68">
        <f t="shared" si="86"/>
        <v>0</v>
      </c>
      <c r="AC158" s="68">
        <f t="shared" si="86"/>
        <v>0</v>
      </c>
      <c r="AD158" s="68">
        <f t="shared" si="86"/>
        <v>0</v>
      </c>
      <c r="AE158" s="68">
        <f t="shared" si="86"/>
        <v>0</v>
      </c>
      <c r="AF158" s="68">
        <f t="shared" si="86"/>
        <v>0</v>
      </c>
    </row>
    <row r="159" spans="4:32" x14ac:dyDescent="0.25">
      <c r="D159" s="70" t="s">
        <v>104</v>
      </c>
      <c r="E159" s="21" t="str">
        <f>+E156</f>
        <v>B16R</v>
      </c>
      <c r="F159" s="68">
        <f>F156-F154</f>
        <v>0</v>
      </c>
      <c r="G159" s="68">
        <f t="shared" ref="G159:Q159" si="87">G156-G154</f>
        <v>0</v>
      </c>
      <c r="H159" s="68">
        <f t="shared" si="87"/>
        <v>0</v>
      </c>
      <c r="I159" s="68">
        <f t="shared" si="87"/>
        <v>0</v>
      </c>
      <c r="J159" s="68">
        <f t="shared" si="87"/>
        <v>0</v>
      </c>
      <c r="K159" s="68">
        <f t="shared" si="87"/>
        <v>0</v>
      </c>
      <c r="L159" s="68">
        <f t="shared" si="87"/>
        <v>0</v>
      </c>
      <c r="M159" s="68">
        <f t="shared" si="87"/>
        <v>0</v>
      </c>
      <c r="N159" s="68">
        <f t="shared" si="87"/>
        <v>0</v>
      </c>
      <c r="O159" s="68">
        <f t="shared" si="87"/>
        <v>0</v>
      </c>
      <c r="P159" s="68">
        <f t="shared" si="87"/>
        <v>0</v>
      </c>
      <c r="Q159" s="68">
        <f t="shared" si="87"/>
        <v>0</v>
      </c>
      <c r="S159" s="70" t="s">
        <v>104</v>
      </c>
      <c r="T159" s="21" t="str">
        <f>+T156</f>
        <v>B56R</v>
      </c>
      <c r="U159" s="68">
        <f>U156-U154</f>
        <v>0</v>
      </c>
      <c r="V159" s="68">
        <f t="shared" ref="V159:AF159" si="88">V156-V154</f>
        <v>0</v>
      </c>
      <c r="W159" s="68">
        <f t="shared" si="88"/>
        <v>0</v>
      </c>
      <c r="X159" s="68">
        <f t="shared" si="88"/>
        <v>0</v>
      </c>
      <c r="Y159" s="68">
        <f t="shared" si="88"/>
        <v>0</v>
      </c>
      <c r="Z159" s="68">
        <f t="shared" si="88"/>
        <v>0</v>
      </c>
      <c r="AA159" s="68">
        <f t="shared" si="88"/>
        <v>0</v>
      </c>
      <c r="AB159" s="68">
        <f t="shared" si="88"/>
        <v>0</v>
      </c>
      <c r="AC159" s="68">
        <f t="shared" si="88"/>
        <v>0</v>
      </c>
      <c r="AD159" s="68">
        <f t="shared" si="88"/>
        <v>0</v>
      </c>
      <c r="AE159" s="68">
        <f t="shared" si="88"/>
        <v>0</v>
      </c>
      <c r="AF159" s="68">
        <f t="shared" si="88"/>
        <v>0</v>
      </c>
    </row>
    <row r="161" spans="4:32" x14ac:dyDescent="0.25">
      <c r="D161" s="21" t="s">
        <v>30</v>
      </c>
      <c r="E161" s="21" t="s">
        <v>303</v>
      </c>
      <c r="F161" s="68">
        <v>0</v>
      </c>
      <c r="G161" s="68">
        <v>0</v>
      </c>
      <c r="H161" s="69">
        <v>4</v>
      </c>
      <c r="I161" s="69">
        <v>5</v>
      </c>
      <c r="J161" s="69">
        <v>5</v>
      </c>
      <c r="K161" s="69">
        <v>5</v>
      </c>
      <c r="L161" s="69">
        <v>4.67</v>
      </c>
      <c r="M161" s="69">
        <v>4.8600000000000003</v>
      </c>
      <c r="N161" s="69">
        <v>5</v>
      </c>
      <c r="O161" s="69">
        <v>5</v>
      </c>
      <c r="P161" s="69">
        <v>4.67</v>
      </c>
      <c r="Q161" s="69">
        <v>3</v>
      </c>
      <c r="S161" s="21" t="s">
        <v>30</v>
      </c>
      <c r="T161" s="21" t="s">
        <v>253</v>
      </c>
      <c r="U161" s="68">
        <v>0</v>
      </c>
      <c r="V161" s="68">
        <v>0</v>
      </c>
      <c r="W161" s="69">
        <v>6</v>
      </c>
      <c r="X161" s="69">
        <v>9.5</v>
      </c>
      <c r="Y161" s="69">
        <v>9</v>
      </c>
      <c r="Z161" s="69">
        <v>9.6666666666666661</v>
      </c>
      <c r="AA161" s="69">
        <v>8</v>
      </c>
      <c r="AB161" s="69">
        <v>9.7142857142857135</v>
      </c>
      <c r="AC161" s="69">
        <v>9.6666666666666661</v>
      </c>
      <c r="AD161" s="69">
        <v>8</v>
      </c>
      <c r="AE161" s="69">
        <v>7.333333333333333</v>
      </c>
      <c r="AF161" s="69">
        <v>0</v>
      </c>
    </row>
    <row r="162" spans="4:32" x14ac:dyDescent="0.25">
      <c r="D162" s="21" t="s">
        <v>30</v>
      </c>
      <c r="E162" s="21" t="s">
        <v>304</v>
      </c>
      <c r="F162" s="68">
        <v>0</v>
      </c>
      <c r="G162" s="68">
        <v>0</v>
      </c>
      <c r="H162" s="69">
        <v>5</v>
      </c>
      <c r="I162" s="69">
        <v>5</v>
      </c>
      <c r="J162" s="69">
        <v>5</v>
      </c>
      <c r="K162" s="69">
        <v>5</v>
      </c>
      <c r="L162" s="69">
        <v>4.67</v>
      </c>
      <c r="M162" s="69">
        <v>4.8600000000000003</v>
      </c>
      <c r="N162" s="69">
        <v>5</v>
      </c>
      <c r="O162" s="69">
        <v>5</v>
      </c>
      <c r="P162" s="69">
        <v>4.67</v>
      </c>
      <c r="Q162" s="69">
        <v>3</v>
      </c>
      <c r="S162" s="21" t="s">
        <v>30</v>
      </c>
      <c r="T162" s="21" t="s">
        <v>254</v>
      </c>
      <c r="U162" s="68">
        <v>0</v>
      </c>
      <c r="V162" s="68">
        <v>0</v>
      </c>
      <c r="W162" s="69">
        <v>7</v>
      </c>
      <c r="X162" s="69">
        <v>10</v>
      </c>
      <c r="Y162" s="69">
        <v>9</v>
      </c>
      <c r="Z162" s="69">
        <v>9.6666666666666661</v>
      </c>
      <c r="AA162" s="69">
        <v>8</v>
      </c>
      <c r="AB162" s="69">
        <v>9.7142857142857135</v>
      </c>
      <c r="AC162" s="69">
        <v>9.3333333333333339</v>
      </c>
      <c r="AD162" s="69">
        <v>7</v>
      </c>
      <c r="AE162" s="69">
        <v>6.666666666666667</v>
      </c>
      <c r="AF162" s="69">
        <v>3</v>
      </c>
    </row>
    <row r="163" spans="4:32" x14ac:dyDescent="0.25">
      <c r="D163" s="21" t="s">
        <v>31</v>
      </c>
      <c r="E163" s="21" t="s">
        <v>303</v>
      </c>
      <c r="F163" s="68">
        <v>0</v>
      </c>
      <c r="G163" s="68">
        <v>0</v>
      </c>
      <c r="H163" s="68">
        <v>4</v>
      </c>
      <c r="I163" s="68">
        <v>5</v>
      </c>
      <c r="J163" s="68">
        <v>5</v>
      </c>
      <c r="K163" s="68">
        <v>5</v>
      </c>
      <c r="L163" s="68">
        <v>4.67</v>
      </c>
      <c r="M163" s="68">
        <v>4.8600000000000003</v>
      </c>
      <c r="N163" s="68">
        <v>5</v>
      </c>
      <c r="O163" s="68">
        <v>5</v>
      </c>
      <c r="P163" s="68">
        <v>4.67</v>
      </c>
      <c r="Q163" s="68">
        <v>3</v>
      </c>
      <c r="S163" s="21" t="s">
        <v>31</v>
      </c>
      <c r="T163" s="21" t="s">
        <v>253</v>
      </c>
      <c r="U163" s="68">
        <v>0</v>
      </c>
      <c r="V163" s="68">
        <v>0</v>
      </c>
      <c r="W163" s="68">
        <v>6</v>
      </c>
      <c r="X163" s="68">
        <v>9.5</v>
      </c>
      <c r="Y163" s="68">
        <v>9</v>
      </c>
      <c r="Z163" s="68">
        <v>9.6666666666666661</v>
      </c>
      <c r="AA163" s="68">
        <v>8</v>
      </c>
      <c r="AB163" s="68">
        <v>9.7142857142857135</v>
      </c>
      <c r="AC163" s="68">
        <v>9.6666666666666661</v>
      </c>
      <c r="AD163" s="68">
        <v>8</v>
      </c>
      <c r="AE163" s="68">
        <v>7.333333333333333</v>
      </c>
      <c r="AF163" s="68">
        <v>0</v>
      </c>
    </row>
    <row r="164" spans="4:32" x14ac:dyDescent="0.25">
      <c r="D164" s="21" t="s">
        <v>31</v>
      </c>
      <c r="E164" s="21" t="s">
        <v>304</v>
      </c>
      <c r="F164" s="68">
        <v>0</v>
      </c>
      <c r="G164" s="68">
        <v>0</v>
      </c>
      <c r="H164" s="68">
        <v>5</v>
      </c>
      <c r="I164" s="68">
        <v>5</v>
      </c>
      <c r="J164" s="68">
        <v>5</v>
      </c>
      <c r="K164" s="68">
        <v>5</v>
      </c>
      <c r="L164" s="68">
        <v>4.67</v>
      </c>
      <c r="M164" s="68">
        <v>4.8600000000000003</v>
      </c>
      <c r="N164" s="68">
        <v>5</v>
      </c>
      <c r="O164" s="68">
        <v>5</v>
      </c>
      <c r="P164" s="68">
        <v>4.67</v>
      </c>
      <c r="Q164" s="68">
        <v>3</v>
      </c>
      <c r="S164" s="21" t="s">
        <v>31</v>
      </c>
      <c r="T164" s="21" t="s">
        <v>254</v>
      </c>
      <c r="U164" s="68">
        <v>0</v>
      </c>
      <c r="V164" s="68">
        <v>0</v>
      </c>
      <c r="W164" s="68">
        <v>7</v>
      </c>
      <c r="X164" s="68">
        <v>10</v>
      </c>
      <c r="Y164" s="68">
        <v>9</v>
      </c>
      <c r="Z164" s="68">
        <v>9.6666666666666661</v>
      </c>
      <c r="AA164" s="68">
        <v>8</v>
      </c>
      <c r="AB164" s="68">
        <v>9.7142857142857135</v>
      </c>
      <c r="AC164" s="68">
        <v>9.3333333333333339</v>
      </c>
      <c r="AD164" s="68">
        <v>7</v>
      </c>
      <c r="AE164" s="68">
        <v>6.666666666666667</v>
      </c>
      <c r="AF164" s="68">
        <v>3</v>
      </c>
    </row>
    <row r="166" spans="4:32" x14ac:dyDescent="0.25">
      <c r="D166" s="70" t="s">
        <v>104</v>
      </c>
      <c r="E166" s="21" t="str">
        <f>+E163</f>
        <v>B17I</v>
      </c>
      <c r="F166" s="68">
        <f>F163-F161</f>
        <v>0</v>
      </c>
      <c r="G166" s="68">
        <f t="shared" ref="G166:Q166" si="89">G163-G161</f>
        <v>0</v>
      </c>
      <c r="H166" s="68">
        <f t="shared" si="89"/>
        <v>0</v>
      </c>
      <c r="I166" s="68">
        <f t="shared" si="89"/>
        <v>0</v>
      </c>
      <c r="J166" s="68">
        <f t="shared" si="89"/>
        <v>0</v>
      </c>
      <c r="K166" s="68">
        <f t="shared" si="89"/>
        <v>0</v>
      </c>
      <c r="L166" s="68">
        <f t="shared" si="89"/>
        <v>0</v>
      </c>
      <c r="M166" s="68">
        <f t="shared" si="89"/>
        <v>0</v>
      </c>
      <c r="N166" s="68">
        <f t="shared" si="89"/>
        <v>0</v>
      </c>
      <c r="O166" s="68">
        <f t="shared" si="89"/>
        <v>0</v>
      </c>
      <c r="P166" s="68">
        <f t="shared" si="89"/>
        <v>0</v>
      </c>
      <c r="Q166" s="68">
        <f t="shared" si="89"/>
        <v>0</v>
      </c>
      <c r="S166" s="70" t="s">
        <v>104</v>
      </c>
      <c r="T166" s="70" t="s">
        <v>253</v>
      </c>
      <c r="U166" s="68">
        <v>0</v>
      </c>
      <c r="V166" s="68">
        <v>0</v>
      </c>
      <c r="W166" s="68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68">
        <v>0</v>
      </c>
      <c r="AD166" s="68">
        <v>0</v>
      </c>
      <c r="AE166" s="68">
        <v>0</v>
      </c>
      <c r="AF166" s="68">
        <v>0</v>
      </c>
    </row>
    <row r="167" spans="4:32" x14ac:dyDescent="0.25">
      <c r="D167" s="70" t="s">
        <v>104</v>
      </c>
      <c r="E167" s="21" t="str">
        <f>+E164</f>
        <v>B17R</v>
      </c>
      <c r="F167" s="68">
        <f>F164-F162</f>
        <v>0</v>
      </c>
      <c r="G167" s="68">
        <f t="shared" ref="G167:Q167" si="90">G164-G162</f>
        <v>0</v>
      </c>
      <c r="H167" s="68">
        <f t="shared" si="90"/>
        <v>0</v>
      </c>
      <c r="I167" s="68">
        <f t="shared" si="90"/>
        <v>0</v>
      </c>
      <c r="J167" s="68">
        <f t="shared" si="90"/>
        <v>0</v>
      </c>
      <c r="K167" s="68">
        <f t="shared" si="90"/>
        <v>0</v>
      </c>
      <c r="L167" s="68">
        <f t="shared" si="90"/>
        <v>0</v>
      </c>
      <c r="M167" s="68">
        <f t="shared" si="90"/>
        <v>0</v>
      </c>
      <c r="N167" s="68">
        <f t="shared" si="90"/>
        <v>0</v>
      </c>
      <c r="O167" s="68">
        <f t="shared" si="90"/>
        <v>0</v>
      </c>
      <c r="P167" s="68">
        <f t="shared" si="90"/>
        <v>0</v>
      </c>
      <c r="Q167" s="68">
        <f t="shared" si="90"/>
        <v>0</v>
      </c>
      <c r="S167" s="70" t="s">
        <v>104</v>
      </c>
      <c r="T167" s="70" t="s">
        <v>254</v>
      </c>
      <c r="U167" s="68">
        <v>0</v>
      </c>
      <c r="V167" s="68">
        <v>0</v>
      </c>
      <c r="W167" s="68">
        <v>0</v>
      </c>
      <c r="X167" s="68">
        <v>0</v>
      </c>
      <c r="Y167" s="68">
        <v>0</v>
      </c>
      <c r="Z167" s="68">
        <v>0</v>
      </c>
      <c r="AA167" s="68">
        <v>0</v>
      </c>
      <c r="AB167" s="68">
        <v>0</v>
      </c>
      <c r="AC167" s="68">
        <v>0</v>
      </c>
      <c r="AD167" s="68">
        <v>0</v>
      </c>
      <c r="AE167" s="68">
        <v>0</v>
      </c>
      <c r="AF167" s="68">
        <v>0</v>
      </c>
    </row>
    <row r="169" spans="4:32" x14ac:dyDescent="0.25">
      <c r="D169" s="21" t="s">
        <v>30</v>
      </c>
      <c r="E169" s="21" t="s">
        <v>305</v>
      </c>
      <c r="F169" s="68">
        <v>0</v>
      </c>
      <c r="G169" s="68">
        <v>0</v>
      </c>
      <c r="H169" s="69">
        <v>5</v>
      </c>
      <c r="I169" s="69">
        <v>5</v>
      </c>
      <c r="J169" s="69">
        <v>5</v>
      </c>
      <c r="K169" s="69">
        <v>5</v>
      </c>
      <c r="L169" s="69">
        <v>5.33</v>
      </c>
      <c r="M169" s="69">
        <v>5.14</v>
      </c>
      <c r="N169" s="69">
        <v>5</v>
      </c>
      <c r="O169" s="69">
        <v>5</v>
      </c>
      <c r="P169" s="69">
        <v>4.67</v>
      </c>
      <c r="Q169" s="69">
        <v>3</v>
      </c>
      <c r="S169" s="21" t="s">
        <v>30</v>
      </c>
      <c r="T169" s="21" t="s">
        <v>347</v>
      </c>
      <c r="U169" s="68">
        <v>0</v>
      </c>
      <c r="V169" s="68">
        <v>0</v>
      </c>
      <c r="W169" s="69">
        <v>2</v>
      </c>
      <c r="X169" s="69">
        <v>3.5</v>
      </c>
      <c r="Y169" s="69">
        <v>5</v>
      </c>
      <c r="Z169" s="69">
        <v>4</v>
      </c>
      <c r="AA169" s="69">
        <v>4</v>
      </c>
      <c r="AB169" s="69">
        <v>4</v>
      </c>
      <c r="AC169" s="69">
        <v>4</v>
      </c>
      <c r="AD169" s="69">
        <v>4</v>
      </c>
      <c r="AE169" s="69">
        <v>3.33</v>
      </c>
      <c r="AF169" s="69">
        <v>0</v>
      </c>
    </row>
    <row r="170" spans="4:32" x14ac:dyDescent="0.25">
      <c r="D170" s="21" t="s">
        <v>30</v>
      </c>
      <c r="E170" s="21" t="s">
        <v>306</v>
      </c>
      <c r="F170" s="68">
        <v>0</v>
      </c>
      <c r="G170" s="68">
        <v>0</v>
      </c>
      <c r="H170" s="69">
        <v>5</v>
      </c>
      <c r="I170" s="69">
        <v>4.5</v>
      </c>
      <c r="J170" s="69">
        <v>5</v>
      </c>
      <c r="K170" s="69">
        <v>5</v>
      </c>
      <c r="L170" s="69">
        <v>5.33</v>
      </c>
      <c r="M170" s="69">
        <v>5.14</v>
      </c>
      <c r="N170" s="69">
        <v>5</v>
      </c>
      <c r="O170" s="69">
        <v>5</v>
      </c>
      <c r="P170" s="69">
        <v>4.67</v>
      </c>
      <c r="Q170" s="69">
        <v>3</v>
      </c>
      <c r="S170" s="21" t="s">
        <v>30</v>
      </c>
      <c r="T170" s="21" t="s">
        <v>348</v>
      </c>
      <c r="U170" s="68">
        <v>0</v>
      </c>
      <c r="V170" s="68">
        <v>0</v>
      </c>
      <c r="W170" s="69">
        <v>3</v>
      </c>
      <c r="X170" s="69">
        <v>4</v>
      </c>
      <c r="Y170" s="69">
        <v>4</v>
      </c>
      <c r="Z170" s="69">
        <v>4</v>
      </c>
      <c r="AA170" s="69">
        <v>4</v>
      </c>
      <c r="AB170" s="69">
        <v>4</v>
      </c>
      <c r="AC170" s="69">
        <v>4</v>
      </c>
      <c r="AD170" s="69">
        <v>4</v>
      </c>
      <c r="AE170" s="69">
        <v>3.33</v>
      </c>
      <c r="AF170" s="69">
        <v>0</v>
      </c>
    </row>
    <row r="171" spans="4:32" x14ac:dyDescent="0.25">
      <c r="D171" s="21" t="s">
        <v>31</v>
      </c>
      <c r="E171" s="21" t="s">
        <v>305</v>
      </c>
      <c r="F171" s="68">
        <v>0</v>
      </c>
      <c r="G171" s="68">
        <v>0</v>
      </c>
      <c r="H171" s="68">
        <v>5</v>
      </c>
      <c r="I171" s="68">
        <v>5</v>
      </c>
      <c r="J171" s="68">
        <v>5</v>
      </c>
      <c r="K171" s="68">
        <v>5</v>
      </c>
      <c r="L171" s="68">
        <v>5.33</v>
      </c>
      <c r="M171" s="68">
        <v>5.14</v>
      </c>
      <c r="N171" s="68">
        <v>5</v>
      </c>
      <c r="O171" s="68">
        <v>5</v>
      </c>
      <c r="P171" s="68">
        <v>4.67</v>
      </c>
      <c r="Q171" s="68">
        <v>3</v>
      </c>
      <c r="S171" s="21" t="s">
        <v>31</v>
      </c>
      <c r="T171" s="21" t="s">
        <v>347</v>
      </c>
      <c r="U171" s="68">
        <v>0</v>
      </c>
      <c r="V171" s="68">
        <v>0</v>
      </c>
      <c r="W171" s="68">
        <v>2</v>
      </c>
      <c r="X171" s="68">
        <v>3.5</v>
      </c>
      <c r="Y171" s="68">
        <v>5</v>
      </c>
      <c r="Z171" s="68">
        <v>4</v>
      </c>
      <c r="AA171" s="68">
        <v>4</v>
      </c>
      <c r="AB171" s="68">
        <v>4</v>
      </c>
      <c r="AC171" s="68">
        <v>4</v>
      </c>
      <c r="AD171" s="68">
        <v>4</v>
      </c>
      <c r="AE171" s="68">
        <v>3.33</v>
      </c>
      <c r="AF171" s="68">
        <v>0</v>
      </c>
    </row>
    <row r="172" spans="4:32" x14ac:dyDescent="0.25">
      <c r="D172" s="21" t="s">
        <v>31</v>
      </c>
      <c r="E172" s="21" t="s">
        <v>306</v>
      </c>
      <c r="F172" s="68">
        <v>0</v>
      </c>
      <c r="G172" s="68">
        <v>0</v>
      </c>
      <c r="H172" s="68">
        <v>5</v>
      </c>
      <c r="I172" s="68">
        <v>4.5</v>
      </c>
      <c r="J172" s="68">
        <v>5</v>
      </c>
      <c r="K172" s="68">
        <v>5</v>
      </c>
      <c r="L172" s="68">
        <v>5.33</v>
      </c>
      <c r="M172" s="68">
        <v>5.14</v>
      </c>
      <c r="N172" s="68">
        <v>5</v>
      </c>
      <c r="O172" s="68">
        <v>5</v>
      </c>
      <c r="P172" s="68">
        <v>4.67</v>
      </c>
      <c r="Q172" s="68">
        <v>3</v>
      </c>
      <c r="S172" s="21" t="s">
        <v>31</v>
      </c>
      <c r="T172" s="21" t="s">
        <v>348</v>
      </c>
      <c r="U172" s="68">
        <v>0</v>
      </c>
      <c r="V172" s="68">
        <v>0</v>
      </c>
      <c r="W172" s="68">
        <v>3</v>
      </c>
      <c r="X172" s="68">
        <v>4</v>
      </c>
      <c r="Y172" s="68">
        <v>4</v>
      </c>
      <c r="Z172" s="68">
        <v>4</v>
      </c>
      <c r="AA172" s="68">
        <v>4</v>
      </c>
      <c r="AB172" s="68">
        <v>4</v>
      </c>
      <c r="AC172" s="68">
        <v>4</v>
      </c>
      <c r="AD172" s="68">
        <v>4</v>
      </c>
      <c r="AE172" s="68">
        <v>3.33</v>
      </c>
      <c r="AF172" s="68">
        <v>0</v>
      </c>
    </row>
    <row r="174" spans="4:32" x14ac:dyDescent="0.25">
      <c r="D174" s="70" t="s">
        <v>104</v>
      </c>
      <c r="E174" s="21" t="str">
        <f>+E171</f>
        <v>B18I</v>
      </c>
      <c r="F174" s="68">
        <f>F171-F169</f>
        <v>0</v>
      </c>
      <c r="G174" s="68">
        <f t="shared" ref="G174:Q174" si="91">G171-G169</f>
        <v>0</v>
      </c>
      <c r="H174" s="68">
        <f t="shared" si="91"/>
        <v>0</v>
      </c>
      <c r="I174" s="68">
        <f t="shared" si="91"/>
        <v>0</v>
      </c>
      <c r="J174" s="68">
        <f t="shared" si="91"/>
        <v>0</v>
      </c>
      <c r="K174" s="68">
        <f t="shared" si="91"/>
        <v>0</v>
      </c>
      <c r="L174" s="68">
        <f t="shared" si="91"/>
        <v>0</v>
      </c>
      <c r="M174" s="68">
        <f t="shared" si="91"/>
        <v>0</v>
      </c>
      <c r="N174" s="68">
        <f t="shared" si="91"/>
        <v>0</v>
      </c>
      <c r="O174" s="68">
        <f t="shared" si="91"/>
        <v>0</v>
      </c>
      <c r="P174" s="68">
        <f t="shared" si="91"/>
        <v>0</v>
      </c>
      <c r="Q174" s="68">
        <f t="shared" si="91"/>
        <v>0</v>
      </c>
      <c r="S174" s="70" t="s">
        <v>104</v>
      </c>
      <c r="T174" s="21" t="str">
        <f>+T171</f>
        <v>B58I</v>
      </c>
      <c r="U174" s="68">
        <f>U171-U169</f>
        <v>0</v>
      </c>
      <c r="V174" s="68">
        <f t="shared" ref="V174:AF174" si="92">V171-V169</f>
        <v>0</v>
      </c>
      <c r="W174" s="68">
        <f t="shared" si="92"/>
        <v>0</v>
      </c>
      <c r="X174" s="68">
        <f t="shared" si="92"/>
        <v>0</v>
      </c>
      <c r="Y174" s="68">
        <f t="shared" si="92"/>
        <v>0</v>
      </c>
      <c r="Z174" s="68">
        <f t="shared" si="92"/>
        <v>0</v>
      </c>
      <c r="AA174" s="68">
        <f t="shared" si="92"/>
        <v>0</v>
      </c>
      <c r="AB174" s="68">
        <f t="shared" si="92"/>
        <v>0</v>
      </c>
      <c r="AC174" s="68">
        <f t="shared" si="92"/>
        <v>0</v>
      </c>
      <c r="AD174" s="68">
        <f t="shared" si="92"/>
        <v>0</v>
      </c>
      <c r="AE174" s="68">
        <f t="shared" si="92"/>
        <v>0</v>
      </c>
      <c r="AF174" s="68">
        <f t="shared" si="92"/>
        <v>0</v>
      </c>
    </row>
    <row r="175" spans="4:32" x14ac:dyDescent="0.25">
      <c r="D175" s="70" t="s">
        <v>104</v>
      </c>
      <c r="E175" s="21" t="str">
        <f>+E172</f>
        <v>B18R</v>
      </c>
      <c r="F175" s="68">
        <f>F172-F170</f>
        <v>0</v>
      </c>
      <c r="G175" s="68">
        <f t="shared" ref="G175:Q175" si="93">G172-G170</f>
        <v>0</v>
      </c>
      <c r="H175" s="68">
        <f t="shared" si="93"/>
        <v>0</v>
      </c>
      <c r="I175" s="68">
        <f t="shared" si="93"/>
        <v>0</v>
      </c>
      <c r="J175" s="68">
        <f t="shared" si="93"/>
        <v>0</v>
      </c>
      <c r="K175" s="68">
        <f t="shared" si="93"/>
        <v>0</v>
      </c>
      <c r="L175" s="68">
        <f t="shared" si="93"/>
        <v>0</v>
      </c>
      <c r="M175" s="68">
        <f t="shared" si="93"/>
        <v>0</v>
      </c>
      <c r="N175" s="68">
        <f t="shared" si="93"/>
        <v>0</v>
      </c>
      <c r="O175" s="68">
        <f t="shared" si="93"/>
        <v>0</v>
      </c>
      <c r="P175" s="68">
        <f t="shared" si="93"/>
        <v>0</v>
      </c>
      <c r="Q175" s="68">
        <f t="shared" si="93"/>
        <v>0</v>
      </c>
      <c r="S175" s="70" t="s">
        <v>104</v>
      </c>
      <c r="T175" s="21" t="str">
        <f>+T172</f>
        <v>B58R</v>
      </c>
      <c r="U175" s="68">
        <f>U172-U170</f>
        <v>0</v>
      </c>
      <c r="V175" s="68">
        <f t="shared" ref="V175:AF175" si="94">V172-V170</f>
        <v>0</v>
      </c>
      <c r="W175" s="68">
        <f t="shared" si="94"/>
        <v>0</v>
      </c>
      <c r="X175" s="68">
        <f t="shared" si="94"/>
        <v>0</v>
      </c>
      <c r="Y175" s="68">
        <f t="shared" si="94"/>
        <v>0</v>
      </c>
      <c r="Z175" s="68">
        <f t="shared" si="94"/>
        <v>0</v>
      </c>
      <c r="AA175" s="68">
        <f t="shared" si="94"/>
        <v>0</v>
      </c>
      <c r="AB175" s="68">
        <f t="shared" si="94"/>
        <v>0</v>
      </c>
      <c r="AC175" s="68">
        <f t="shared" si="94"/>
        <v>0</v>
      </c>
      <c r="AD175" s="68">
        <f t="shared" si="94"/>
        <v>0</v>
      </c>
      <c r="AE175" s="68">
        <f t="shared" si="94"/>
        <v>0</v>
      </c>
      <c r="AF175" s="68">
        <f t="shared" si="94"/>
        <v>0</v>
      </c>
    </row>
    <row r="177" spans="4:32" x14ac:dyDescent="0.25">
      <c r="D177" s="21" t="s">
        <v>30</v>
      </c>
      <c r="E177" s="21" t="s">
        <v>307</v>
      </c>
      <c r="F177" s="68">
        <v>0</v>
      </c>
      <c r="G177" s="68">
        <v>0</v>
      </c>
      <c r="H177" s="69">
        <v>0</v>
      </c>
      <c r="I177" s="69">
        <v>8</v>
      </c>
      <c r="J177" s="69">
        <v>5</v>
      </c>
      <c r="K177" s="69">
        <v>4</v>
      </c>
      <c r="L177" s="69">
        <v>4</v>
      </c>
      <c r="M177" s="69">
        <v>4</v>
      </c>
      <c r="N177" s="69">
        <v>6.67</v>
      </c>
      <c r="O177" s="69">
        <v>0</v>
      </c>
      <c r="P177" s="69">
        <v>0</v>
      </c>
      <c r="Q177" s="69">
        <v>0</v>
      </c>
      <c r="S177" s="21" t="s">
        <v>30</v>
      </c>
      <c r="T177" s="21" t="s">
        <v>255</v>
      </c>
      <c r="U177" s="68">
        <v>0</v>
      </c>
      <c r="V177" s="68">
        <v>0</v>
      </c>
      <c r="W177" s="69">
        <v>7</v>
      </c>
      <c r="X177" s="69">
        <v>9</v>
      </c>
      <c r="Y177" s="69">
        <v>9</v>
      </c>
      <c r="Z177" s="69">
        <v>9</v>
      </c>
      <c r="AA177" s="69">
        <v>8.6666666666666661</v>
      </c>
      <c r="AB177" s="69">
        <v>8.8571428571428577</v>
      </c>
      <c r="AC177" s="69">
        <v>8.3333333333333339</v>
      </c>
      <c r="AD177" s="69">
        <v>8</v>
      </c>
      <c r="AE177" s="69">
        <v>4</v>
      </c>
      <c r="AF177" s="69">
        <v>1</v>
      </c>
    </row>
    <row r="178" spans="4:32" x14ac:dyDescent="0.25">
      <c r="D178" s="21" t="s">
        <v>30</v>
      </c>
      <c r="E178" s="21" t="s">
        <v>308</v>
      </c>
      <c r="F178" s="68">
        <v>0</v>
      </c>
      <c r="G178" s="68">
        <v>0</v>
      </c>
      <c r="H178" s="69">
        <v>0</v>
      </c>
      <c r="I178" s="69">
        <v>7.5</v>
      </c>
      <c r="J178" s="69">
        <v>5</v>
      </c>
      <c r="K178" s="69">
        <v>4</v>
      </c>
      <c r="L178" s="69">
        <v>4</v>
      </c>
      <c r="M178" s="69">
        <v>4</v>
      </c>
      <c r="N178" s="69">
        <v>7.33</v>
      </c>
      <c r="O178" s="69">
        <v>0</v>
      </c>
      <c r="P178" s="69">
        <v>0</v>
      </c>
      <c r="Q178" s="69">
        <v>0</v>
      </c>
      <c r="S178" s="21" t="s">
        <v>30</v>
      </c>
      <c r="T178" s="21" t="s">
        <v>256</v>
      </c>
      <c r="U178" s="68">
        <v>0</v>
      </c>
      <c r="V178" s="68">
        <v>0</v>
      </c>
      <c r="W178" s="69">
        <v>8</v>
      </c>
      <c r="X178" s="69">
        <v>9</v>
      </c>
      <c r="Y178" s="69">
        <v>9</v>
      </c>
      <c r="Z178" s="69">
        <v>9</v>
      </c>
      <c r="AA178" s="69">
        <v>8.6666666666666661</v>
      </c>
      <c r="AB178" s="69">
        <v>8.8571428571428577</v>
      </c>
      <c r="AC178" s="69">
        <v>8.3333333333333339</v>
      </c>
      <c r="AD178" s="69">
        <v>8</v>
      </c>
      <c r="AE178" s="69">
        <v>4</v>
      </c>
      <c r="AF178" s="69">
        <v>0</v>
      </c>
    </row>
    <row r="179" spans="4:32" x14ac:dyDescent="0.25">
      <c r="D179" s="21" t="s">
        <v>31</v>
      </c>
      <c r="E179" s="21" t="s">
        <v>307</v>
      </c>
      <c r="F179" s="68">
        <v>0</v>
      </c>
      <c r="G179" s="68">
        <v>0</v>
      </c>
      <c r="H179" s="68">
        <v>0</v>
      </c>
      <c r="I179" s="68">
        <v>8</v>
      </c>
      <c r="J179" s="68">
        <v>5</v>
      </c>
      <c r="K179" s="68">
        <v>4</v>
      </c>
      <c r="L179" s="68">
        <v>4</v>
      </c>
      <c r="M179" s="68">
        <v>4</v>
      </c>
      <c r="N179" s="68">
        <v>6.67</v>
      </c>
      <c r="O179" s="68">
        <v>0</v>
      </c>
      <c r="P179" s="68">
        <v>0</v>
      </c>
      <c r="Q179" s="68">
        <v>0</v>
      </c>
      <c r="S179" s="21" t="s">
        <v>31</v>
      </c>
      <c r="T179" s="21" t="s">
        <v>255</v>
      </c>
      <c r="U179" s="68">
        <v>0</v>
      </c>
      <c r="V179" s="68">
        <v>0</v>
      </c>
      <c r="W179" s="68">
        <v>7</v>
      </c>
      <c r="X179" s="68">
        <v>9</v>
      </c>
      <c r="Y179" s="68">
        <v>9</v>
      </c>
      <c r="Z179" s="68">
        <v>9</v>
      </c>
      <c r="AA179" s="68">
        <v>8.6666666666666661</v>
      </c>
      <c r="AB179" s="68">
        <v>8.8571428571428577</v>
      </c>
      <c r="AC179" s="68">
        <v>8.3333333333333339</v>
      </c>
      <c r="AD179" s="68">
        <v>8</v>
      </c>
      <c r="AE179" s="68">
        <v>4</v>
      </c>
      <c r="AF179" s="68">
        <v>1</v>
      </c>
    </row>
    <row r="180" spans="4:32" x14ac:dyDescent="0.25">
      <c r="D180" s="21" t="s">
        <v>31</v>
      </c>
      <c r="E180" s="21" t="s">
        <v>308</v>
      </c>
      <c r="F180" s="68">
        <v>0</v>
      </c>
      <c r="G180" s="68">
        <v>0</v>
      </c>
      <c r="H180" s="68">
        <v>0</v>
      </c>
      <c r="I180" s="68">
        <v>7.5</v>
      </c>
      <c r="J180" s="68">
        <v>5</v>
      </c>
      <c r="K180" s="68">
        <v>4</v>
      </c>
      <c r="L180" s="68">
        <v>4</v>
      </c>
      <c r="M180" s="68">
        <v>4</v>
      </c>
      <c r="N180" s="68">
        <v>7.33</v>
      </c>
      <c r="O180" s="68">
        <v>0</v>
      </c>
      <c r="P180" s="68">
        <v>0</v>
      </c>
      <c r="Q180" s="68">
        <v>0</v>
      </c>
      <c r="S180" s="21" t="s">
        <v>31</v>
      </c>
      <c r="T180" s="21" t="s">
        <v>256</v>
      </c>
      <c r="U180" s="68">
        <v>0</v>
      </c>
      <c r="V180" s="68">
        <v>0</v>
      </c>
      <c r="W180" s="68">
        <v>8</v>
      </c>
      <c r="X180" s="68">
        <v>9</v>
      </c>
      <c r="Y180" s="68">
        <v>9</v>
      </c>
      <c r="Z180" s="68">
        <v>9</v>
      </c>
      <c r="AA180" s="68">
        <v>8.6666666666666661</v>
      </c>
      <c r="AB180" s="68">
        <v>8.8571428571428577</v>
      </c>
      <c r="AC180" s="68">
        <v>8.3333333333333339</v>
      </c>
      <c r="AD180" s="68">
        <v>8</v>
      </c>
      <c r="AE180" s="68">
        <v>4</v>
      </c>
      <c r="AF180" s="68">
        <v>0</v>
      </c>
    </row>
    <row r="182" spans="4:32" x14ac:dyDescent="0.25">
      <c r="D182" s="70" t="s">
        <v>104</v>
      </c>
      <c r="E182" s="21" t="str">
        <f>+E179</f>
        <v>B18eI</v>
      </c>
      <c r="F182" s="68">
        <f>F179-F177</f>
        <v>0</v>
      </c>
      <c r="G182" s="68">
        <f t="shared" ref="G182:Q182" si="95">G179-G177</f>
        <v>0</v>
      </c>
      <c r="H182" s="68">
        <f t="shared" si="95"/>
        <v>0</v>
      </c>
      <c r="I182" s="68">
        <f t="shared" si="95"/>
        <v>0</v>
      </c>
      <c r="J182" s="68">
        <f t="shared" si="95"/>
        <v>0</v>
      </c>
      <c r="K182" s="68">
        <f t="shared" si="95"/>
        <v>0</v>
      </c>
      <c r="L182" s="68">
        <f t="shared" si="95"/>
        <v>0</v>
      </c>
      <c r="M182" s="68">
        <f t="shared" si="95"/>
        <v>0</v>
      </c>
      <c r="N182" s="68">
        <f t="shared" si="95"/>
        <v>0</v>
      </c>
      <c r="O182" s="68">
        <f t="shared" si="95"/>
        <v>0</v>
      </c>
      <c r="P182" s="68">
        <f t="shared" si="95"/>
        <v>0</v>
      </c>
      <c r="Q182" s="68">
        <f t="shared" si="95"/>
        <v>0</v>
      </c>
      <c r="S182" s="70" t="s">
        <v>104</v>
      </c>
      <c r="T182" s="70" t="s">
        <v>255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  <c r="Z182" s="68">
        <v>0</v>
      </c>
      <c r="AA182" s="68">
        <v>0</v>
      </c>
      <c r="AB182" s="68">
        <v>0</v>
      </c>
      <c r="AC182" s="68">
        <v>0</v>
      </c>
      <c r="AD182" s="68">
        <v>0</v>
      </c>
      <c r="AE182" s="68">
        <v>0</v>
      </c>
      <c r="AF182" s="68">
        <v>0</v>
      </c>
    </row>
    <row r="183" spans="4:32" x14ac:dyDescent="0.25">
      <c r="D183" s="70" t="s">
        <v>104</v>
      </c>
      <c r="E183" s="21" t="str">
        <f>+E180</f>
        <v>B18eR</v>
      </c>
      <c r="F183" s="68">
        <f>F180-F178</f>
        <v>0</v>
      </c>
      <c r="G183" s="68">
        <f t="shared" ref="G183:Q183" si="96">G180-G178</f>
        <v>0</v>
      </c>
      <c r="H183" s="68">
        <f t="shared" si="96"/>
        <v>0</v>
      </c>
      <c r="I183" s="68">
        <f t="shared" si="96"/>
        <v>0</v>
      </c>
      <c r="J183" s="68">
        <f t="shared" si="96"/>
        <v>0</v>
      </c>
      <c r="K183" s="68">
        <f t="shared" si="96"/>
        <v>0</v>
      </c>
      <c r="L183" s="68">
        <f t="shared" si="96"/>
        <v>0</v>
      </c>
      <c r="M183" s="68">
        <f t="shared" si="96"/>
        <v>0</v>
      </c>
      <c r="N183" s="68">
        <f t="shared" si="96"/>
        <v>0</v>
      </c>
      <c r="O183" s="68">
        <f t="shared" si="96"/>
        <v>0</v>
      </c>
      <c r="P183" s="68">
        <f t="shared" si="96"/>
        <v>0</v>
      </c>
      <c r="Q183" s="68">
        <f t="shared" si="96"/>
        <v>0</v>
      </c>
      <c r="S183" s="70" t="s">
        <v>104</v>
      </c>
      <c r="T183" s="70" t="s">
        <v>256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  <c r="Z183" s="68">
        <v>0</v>
      </c>
      <c r="AA183" s="68">
        <v>0</v>
      </c>
      <c r="AB183" s="68">
        <v>0</v>
      </c>
      <c r="AC183" s="68">
        <v>0</v>
      </c>
      <c r="AD183" s="68">
        <v>0</v>
      </c>
      <c r="AE183" s="68">
        <v>0</v>
      </c>
      <c r="AF183" s="68">
        <v>0</v>
      </c>
    </row>
    <row r="185" spans="4:32" x14ac:dyDescent="0.25">
      <c r="D185" s="21" t="s">
        <v>30</v>
      </c>
      <c r="E185" s="21" t="s">
        <v>309</v>
      </c>
      <c r="F185" s="68">
        <v>0</v>
      </c>
      <c r="G185" s="68">
        <v>0</v>
      </c>
      <c r="H185" s="69">
        <v>5</v>
      </c>
      <c r="I185" s="69">
        <v>5</v>
      </c>
      <c r="J185" s="69">
        <v>5</v>
      </c>
      <c r="K185" s="69">
        <v>4.67</v>
      </c>
      <c r="L185" s="69">
        <v>4.67</v>
      </c>
      <c r="M185" s="69">
        <v>4.8600000000000003</v>
      </c>
      <c r="N185" s="69">
        <v>4.67</v>
      </c>
      <c r="O185" s="69">
        <v>4</v>
      </c>
      <c r="P185" s="69">
        <v>4</v>
      </c>
      <c r="Q185" s="69">
        <v>3</v>
      </c>
      <c r="S185" s="21" t="s">
        <v>30</v>
      </c>
      <c r="T185" s="21" t="s">
        <v>257</v>
      </c>
      <c r="U185" s="68">
        <v>0</v>
      </c>
      <c r="V185" s="68">
        <v>0</v>
      </c>
      <c r="W185" s="69">
        <v>4</v>
      </c>
      <c r="X185" s="69">
        <v>11.5</v>
      </c>
      <c r="Y185" s="69">
        <v>10</v>
      </c>
      <c r="Z185" s="69">
        <v>1.6666666666666667</v>
      </c>
      <c r="AA185" s="69">
        <v>0</v>
      </c>
      <c r="AB185" s="69">
        <v>1.4285714285714286</v>
      </c>
      <c r="AC185" s="69">
        <v>6</v>
      </c>
      <c r="AD185" s="69">
        <v>0</v>
      </c>
      <c r="AE185" s="69">
        <v>0</v>
      </c>
      <c r="AF185" s="69">
        <v>0</v>
      </c>
    </row>
    <row r="186" spans="4:32" x14ac:dyDescent="0.25">
      <c r="D186" s="21" t="s">
        <v>30</v>
      </c>
      <c r="E186" s="21" t="s">
        <v>310</v>
      </c>
      <c r="F186" s="68">
        <v>0</v>
      </c>
      <c r="G186" s="68">
        <v>0</v>
      </c>
      <c r="H186" s="69">
        <v>5</v>
      </c>
      <c r="I186" s="69">
        <v>5</v>
      </c>
      <c r="J186" s="69">
        <v>5</v>
      </c>
      <c r="K186" s="69">
        <v>4.67</v>
      </c>
      <c r="L186" s="69">
        <v>4.67</v>
      </c>
      <c r="M186" s="69">
        <v>4.8600000000000003</v>
      </c>
      <c r="N186" s="69">
        <v>4.67</v>
      </c>
      <c r="O186" s="69">
        <v>4</v>
      </c>
      <c r="P186" s="69">
        <v>4</v>
      </c>
      <c r="Q186" s="69">
        <v>3</v>
      </c>
      <c r="S186" s="21" t="s">
        <v>30</v>
      </c>
      <c r="T186" s="21" t="s">
        <v>258</v>
      </c>
      <c r="U186" s="68">
        <v>0</v>
      </c>
      <c r="V186" s="68">
        <v>0</v>
      </c>
      <c r="W186" s="69">
        <v>2</v>
      </c>
      <c r="X186" s="69">
        <v>8</v>
      </c>
      <c r="Y186" s="69">
        <v>5</v>
      </c>
      <c r="Z186" s="69">
        <v>0</v>
      </c>
      <c r="AA186" s="69">
        <v>0</v>
      </c>
      <c r="AB186" s="69">
        <v>2.8571428571428572</v>
      </c>
      <c r="AC186" s="69">
        <v>8.6666666666666661</v>
      </c>
      <c r="AD186" s="69">
        <v>0</v>
      </c>
      <c r="AE186" s="69">
        <v>0</v>
      </c>
      <c r="AF186" s="69">
        <v>0</v>
      </c>
    </row>
    <row r="187" spans="4:32" x14ac:dyDescent="0.25">
      <c r="D187" s="21" t="s">
        <v>31</v>
      </c>
      <c r="E187" s="21" t="s">
        <v>309</v>
      </c>
      <c r="F187" s="68">
        <v>0</v>
      </c>
      <c r="G187" s="68">
        <v>0</v>
      </c>
      <c r="H187" s="68">
        <v>5</v>
      </c>
      <c r="I187" s="68">
        <v>5</v>
      </c>
      <c r="J187" s="68">
        <v>5</v>
      </c>
      <c r="K187" s="68">
        <v>4.67</v>
      </c>
      <c r="L187" s="68">
        <v>4.67</v>
      </c>
      <c r="M187" s="68">
        <v>4.8600000000000003</v>
      </c>
      <c r="N187" s="68">
        <v>4.67</v>
      </c>
      <c r="O187" s="68">
        <v>4</v>
      </c>
      <c r="P187" s="68">
        <v>4</v>
      </c>
      <c r="Q187" s="68">
        <v>3</v>
      </c>
      <c r="S187" s="21" t="s">
        <v>31</v>
      </c>
      <c r="T187" s="21" t="s">
        <v>257</v>
      </c>
      <c r="U187" s="68">
        <v>0</v>
      </c>
      <c r="V187" s="68">
        <v>0</v>
      </c>
      <c r="W187" s="68">
        <v>4</v>
      </c>
      <c r="X187" s="68">
        <v>11.5</v>
      </c>
      <c r="Y187" s="68">
        <v>10</v>
      </c>
      <c r="Z187" s="68">
        <v>1.6666666666666667</v>
      </c>
      <c r="AA187" s="68">
        <v>0</v>
      </c>
      <c r="AB187" s="68">
        <v>1.4285714285714286</v>
      </c>
      <c r="AC187" s="68">
        <v>6</v>
      </c>
      <c r="AD187" s="68">
        <v>0</v>
      </c>
      <c r="AE187" s="68">
        <v>0</v>
      </c>
      <c r="AF187" s="68">
        <v>0</v>
      </c>
    </row>
    <row r="188" spans="4:32" x14ac:dyDescent="0.25">
      <c r="D188" s="21" t="s">
        <v>31</v>
      </c>
      <c r="E188" s="21" t="s">
        <v>310</v>
      </c>
      <c r="F188" s="68">
        <v>0</v>
      </c>
      <c r="G188" s="68">
        <v>0</v>
      </c>
      <c r="H188" s="68">
        <v>5</v>
      </c>
      <c r="I188" s="68">
        <v>5</v>
      </c>
      <c r="J188" s="68">
        <v>5</v>
      </c>
      <c r="K188" s="68">
        <v>4.67</v>
      </c>
      <c r="L188" s="68">
        <v>4.67</v>
      </c>
      <c r="M188" s="68">
        <v>4.8600000000000003</v>
      </c>
      <c r="N188" s="68">
        <v>4.67</v>
      </c>
      <c r="O188" s="68">
        <v>4</v>
      </c>
      <c r="P188" s="68">
        <v>4</v>
      </c>
      <c r="Q188" s="68">
        <v>3</v>
      </c>
      <c r="S188" s="21" t="s">
        <v>31</v>
      </c>
      <c r="T188" s="21" t="s">
        <v>258</v>
      </c>
      <c r="U188" s="68">
        <v>0</v>
      </c>
      <c r="V188" s="68">
        <v>0</v>
      </c>
      <c r="W188" s="68">
        <v>2</v>
      </c>
      <c r="X188" s="68">
        <v>8</v>
      </c>
      <c r="Y188" s="68">
        <v>5</v>
      </c>
      <c r="Z188" s="68">
        <v>0</v>
      </c>
      <c r="AA188" s="68">
        <v>0</v>
      </c>
      <c r="AB188" s="68">
        <v>2.8571428571428572</v>
      </c>
      <c r="AC188" s="68">
        <v>8.6666666666666661</v>
      </c>
      <c r="AD188" s="68">
        <v>0</v>
      </c>
      <c r="AE188" s="68">
        <v>0</v>
      </c>
      <c r="AF188" s="68">
        <v>0</v>
      </c>
    </row>
    <row r="190" spans="4:32" x14ac:dyDescent="0.25">
      <c r="D190" s="70" t="s">
        <v>104</v>
      </c>
      <c r="E190" s="21" t="str">
        <f>+E187</f>
        <v>B19I</v>
      </c>
      <c r="F190" s="68">
        <f>F187-F185</f>
        <v>0</v>
      </c>
      <c r="G190" s="68">
        <f t="shared" ref="G190:Q190" si="97">G187-G185</f>
        <v>0</v>
      </c>
      <c r="H190" s="68">
        <f t="shared" si="97"/>
        <v>0</v>
      </c>
      <c r="I190" s="68">
        <f t="shared" si="97"/>
        <v>0</v>
      </c>
      <c r="J190" s="68">
        <f t="shared" si="97"/>
        <v>0</v>
      </c>
      <c r="K190" s="68">
        <f t="shared" si="97"/>
        <v>0</v>
      </c>
      <c r="L190" s="68">
        <f t="shared" si="97"/>
        <v>0</v>
      </c>
      <c r="M190" s="68">
        <f t="shared" si="97"/>
        <v>0</v>
      </c>
      <c r="N190" s="68">
        <f t="shared" si="97"/>
        <v>0</v>
      </c>
      <c r="O190" s="68">
        <f t="shared" si="97"/>
        <v>0</v>
      </c>
      <c r="P190" s="68">
        <f t="shared" si="97"/>
        <v>0</v>
      </c>
      <c r="Q190" s="68">
        <f t="shared" si="97"/>
        <v>0</v>
      </c>
      <c r="S190" s="70" t="s">
        <v>104</v>
      </c>
      <c r="T190" s="70" t="s">
        <v>257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  <c r="Z190" s="68">
        <v>0</v>
      </c>
      <c r="AA190" s="68">
        <v>0</v>
      </c>
      <c r="AB190" s="68">
        <v>0</v>
      </c>
      <c r="AC190" s="68">
        <v>0</v>
      </c>
      <c r="AD190" s="68">
        <v>0</v>
      </c>
      <c r="AE190" s="68">
        <v>0</v>
      </c>
      <c r="AF190" s="68">
        <v>0</v>
      </c>
    </row>
    <row r="191" spans="4:32" x14ac:dyDescent="0.25">
      <c r="D191" s="70" t="s">
        <v>104</v>
      </c>
      <c r="E191" s="21" t="str">
        <f>+E188</f>
        <v>B19R</v>
      </c>
      <c r="F191" s="68">
        <f>F188-F186</f>
        <v>0</v>
      </c>
      <c r="G191" s="68">
        <f t="shared" ref="G191:Q191" si="98">G188-G186</f>
        <v>0</v>
      </c>
      <c r="H191" s="68">
        <f t="shared" si="98"/>
        <v>0</v>
      </c>
      <c r="I191" s="68">
        <f t="shared" si="98"/>
        <v>0</v>
      </c>
      <c r="J191" s="68">
        <f t="shared" si="98"/>
        <v>0</v>
      </c>
      <c r="K191" s="68">
        <f t="shared" si="98"/>
        <v>0</v>
      </c>
      <c r="L191" s="68">
        <f t="shared" si="98"/>
        <v>0</v>
      </c>
      <c r="M191" s="68">
        <f t="shared" si="98"/>
        <v>0</v>
      </c>
      <c r="N191" s="68">
        <f t="shared" si="98"/>
        <v>0</v>
      </c>
      <c r="O191" s="68">
        <f t="shared" si="98"/>
        <v>0</v>
      </c>
      <c r="P191" s="68">
        <f t="shared" si="98"/>
        <v>0</v>
      </c>
      <c r="Q191" s="68">
        <f t="shared" si="98"/>
        <v>0</v>
      </c>
      <c r="S191" s="70" t="s">
        <v>104</v>
      </c>
      <c r="T191" s="70" t="s">
        <v>258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  <c r="Z191" s="68">
        <v>0</v>
      </c>
      <c r="AA191" s="68">
        <v>0</v>
      </c>
      <c r="AB191" s="68">
        <v>0</v>
      </c>
      <c r="AC191" s="68">
        <v>0</v>
      </c>
      <c r="AD191" s="68">
        <v>0</v>
      </c>
      <c r="AE191" s="68">
        <v>0</v>
      </c>
      <c r="AF191" s="68">
        <v>0</v>
      </c>
    </row>
    <row r="193" spans="4:17" x14ac:dyDescent="0.25">
      <c r="D193" s="21" t="s">
        <v>30</v>
      </c>
      <c r="E193" s="21" t="s">
        <v>311</v>
      </c>
      <c r="F193" s="68">
        <v>0</v>
      </c>
      <c r="G193" s="68">
        <v>0.44</v>
      </c>
      <c r="H193" s="69">
        <v>7</v>
      </c>
      <c r="I193" s="69">
        <v>7</v>
      </c>
      <c r="J193" s="69">
        <v>5</v>
      </c>
      <c r="K193" s="69">
        <v>6</v>
      </c>
      <c r="L193" s="69">
        <v>6</v>
      </c>
      <c r="M193" s="69">
        <v>6</v>
      </c>
      <c r="N193" s="69">
        <v>5.67</v>
      </c>
      <c r="O193" s="69">
        <v>5</v>
      </c>
      <c r="P193" s="69">
        <v>5.33</v>
      </c>
      <c r="Q193" s="69">
        <v>4</v>
      </c>
    </row>
    <row r="194" spans="4:17" x14ac:dyDescent="0.25">
      <c r="D194" s="21" t="s">
        <v>30</v>
      </c>
      <c r="E194" s="21" t="s">
        <v>312</v>
      </c>
      <c r="F194" s="68">
        <v>2</v>
      </c>
      <c r="G194" s="68">
        <v>0.22</v>
      </c>
      <c r="H194" s="69">
        <v>7</v>
      </c>
      <c r="I194" s="69">
        <v>7</v>
      </c>
      <c r="J194" s="69">
        <v>5</v>
      </c>
      <c r="K194" s="69">
        <v>6</v>
      </c>
      <c r="L194" s="69">
        <v>6</v>
      </c>
      <c r="M194" s="69">
        <v>6</v>
      </c>
      <c r="N194" s="69">
        <v>6.67</v>
      </c>
      <c r="O194" s="69">
        <v>6</v>
      </c>
      <c r="P194" s="69">
        <v>5.33</v>
      </c>
      <c r="Q194" s="69">
        <v>4</v>
      </c>
    </row>
    <row r="195" spans="4:17" x14ac:dyDescent="0.25">
      <c r="D195" s="21" t="s">
        <v>31</v>
      </c>
      <c r="E195" s="21" t="s">
        <v>311</v>
      </c>
      <c r="F195" s="68">
        <v>0</v>
      </c>
      <c r="G195" s="68">
        <v>0.44</v>
      </c>
      <c r="H195" s="68">
        <v>7</v>
      </c>
      <c r="I195" s="68">
        <v>7</v>
      </c>
      <c r="J195" s="68">
        <v>5</v>
      </c>
      <c r="K195" s="68">
        <v>6</v>
      </c>
      <c r="L195" s="68">
        <v>6</v>
      </c>
      <c r="M195" s="68">
        <v>6</v>
      </c>
      <c r="N195" s="68">
        <v>5.67</v>
      </c>
      <c r="O195" s="68">
        <v>5</v>
      </c>
      <c r="P195" s="68">
        <v>5.33</v>
      </c>
      <c r="Q195" s="68">
        <v>4</v>
      </c>
    </row>
    <row r="196" spans="4:17" x14ac:dyDescent="0.25">
      <c r="D196" s="21" t="s">
        <v>31</v>
      </c>
      <c r="E196" s="21" t="s">
        <v>312</v>
      </c>
      <c r="F196" s="68">
        <v>2</v>
      </c>
      <c r="G196" s="68">
        <v>0.22</v>
      </c>
      <c r="H196" s="68">
        <v>7</v>
      </c>
      <c r="I196" s="68">
        <v>7</v>
      </c>
      <c r="J196" s="68">
        <v>5</v>
      </c>
      <c r="K196" s="68">
        <v>6</v>
      </c>
      <c r="L196" s="68">
        <v>6</v>
      </c>
      <c r="M196" s="68">
        <v>6</v>
      </c>
      <c r="N196" s="68">
        <v>6.67</v>
      </c>
      <c r="O196" s="68">
        <v>6</v>
      </c>
      <c r="P196" s="68">
        <v>5.33</v>
      </c>
      <c r="Q196" s="68">
        <v>4</v>
      </c>
    </row>
    <row r="198" spans="4:17" x14ac:dyDescent="0.25">
      <c r="D198" s="70" t="s">
        <v>104</v>
      </c>
      <c r="E198" s="21" t="str">
        <f>+E195</f>
        <v>B20I</v>
      </c>
      <c r="F198" s="68">
        <f>F195-F193</f>
        <v>0</v>
      </c>
      <c r="G198" s="68">
        <f t="shared" ref="G198:Q198" si="99">G195-G193</f>
        <v>0</v>
      </c>
      <c r="H198" s="68">
        <f t="shared" si="99"/>
        <v>0</v>
      </c>
      <c r="I198" s="68">
        <f t="shared" si="99"/>
        <v>0</v>
      </c>
      <c r="J198" s="68">
        <f t="shared" si="99"/>
        <v>0</v>
      </c>
      <c r="K198" s="68">
        <f t="shared" si="99"/>
        <v>0</v>
      </c>
      <c r="L198" s="68">
        <f t="shared" si="99"/>
        <v>0</v>
      </c>
      <c r="M198" s="68">
        <f t="shared" si="99"/>
        <v>0</v>
      </c>
      <c r="N198" s="68">
        <f t="shared" si="99"/>
        <v>0</v>
      </c>
      <c r="O198" s="68">
        <f t="shared" si="99"/>
        <v>0</v>
      </c>
      <c r="P198" s="68">
        <f t="shared" si="99"/>
        <v>0</v>
      </c>
      <c r="Q198" s="68">
        <f t="shared" si="99"/>
        <v>0</v>
      </c>
    </row>
    <row r="199" spans="4:17" x14ac:dyDescent="0.25">
      <c r="D199" s="70" t="s">
        <v>104</v>
      </c>
      <c r="E199" s="21" t="str">
        <f>+E196</f>
        <v>B20R</v>
      </c>
      <c r="F199" s="68">
        <f>F196-F194</f>
        <v>0</v>
      </c>
      <c r="G199" s="68">
        <f t="shared" ref="G199:Q199" si="100">G196-G194</f>
        <v>0</v>
      </c>
      <c r="H199" s="68">
        <f t="shared" si="100"/>
        <v>0</v>
      </c>
      <c r="I199" s="68">
        <f t="shared" si="100"/>
        <v>0</v>
      </c>
      <c r="J199" s="68">
        <f t="shared" si="100"/>
        <v>0</v>
      </c>
      <c r="K199" s="68">
        <f t="shared" si="100"/>
        <v>0</v>
      </c>
      <c r="L199" s="68">
        <f t="shared" si="100"/>
        <v>0</v>
      </c>
      <c r="M199" s="68">
        <f t="shared" si="100"/>
        <v>0</v>
      </c>
      <c r="N199" s="68">
        <f t="shared" si="100"/>
        <v>0</v>
      </c>
      <c r="O199" s="68">
        <f t="shared" si="100"/>
        <v>0</v>
      </c>
      <c r="P199" s="68">
        <f t="shared" si="100"/>
        <v>0</v>
      </c>
      <c r="Q199" s="68">
        <f t="shared" si="100"/>
        <v>0</v>
      </c>
    </row>
  </sheetData>
  <mergeCells count="4">
    <mergeCell ref="F5:Q5"/>
    <mergeCell ref="D2:Q3"/>
    <mergeCell ref="U5:AF5"/>
    <mergeCell ref="AJ5:AU5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B904E-78FF-42C5-B3FC-3030A60CD6D0}">
  <sheetPr codeName="Hoja4">
    <tabColor rgb="FFFF0000"/>
  </sheetPr>
  <dimension ref="C2:AU200"/>
  <sheetViews>
    <sheetView showGridLines="0" topLeftCell="A4" zoomScale="80" zoomScaleNormal="80" workbookViewId="0">
      <selection activeCell="AF82" sqref="AF82"/>
    </sheetView>
  </sheetViews>
  <sheetFormatPr baseColWidth="10" defaultRowHeight="15" x14ac:dyDescent="0.25"/>
  <cols>
    <col min="1" max="2" width="2" customWidth="1"/>
    <col min="5" max="9" width="5.5703125" bestFit="1" customWidth="1"/>
    <col min="10" max="12" width="5.7109375" bestFit="1" customWidth="1"/>
    <col min="13" max="16" width="6" bestFit="1" customWidth="1"/>
    <col min="17" max="17" width="11" customWidth="1"/>
    <col min="18" max="19" width="10.140625" customWidth="1"/>
    <col min="20" max="21" width="5.85546875" bestFit="1" customWidth="1"/>
    <col min="22" max="22" width="5" bestFit="1" customWidth="1"/>
    <col min="23" max="24" width="5.5703125" bestFit="1" customWidth="1"/>
    <col min="25" max="27" width="5.7109375" bestFit="1" customWidth="1"/>
    <col min="28" max="31" width="6" bestFit="1" customWidth="1"/>
    <col min="32" max="34" width="10.140625" customWidth="1"/>
    <col min="35" max="36" width="5" bestFit="1" customWidth="1"/>
    <col min="37" max="39" width="5.5703125" bestFit="1" customWidth="1"/>
    <col min="40" max="42" width="5.7109375" bestFit="1" customWidth="1"/>
    <col min="43" max="46" width="6" bestFit="1" customWidth="1"/>
    <col min="47" max="47" width="9.5703125" customWidth="1"/>
    <col min="48" max="48" width="4.85546875" customWidth="1"/>
  </cols>
  <sheetData>
    <row r="2" spans="3:46" x14ac:dyDescent="0.25">
      <c r="C2" s="175" t="s">
        <v>146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3:46" x14ac:dyDescent="0.25"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6" spans="3:46" x14ac:dyDescent="0.25">
      <c r="E6" s="172" t="s">
        <v>105</v>
      </c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4"/>
      <c r="T6" s="172" t="s">
        <v>105</v>
      </c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4"/>
      <c r="AI6" s="172" t="s">
        <v>105</v>
      </c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4"/>
    </row>
    <row r="7" spans="3:46" ht="45.75" x14ac:dyDescent="0.25">
      <c r="E7" s="65" t="s">
        <v>94</v>
      </c>
      <c r="F7" s="65" t="s">
        <v>95</v>
      </c>
      <c r="G7" s="65" t="s">
        <v>96</v>
      </c>
      <c r="H7" s="65" t="s">
        <v>40</v>
      </c>
      <c r="I7" s="65" t="s">
        <v>97</v>
      </c>
      <c r="J7" s="65" t="s">
        <v>98</v>
      </c>
      <c r="K7" s="65" t="s">
        <v>99</v>
      </c>
      <c r="L7" s="65" t="s">
        <v>41</v>
      </c>
      <c r="M7" s="65" t="s">
        <v>42</v>
      </c>
      <c r="N7" s="65" t="s">
        <v>100</v>
      </c>
      <c r="O7" s="65" t="s">
        <v>101</v>
      </c>
      <c r="P7" s="65" t="s">
        <v>102</v>
      </c>
      <c r="T7" s="65" t="s">
        <v>94</v>
      </c>
      <c r="U7" s="65" t="s">
        <v>95</v>
      </c>
      <c r="V7" s="65" t="s">
        <v>96</v>
      </c>
      <c r="W7" s="65" t="s">
        <v>40</v>
      </c>
      <c r="X7" s="65" t="s">
        <v>97</v>
      </c>
      <c r="Y7" s="65" t="s">
        <v>98</v>
      </c>
      <c r="Z7" s="65" t="s">
        <v>99</v>
      </c>
      <c r="AA7" s="65" t="s">
        <v>41</v>
      </c>
      <c r="AB7" s="65" t="s">
        <v>42</v>
      </c>
      <c r="AC7" s="65" t="s">
        <v>100</v>
      </c>
      <c r="AD7" s="65" t="s">
        <v>101</v>
      </c>
      <c r="AE7" s="65" t="s">
        <v>102</v>
      </c>
      <c r="AI7" s="65" t="s">
        <v>94</v>
      </c>
      <c r="AJ7" s="65" t="s">
        <v>95</v>
      </c>
      <c r="AK7" s="65" t="s">
        <v>96</v>
      </c>
      <c r="AL7" s="65" t="s">
        <v>40</v>
      </c>
      <c r="AM7" s="65" t="s">
        <v>97</v>
      </c>
      <c r="AN7" s="65" t="s">
        <v>98</v>
      </c>
      <c r="AO7" s="65" t="s">
        <v>99</v>
      </c>
      <c r="AP7" s="65" t="s">
        <v>41</v>
      </c>
      <c r="AQ7" s="65" t="s">
        <v>42</v>
      </c>
      <c r="AR7" s="65" t="s">
        <v>100</v>
      </c>
      <c r="AS7" s="65" t="s">
        <v>101</v>
      </c>
      <c r="AT7" s="65" t="s">
        <v>102</v>
      </c>
    </row>
    <row r="8" spans="3:46" x14ac:dyDescent="0.25">
      <c r="E8" s="66">
        <v>0</v>
      </c>
      <c r="F8" s="66">
        <v>4.1666666666666664E-2</v>
      </c>
      <c r="G8" s="66">
        <v>0.22916666666666666</v>
      </c>
      <c r="H8" s="66">
        <v>0.27083333333333331</v>
      </c>
      <c r="I8" s="66">
        <v>0.35416666666666669</v>
      </c>
      <c r="J8" s="66">
        <v>0.39583333333333331</v>
      </c>
      <c r="K8" s="66">
        <v>0.52083333333333337</v>
      </c>
      <c r="L8" s="66">
        <v>0.58333333333333337</v>
      </c>
      <c r="M8" s="66">
        <v>0.72916666666666663</v>
      </c>
      <c r="N8" s="66">
        <v>0.85416666666666663</v>
      </c>
      <c r="O8" s="66">
        <v>0.89583333333333337</v>
      </c>
      <c r="P8" s="66">
        <v>0.95833333333333337</v>
      </c>
      <c r="T8" s="66">
        <v>0</v>
      </c>
      <c r="U8" s="66">
        <v>4.1666666666666664E-2</v>
      </c>
      <c r="V8" s="66">
        <v>0.22916666666666666</v>
      </c>
      <c r="W8" s="66">
        <v>0.27083333333333331</v>
      </c>
      <c r="X8" s="66">
        <v>0.35416666666666669</v>
      </c>
      <c r="Y8" s="66">
        <v>0.39583333333333331</v>
      </c>
      <c r="Z8" s="66">
        <v>0.52083333333333337</v>
      </c>
      <c r="AA8" s="66">
        <v>0.58333333333333337</v>
      </c>
      <c r="AB8" s="66">
        <v>0.72916666666666663</v>
      </c>
      <c r="AC8" s="66">
        <v>0.85416666666666663</v>
      </c>
      <c r="AD8" s="66">
        <v>0.89583333333333337</v>
      </c>
      <c r="AE8" s="66">
        <v>0.95833333333333337</v>
      </c>
      <c r="AI8" s="66">
        <v>0</v>
      </c>
      <c r="AJ8" s="66">
        <v>4.1666666666666664E-2</v>
      </c>
      <c r="AK8" s="66">
        <v>0.22916666666666666</v>
      </c>
      <c r="AL8" s="66">
        <v>0.27083333333333331</v>
      </c>
      <c r="AM8" s="66">
        <v>0.35416666666666669</v>
      </c>
      <c r="AN8" s="66">
        <v>0.39583333333333331</v>
      </c>
      <c r="AO8" s="66">
        <v>0.52083333333333337</v>
      </c>
      <c r="AP8" s="66">
        <v>0.58333333333333337</v>
      </c>
      <c r="AQ8" s="66">
        <v>0.72916666666666663</v>
      </c>
      <c r="AR8" s="66">
        <v>0.85416666666666663</v>
      </c>
      <c r="AS8" s="66">
        <v>0.89583333333333337</v>
      </c>
      <c r="AT8" s="66">
        <v>0.95833333333333337</v>
      </c>
    </row>
    <row r="9" spans="3:46" ht="30" x14ac:dyDescent="0.25">
      <c r="C9" s="67" t="s">
        <v>28</v>
      </c>
      <c r="D9" s="67" t="s">
        <v>103</v>
      </c>
      <c r="E9" s="66">
        <v>4.0972222222222222E-2</v>
      </c>
      <c r="F9" s="66">
        <v>0.22847222222222222</v>
      </c>
      <c r="G9" s="66">
        <v>0.27013888888888887</v>
      </c>
      <c r="H9" s="66">
        <v>0.35347222222222219</v>
      </c>
      <c r="I9" s="66">
        <v>0.39513888888888887</v>
      </c>
      <c r="J9" s="66">
        <v>0.52013888888888882</v>
      </c>
      <c r="K9" s="66">
        <v>0.58263888888888882</v>
      </c>
      <c r="L9" s="66">
        <v>0.7284722222222223</v>
      </c>
      <c r="M9" s="66">
        <v>0.8534722222222223</v>
      </c>
      <c r="N9" s="66">
        <v>0.89513888888888893</v>
      </c>
      <c r="O9" s="66">
        <v>0.95763888888888893</v>
      </c>
      <c r="P9" s="66">
        <v>0.99930555555555556</v>
      </c>
      <c r="R9" s="67" t="s">
        <v>28</v>
      </c>
      <c r="S9" s="67" t="s">
        <v>103</v>
      </c>
      <c r="T9" s="66">
        <v>4.0972222222222222E-2</v>
      </c>
      <c r="U9" s="66">
        <v>0.22847222222222222</v>
      </c>
      <c r="V9" s="66">
        <v>0.27013888888888887</v>
      </c>
      <c r="W9" s="66">
        <v>0.35347222222222219</v>
      </c>
      <c r="X9" s="66">
        <v>0.39513888888888887</v>
      </c>
      <c r="Y9" s="66">
        <v>0.52013888888888882</v>
      </c>
      <c r="Z9" s="66">
        <v>0.58263888888888882</v>
      </c>
      <c r="AA9" s="66">
        <v>0.7284722222222223</v>
      </c>
      <c r="AB9" s="66">
        <v>0.8534722222222223</v>
      </c>
      <c r="AC9" s="66">
        <v>0.89513888888888893</v>
      </c>
      <c r="AD9" s="66">
        <v>0.95763888888888893</v>
      </c>
      <c r="AE9" s="66">
        <v>0.99930555555555556</v>
      </c>
      <c r="AG9" s="67" t="s">
        <v>28</v>
      </c>
      <c r="AH9" s="67" t="s">
        <v>103</v>
      </c>
      <c r="AI9" s="66">
        <v>4.0972222222222222E-2</v>
      </c>
      <c r="AJ9" s="66">
        <v>0.22847222222222222</v>
      </c>
      <c r="AK9" s="66">
        <v>0.27013888888888887</v>
      </c>
      <c r="AL9" s="66">
        <v>0.35347222222222219</v>
      </c>
      <c r="AM9" s="66">
        <v>0.39513888888888887</v>
      </c>
      <c r="AN9" s="66">
        <v>0.52013888888888882</v>
      </c>
      <c r="AO9" s="66">
        <v>0.58263888888888882</v>
      </c>
      <c r="AP9" s="66">
        <v>0.7284722222222223</v>
      </c>
      <c r="AQ9" s="66">
        <v>0.8534722222222223</v>
      </c>
      <c r="AR9" s="66">
        <v>0.89513888888888893</v>
      </c>
      <c r="AS9" s="66">
        <v>0.95763888888888893</v>
      </c>
      <c r="AT9" s="66">
        <v>0.99930555555555556</v>
      </c>
    </row>
    <row r="10" spans="3:46" x14ac:dyDescent="0.25">
      <c r="C10" s="21" t="s">
        <v>30</v>
      </c>
      <c r="D10" s="21" t="s">
        <v>273</v>
      </c>
      <c r="E10" s="71">
        <v>291</v>
      </c>
      <c r="F10" s="71">
        <v>0</v>
      </c>
      <c r="G10" s="71">
        <v>388</v>
      </c>
      <c r="H10" s="71">
        <v>1164</v>
      </c>
      <c r="I10" s="71">
        <v>582</v>
      </c>
      <c r="J10" s="71">
        <v>1552</v>
      </c>
      <c r="K10" s="71">
        <v>873</v>
      </c>
      <c r="L10" s="71">
        <v>2037</v>
      </c>
      <c r="M10" s="71">
        <v>1843</v>
      </c>
      <c r="N10" s="71">
        <v>582</v>
      </c>
      <c r="O10" s="71">
        <v>679</v>
      </c>
      <c r="P10" s="71">
        <v>388</v>
      </c>
      <c r="R10" s="21" t="s">
        <v>30</v>
      </c>
      <c r="S10" s="21" t="s">
        <v>313</v>
      </c>
      <c r="T10" s="68">
        <v>0</v>
      </c>
      <c r="U10" s="68">
        <v>0</v>
      </c>
      <c r="V10" s="122">
        <v>388</v>
      </c>
      <c r="W10" s="122">
        <v>873</v>
      </c>
      <c r="X10" s="122">
        <v>485</v>
      </c>
      <c r="Y10" s="122">
        <v>1455</v>
      </c>
      <c r="Z10" s="122">
        <v>679</v>
      </c>
      <c r="AA10" s="122">
        <v>1746</v>
      </c>
      <c r="AB10" s="122">
        <v>1455</v>
      </c>
      <c r="AC10" s="122">
        <v>485</v>
      </c>
      <c r="AD10" s="122">
        <v>679</v>
      </c>
      <c r="AE10" s="122">
        <v>291</v>
      </c>
      <c r="AG10" s="21" t="s">
        <v>30</v>
      </c>
      <c r="AH10" s="21" t="s">
        <v>221</v>
      </c>
      <c r="AI10" s="75">
        <v>0</v>
      </c>
      <c r="AJ10" s="75">
        <v>0</v>
      </c>
      <c r="AK10" s="75">
        <v>389</v>
      </c>
      <c r="AL10" s="75">
        <v>1167</v>
      </c>
      <c r="AM10" s="75">
        <v>535</v>
      </c>
      <c r="AN10" s="75">
        <v>1701</v>
      </c>
      <c r="AO10" s="75">
        <v>924</v>
      </c>
      <c r="AP10" s="75">
        <v>1994</v>
      </c>
      <c r="AQ10" s="75">
        <v>1751</v>
      </c>
      <c r="AR10" s="75">
        <v>486</v>
      </c>
      <c r="AS10" s="75">
        <v>536</v>
      </c>
      <c r="AT10" s="75">
        <v>243</v>
      </c>
    </row>
    <row r="11" spans="3:46" x14ac:dyDescent="0.25">
      <c r="C11" s="21" t="s">
        <v>30</v>
      </c>
      <c r="D11" s="21" t="s">
        <v>274</v>
      </c>
      <c r="E11" s="71">
        <v>291</v>
      </c>
      <c r="F11" s="71">
        <v>0</v>
      </c>
      <c r="G11" s="71">
        <v>582</v>
      </c>
      <c r="H11" s="71">
        <v>1164</v>
      </c>
      <c r="I11" s="71">
        <v>582</v>
      </c>
      <c r="J11" s="71">
        <v>1552</v>
      </c>
      <c r="K11" s="71">
        <v>873</v>
      </c>
      <c r="L11" s="71">
        <v>2037</v>
      </c>
      <c r="M11" s="71">
        <v>1843</v>
      </c>
      <c r="N11" s="71">
        <v>582</v>
      </c>
      <c r="O11" s="71">
        <v>679</v>
      </c>
      <c r="P11" s="71">
        <v>388</v>
      </c>
      <c r="R11" s="21" t="s">
        <v>30</v>
      </c>
      <c r="S11" s="21" t="s">
        <v>314</v>
      </c>
      <c r="T11" s="68">
        <v>0</v>
      </c>
      <c r="U11" s="68">
        <v>0</v>
      </c>
      <c r="V11" s="122">
        <v>388</v>
      </c>
      <c r="W11" s="122">
        <v>873</v>
      </c>
      <c r="X11" s="122">
        <v>485</v>
      </c>
      <c r="Y11" s="122">
        <v>1455</v>
      </c>
      <c r="Z11" s="122">
        <v>679</v>
      </c>
      <c r="AA11" s="122">
        <v>1649</v>
      </c>
      <c r="AB11" s="122">
        <v>1358</v>
      </c>
      <c r="AC11" s="122">
        <v>485</v>
      </c>
      <c r="AD11" s="122">
        <v>679</v>
      </c>
      <c r="AE11" s="122">
        <v>291</v>
      </c>
      <c r="AG11" s="21" t="s">
        <v>30</v>
      </c>
      <c r="AH11" s="21" t="s">
        <v>222</v>
      </c>
      <c r="AI11" s="75">
        <v>0</v>
      </c>
      <c r="AJ11" s="75">
        <v>0</v>
      </c>
      <c r="AK11" s="75">
        <v>389</v>
      </c>
      <c r="AL11" s="75">
        <v>1167</v>
      </c>
      <c r="AM11" s="75">
        <v>535</v>
      </c>
      <c r="AN11" s="75">
        <v>1604</v>
      </c>
      <c r="AO11" s="75">
        <v>875</v>
      </c>
      <c r="AP11" s="75">
        <v>1946</v>
      </c>
      <c r="AQ11" s="75">
        <v>1799</v>
      </c>
      <c r="AR11" s="75">
        <v>535</v>
      </c>
      <c r="AS11" s="75">
        <v>633</v>
      </c>
      <c r="AT11" s="75">
        <v>243</v>
      </c>
    </row>
    <row r="12" spans="3:46" x14ac:dyDescent="0.25">
      <c r="C12" s="21" t="s">
        <v>31</v>
      </c>
      <c r="D12" s="21" t="s">
        <v>273</v>
      </c>
      <c r="E12" s="71">
        <v>291</v>
      </c>
      <c r="F12" s="71">
        <v>0</v>
      </c>
      <c r="G12" s="71">
        <v>388</v>
      </c>
      <c r="H12" s="71">
        <v>1164</v>
      </c>
      <c r="I12" s="71">
        <v>582</v>
      </c>
      <c r="J12" s="71">
        <v>1552</v>
      </c>
      <c r="K12" s="71">
        <v>873</v>
      </c>
      <c r="L12" s="71">
        <v>2037</v>
      </c>
      <c r="M12" s="71">
        <v>1843</v>
      </c>
      <c r="N12" s="71">
        <v>582</v>
      </c>
      <c r="O12" s="71">
        <v>679</v>
      </c>
      <c r="P12" s="71">
        <v>388</v>
      </c>
      <c r="R12" s="21" t="s">
        <v>31</v>
      </c>
      <c r="S12" s="21" t="s">
        <v>313</v>
      </c>
      <c r="T12" s="68">
        <v>0</v>
      </c>
      <c r="U12" s="68">
        <v>0</v>
      </c>
      <c r="V12" s="72">
        <v>388</v>
      </c>
      <c r="W12" s="72">
        <v>873</v>
      </c>
      <c r="X12" s="72">
        <v>485</v>
      </c>
      <c r="Y12" s="72">
        <v>1455</v>
      </c>
      <c r="Z12" s="72">
        <v>679</v>
      </c>
      <c r="AA12" s="72">
        <v>1746</v>
      </c>
      <c r="AB12" s="72">
        <v>1455</v>
      </c>
      <c r="AC12" s="72">
        <v>485</v>
      </c>
      <c r="AD12" s="72">
        <v>679</v>
      </c>
      <c r="AE12" s="72">
        <v>291</v>
      </c>
      <c r="AG12" s="21" t="s">
        <v>31</v>
      </c>
      <c r="AH12" s="21" t="s">
        <v>221</v>
      </c>
      <c r="AI12" s="75">
        <v>0</v>
      </c>
      <c r="AJ12" s="75">
        <v>0</v>
      </c>
      <c r="AK12" s="75">
        <v>389</v>
      </c>
      <c r="AL12" s="75">
        <v>1167</v>
      </c>
      <c r="AM12" s="75">
        <v>535</v>
      </c>
      <c r="AN12" s="75">
        <v>1701</v>
      </c>
      <c r="AO12" s="75">
        <v>924</v>
      </c>
      <c r="AP12" s="75">
        <v>1994</v>
      </c>
      <c r="AQ12" s="75">
        <v>1751</v>
      </c>
      <c r="AR12" s="75">
        <v>486</v>
      </c>
      <c r="AS12" s="75">
        <v>536</v>
      </c>
      <c r="AT12" s="75">
        <v>243</v>
      </c>
    </row>
    <row r="13" spans="3:46" x14ac:dyDescent="0.25">
      <c r="C13" s="21" t="s">
        <v>31</v>
      </c>
      <c r="D13" s="21" t="s">
        <v>274</v>
      </c>
      <c r="E13" s="71">
        <v>291</v>
      </c>
      <c r="F13" s="71">
        <v>0</v>
      </c>
      <c r="G13" s="71">
        <v>582</v>
      </c>
      <c r="H13" s="71">
        <v>1164</v>
      </c>
      <c r="I13" s="71">
        <v>582</v>
      </c>
      <c r="J13" s="71">
        <v>1552</v>
      </c>
      <c r="K13" s="71">
        <v>873</v>
      </c>
      <c r="L13" s="71">
        <v>2037</v>
      </c>
      <c r="M13" s="71">
        <v>1843</v>
      </c>
      <c r="N13" s="71">
        <v>582</v>
      </c>
      <c r="O13" s="71">
        <v>679</v>
      </c>
      <c r="P13" s="71">
        <v>388</v>
      </c>
      <c r="R13" s="21" t="s">
        <v>31</v>
      </c>
      <c r="S13" s="21" t="s">
        <v>314</v>
      </c>
      <c r="T13" s="68">
        <v>0</v>
      </c>
      <c r="U13" s="68">
        <v>0</v>
      </c>
      <c r="V13" s="72">
        <v>388</v>
      </c>
      <c r="W13" s="72">
        <v>873</v>
      </c>
      <c r="X13" s="72">
        <v>485</v>
      </c>
      <c r="Y13" s="72">
        <v>1455</v>
      </c>
      <c r="Z13" s="72">
        <v>679</v>
      </c>
      <c r="AA13" s="72">
        <v>1649</v>
      </c>
      <c r="AB13" s="72">
        <v>1358</v>
      </c>
      <c r="AC13" s="72">
        <v>485</v>
      </c>
      <c r="AD13" s="72">
        <v>679</v>
      </c>
      <c r="AE13" s="72">
        <v>291</v>
      </c>
      <c r="AG13" s="21" t="s">
        <v>31</v>
      </c>
      <c r="AH13" s="21" t="s">
        <v>222</v>
      </c>
      <c r="AI13" s="75">
        <v>0</v>
      </c>
      <c r="AJ13" s="75">
        <v>0</v>
      </c>
      <c r="AK13" s="75">
        <v>389</v>
      </c>
      <c r="AL13" s="75">
        <v>1167</v>
      </c>
      <c r="AM13" s="75">
        <v>535</v>
      </c>
      <c r="AN13" s="75">
        <v>1604</v>
      </c>
      <c r="AO13" s="75">
        <v>875</v>
      </c>
      <c r="AP13" s="75">
        <v>1946</v>
      </c>
      <c r="AQ13" s="75">
        <v>1799</v>
      </c>
      <c r="AR13" s="75">
        <v>535</v>
      </c>
      <c r="AS13" s="75">
        <v>633</v>
      </c>
      <c r="AT13" s="75">
        <v>243</v>
      </c>
    </row>
    <row r="14" spans="3:46" x14ac:dyDescent="0.25"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</row>
    <row r="15" spans="3:46" x14ac:dyDescent="0.25">
      <c r="C15" s="70" t="s">
        <v>104</v>
      </c>
      <c r="D15" s="21" t="str">
        <f>+D12</f>
        <v>B01I</v>
      </c>
      <c r="E15" s="68">
        <f>E12-E10</f>
        <v>0</v>
      </c>
      <c r="F15" s="68">
        <f t="shared" ref="F15:P15" si="0">F12-F10</f>
        <v>0</v>
      </c>
      <c r="G15" s="68">
        <f t="shared" si="0"/>
        <v>0</v>
      </c>
      <c r="H15" s="68">
        <f t="shared" si="0"/>
        <v>0</v>
      </c>
      <c r="I15" s="68">
        <f t="shared" si="0"/>
        <v>0</v>
      </c>
      <c r="J15" s="68">
        <f t="shared" si="0"/>
        <v>0</v>
      </c>
      <c r="K15" s="68">
        <f t="shared" si="0"/>
        <v>0</v>
      </c>
      <c r="L15" s="68">
        <f t="shared" si="0"/>
        <v>0</v>
      </c>
      <c r="M15" s="68">
        <f t="shared" si="0"/>
        <v>0</v>
      </c>
      <c r="N15" s="68">
        <f t="shared" si="0"/>
        <v>0</v>
      </c>
      <c r="O15" s="68">
        <f t="shared" si="0"/>
        <v>0</v>
      </c>
      <c r="P15" s="68">
        <f t="shared" si="0"/>
        <v>0</v>
      </c>
      <c r="R15" s="70" t="s">
        <v>104</v>
      </c>
      <c r="S15" s="21" t="str">
        <f>+S12</f>
        <v>B21I</v>
      </c>
      <c r="T15" s="68">
        <f>T12-T10</f>
        <v>0</v>
      </c>
      <c r="U15" s="68">
        <f t="shared" ref="U15:AE16" si="1">U12-U10</f>
        <v>0</v>
      </c>
      <c r="V15" s="72">
        <f t="shared" si="1"/>
        <v>0</v>
      </c>
      <c r="W15" s="72">
        <f t="shared" si="1"/>
        <v>0</v>
      </c>
      <c r="X15" s="72">
        <f t="shared" si="1"/>
        <v>0</v>
      </c>
      <c r="Y15" s="72">
        <f t="shared" si="1"/>
        <v>0</v>
      </c>
      <c r="Z15" s="72">
        <f t="shared" si="1"/>
        <v>0</v>
      </c>
      <c r="AA15" s="72">
        <f t="shared" si="1"/>
        <v>0</v>
      </c>
      <c r="AB15" s="72">
        <f t="shared" si="1"/>
        <v>0</v>
      </c>
      <c r="AC15" s="72">
        <f t="shared" si="1"/>
        <v>0</v>
      </c>
      <c r="AD15" s="72">
        <f t="shared" si="1"/>
        <v>0</v>
      </c>
      <c r="AE15" s="72">
        <f t="shared" si="1"/>
        <v>0</v>
      </c>
      <c r="AG15" s="70" t="s">
        <v>104</v>
      </c>
      <c r="AH15" s="21" t="str">
        <f>+AH12</f>
        <v>B61I</v>
      </c>
      <c r="AI15" s="125">
        <f>AI12-AI10</f>
        <v>0</v>
      </c>
      <c r="AJ15" s="125">
        <f t="shared" ref="AJ15:AT15" si="2">AJ12-AJ10</f>
        <v>0</v>
      </c>
      <c r="AK15" s="125">
        <f t="shared" si="2"/>
        <v>0</v>
      </c>
      <c r="AL15" s="125">
        <f t="shared" si="2"/>
        <v>0</v>
      </c>
      <c r="AM15" s="125">
        <f t="shared" si="2"/>
        <v>0</v>
      </c>
      <c r="AN15" s="125">
        <f t="shared" si="2"/>
        <v>0</v>
      </c>
      <c r="AO15" s="125">
        <f t="shared" si="2"/>
        <v>0</v>
      </c>
      <c r="AP15" s="125">
        <f t="shared" si="2"/>
        <v>0</v>
      </c>
      <c r="AQ15" s="125">
        <f t="shared" si="2"/>
        <v>0</v>
      </c>
      <c r="AR15" s="125">
        <f t="shared" si="2"/>
        <v>0</v>
      </c>
      <c r="AS15" s="125">
        <f t="shared" si="2"/>
        <v>0</v>
      </c>
      <c r="AT15" s="125">
        <f t="shared" si="2"/>
        <v>0</v>
      </c>
    </row>
    <row r="16" spans="3:46" x14ac:dyDescent="0.25">
      <c r="C16" s="70" t="s">
        <v>104</v>
      </c>
      <c r="D16" s="21" t="str">
        <f>+D13</f>
        <v>B01R</v>
      </c>
      <c r="E16" s="68">
        <f>E13-E11</f>
        <v>0</v>
      </c>
      <c r="F16" s="68">
        <f t="shared" ref="F16:P16" si="3">F13-F11</f>
        <v>0</v>
      </c>
      <c r="G16" s="68">
        <f t="shared" si="3"/>
        <v>0</v>
      </c>
      <c r="H16" s="68">
        <f t="shared" si="3"/>
        <v>0</v>
      </c>
      <c r="I16" s="68">
        <f t="shared" si="3"/>
        <v>0</v>
      </c>
      <c r="J16" s="68">
        <f t="shared" si="3"/>
        <v>0</v>
      </c>
      <c r="K16" s="68">
        <f t="shared" si="3"/>
        <v>0</v>
      </c>
      <c r="L16" s="68">
        <f t="shared" si="3"/>
        <v>0</v>
      </c>
      <c r="M16" s="68">
        <f t="shared" si="3"/>
        <v>0</v>
      </c>
      <c r="N16" s="68">
        <f t="shared" si="3"/>
        <v>0</v>
      </c>
      <c r="O16" s="68">
        <f t="shared" si="3"/>
        <v>0</v>
      </c>
      <c r="P16" s="68">
        <f t="shared" si="3"/>
        <v>0</v>
      </c>
      <c r="R16" s="70" t="s">
        <v>104</v>
      </c>
      <c r="S16" s="21" t="str">
        <f>+S13</f>
        <v>B21R</v>
      </c>
      <c r="T16" s="68">
        <f>T13-T11</f>
        <v>0</v>
      </c>
      <c r="U16" s="68">
        <f t="shared" si="1"/>
        <v>0</v>
      </c>
      <c r="V16" s="72">
        <f t="shared" si="1"/>
        <v>0</v>
      </c>
      <c r="W16" s="72">
        <f t="shared" si="1"/>
        <v>0</v>
      </c>
      <c r="X16" s="72">
        <f t="shared" si="1"/>
        <v>0</v>
      </c>
      <c r="Y16" s="72">
        <f t="shared" si="1"/>
        <v>0</v>
      </c>
      <c r="Z16" s="72">
        <f t="shared" si="1"/>
        <v>0</v>
      </c>
      <c r="AA16" s="72">
        <f t="shared" si="1"/>
        <v>0</v>
      </c>
      <c r="AB16" s="72">
        <f t="shared" si="1"/>
        <v>0</v>
      </c>
      <c r="AC16" s="72">
        <f t="shared" si="1"/>
        <v>0</v>
      </c>
      <c r="AD16" s="72">
        <f t="shared" si="1"/>
        <v>0</v>
      </c>
      <c r="AE16" s="72">
        <f t="shared" si="1"/>
        <v>0</v>
      </c>
      <c r="AG16" s="70" t="s">
        <v>104</v>
      </c>
      <c r="AH16" s="21" t="str">
        <f>+AH13</f>
        <v>B61R</v>
      </c>
      <c r="AI16" s="125">
        <f>AI13-AI11</f>
        <v>0</v>
      </c>
      <c r="AJ16" s="125">
        <f t="shared" ref="AJ16:AT16" si="4">AJ13-AJ11</f>
        <v>0</v>
      </c>
      <c r="AK16" s="125">
        <f t="shared" si="4"/>
        <v>0</v>
      </c>
      <c r="AL16" s="125">
        <f t="shared" si="4"/>
        <v>0</v>
      </c>
      <c r="AM16" s="125">
        <f t="shared" si="4"/>
        <v>0</v>
      </c>
      <c r="AN16" s="125">
        <f t="shared" si="4"/>
        <v>0</v>
      </c>
      <c r="AO16" s="125">
        <f t="shared" si="4"/>
        <v>0</v>
      </c>
      <c r="AP16" s="125">
        <f t="shared" si="4"/>
        <v>0</v>
      </c>
      <c r="AQ16" s="125">
        <f t="shared" si="4"/>
        <v>0</v>
      </c>
      <c r="AR16" s="125">
        <f t="shared" si="4"/>
        <v>0</v>
      </c>
      <c r="AS16" s="125">
        <f t="shared" si="4"/>
        <v>0</v>
      </c>
      <c r="AT16" s="125">
        <f t="shared" si="4"/>
        <v>0</v>
      </c>
    </row>
    <row r="17" spans="3:46" x14ac:dyDescent="0.25"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15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</row>
    <row r="18" spans="3:46" x14ac:dyDescent="0.25">
      <c r="C18" s="21" t="s">
        <v>30</v>
      </c>
      <c r="D18" s="21" t="s">
        <v>275</v>
      </c>
      <c r="E18" s="71">
        <v>0</v>
      </c>
      <c r="F18" s="71">
        <v>0</v>
      </c>
      <c r="G18" s="71">
        <v>485</v>
      </c>
      <c r="H18" s="71">
        <v>1067</v>
      </c>
      <c r="I18" s="71">
        <v>582</v>
      </c>
      <c r="J18" s="71">
        <v>1746</v>
      </c>
      <c r="K18" s="71">
        <v>873</v>
      </c>
      <c r="L18" s="71">
        <v>2037</v>
      </c>
      <c r="M18" s="71">
        <v>1649</v>
      </c>
      <c r="N18" s="71">
        <v>485</v>
      </c>
      <c r="O18" s="71">
        <v>582</v>
      </c>
      <c r="P18" s="71">
        <v>291</v>
      </c>
      <c r="R18" s="21" t="s">
        <v>30</v>
      </c>
      <c r="S18" s="21" t="s">
        <v>315</v>
      </c>
      <c r="T18" s="68">
        <v>0</v>
      </c>
      <c r="U18" s="68">
        <v>0</v>
      </c>
      <c r="V18" s="122">
        <v>196</v>
      </c>
      <c r="W18" s="122">
        <v>392</v>
      </c>
      <c r="X18" s="122">
        <v>196</v>
      </c>
      <c r="Y18" s="122">
        <v>588</v>
      </c>
      <c r="Z18" s="122">
        <v>294</v>
      </c>
      <c r="AA18" s="122">
        <v>686</v>
      </c>
      <c r="AB18" s="122">
        <v>735</v>
      </c>
      <c r="AC18" s="122">
        <v>196</v>
      </c>
      <c r="AD18" s="122">
        <v>294</v>
      </c>
      <c r="AE18" s="122">
        <v>0</v>
      </c>
      <c r="AG18" s="21" t="s">
        <v>30</v>
      </c>
      <c r="AH18" s="21" t="s">
        <v>349</v>
      </c>
      <c r="AI18" s="125">
        <v>0</v>
      </c>
      <c r="AJ18" s="125">
        <v>0</v>
      </c>
      <c r="AK18" s="75">
        <v>147</v>
      </c>
      <c r="AL18" s="75">
        <v>392</v>
      </c>
      <c r="AM18" s="75">
        <v>196</v>
      </c>
      <c r="AN18" s="75">
        <v>588</v>
      </c>
      <c r="AO18" s="75">
        <v>294</v>
      </c>
      <c r="AP18" s="75">
        <v>686</v>
      </c>
      <c r="AQ18" s="75">
        <v>588</v>
      </c>
      <c r="AR18" s="75">
        <v>98</v>
      </c>
      <c r="AS18" s="75">
        <v>245</v>
      </c>
      <c r="AT18" s="75">
        <v>0</v>
      </c>
    </row>
    <row r="19" spans="3:46" x14ac:dyDescent="0.25">
      <c r="C19" s="21" t="s">
        <v>30</v>
      </c>
      <c r="D19" s="21" t="s">
        <v>276</v>
      </c>
      <c r="E19" s="71">
        <v>0</v>
      </c>
      <c r="F19" s="71">
        <v>0</v>
      </c>
      <c r="G19" s="71">
        <v>485</v>
      </c>
      <c r="H19" s="71">
        <v>873</v>
      </c>
      <c r="I19" s="71">
        <v>582</v>
      </c>
      <c r="J19" s="71">
        <v>1649</v>
      </c>
      <c r="K19" s="71">
        <v>776</v>
      </c>
      <c r="L19" s="71">
        <v>2037</v>
      </c>
      <c r="M19" s="71">
        <v>1649</v>
      </c>
      <c r="N19" s="71">
        <v>485</v>
      </c>
      <c r="O19" s="71">
        <v>582</v>
      </c>
      <c r="P19" s="71">
        <v>291</v>
      </c>
      <c r="R19" s="21" t="s">
        <v>30</v>
      </c>
      <c r="S19" s="21" t="s">
        <v>316</v>
      </c>
      <c r="T19" s="68">
        <v>0</v>
      </c>
      <c r="U19" s="68">
        <v>0</v>
      </c>
      <c r="V19" s="122">
        <v>196</v>
      </c>
      <c r="W19" s="122">
        <v>392</v>
      </c>
      <c r="X19" s="122">
        <v>196</v>
      </c>
      <c r="Y19" s="122">
        <v>588</v>
      </c>
      <c r="Z19" s="122">
        <v>294</v>
      </c>
      <c r="AA19" s="122">
        <v>686</v>
      </c>
      <c r="AB19" s="122">
        <v>735</v>
      </c>
      <c r="AC19" s="122">
        <v>196</v>
      </c>
      <c r="AD19" s="122">
        <v>294</v>
      </c>
      <c r="AE19" s="122">
        <v>98</v>
      </c>
      <c r="AG19" s="21" t="s">
        <v>30</v>
      </c>
      <c r="AH19" s="21" t="s">
        <v>350</v>
      </c>
      <c r="AI19" s="125">
        <v>0</v>
      </c>
      <c r="AJ19" s="125">
        <v>0</v>
      </c>
      <c r="AK19" s="75">
        <v>147</v>
      </c>
      <c r="AL19" s="75">
        <v>392</v>
      </c>
      <c r="AM19" s="75">
        <v>196</v>
      </c>
      <c r="AN19" s="75">
        <v>588</v>
      </c>
      <c r="AO19" s="75">
        <v>294</v>
      </c>
      <c r="AP19" s="75">
        <v>686</v>
      </c>
      <c r="AQ19" s="75">
        <v>588</v>
      </c>
      <c r="AR19" s="75">
        <v>98</v>
      </c>
      <c r="AS19" s="75">
        <v>147</v>
      </c>
      <c r="AT19" s="75">
        <v>0</v>
      </c>
    </row>
    <row r="20" spans="3:46" x14ac:dyDescent="0.25">
      <c r="C20" s="21" t="s">
        <v>31</v>
      </c>
      <c r="D20" s="21" t="s">
        <v>275</v>
      </c>
      <c r="E20" s="71">
        <v>0</v>
      </c>
      <c r="F20" s="71">
        <v>0</v>
      </c>
      <c r="G20" s="71">
        <v>485</v>
      </c>
      <c r="H20" s="71">
        <v>1067</v>
      </c>
      <c r="I20" s="71">
        <v>582</v>
      </c>
      <c r="J20" s="71">
        <v>1746</v>
      </c>
      <c r="K20" s="71">
        <v>873</v>
      </c>
      <c r="L20" s="71">
        <v>2037</v>
      </c>
      <c r="M20" s="71">
        <v>1649</v>
      </c>
      <c r="N20" s="71">
        <v>485</v>
      </c>
      <c r="O20" s="71">
        <v>582</v>
      </c>
      <c r="P20" s="71">
        <v>291</v>
      </c>
      <c r="R20" s="21" t="s">
        <v>31</v>
      </c>
      <c r="S20" s="21" t="s">
        <v>315</v>
      </c>
      <c r="T20" s="68">
        <v>0</v>
      </c>
      <c r="U20" s="68">
        <v>0</v>
      </c>
      <c r="V20" s="72">
        <v>196</v>
      </c>
      <c r="W20" s="72">
        <v>392</v>
      </c>
      <c r="X20" s="72">
        <v>196</v>
      </c>
      <c r="Y20" s="72">
        <v>588</v>
      </c>
      <c r="Z20" s="72">
        <v>294</v>
      </c>
      <c r="AA20" s="72">
        <v>686</v>
      </c>
      <c r="AB20" s="72">
        <v>735</v>
      </c>
      <c r="AC20" s="72">
        <v>196</v>
      </c>
      <c r="AD20" s="72">
        <v>294</v>
      </c>
      <c r="AE20" s="72">
        <v>0</v>
      </c>
      <c r="AG20" s="21" t="s">
        <v>31</v>
      </c>
      <c r="AH20" s="21" t="s">
        <v>349</v>
      </c>
      <c r="AI20" s="125">
        <v>0</v>
      </c>
      <c r="AJ20" s="125">
        <v>0</v>
      </c>
      <c r="AK20" s="125">
        <v>147</v>
      </c>
      <c r="AL20" s="125">
        <v>392</v>
      </c>
      <c r="AM20" s="125">
        <v>196</v>
      </c>
      <c r="AN20" s="125">
        <v>588</v>
      </c>
      <c r="AO20" s="125">
        <v>294</v>
      </c>
      <c r="AP20" s="125">
        <v>686</v>
      </c>
      <c r="AQ20" s="125">
        <v>588</v>
      </c>
      <c r="AR20" s="125">
        <v>98</v>
      </c>
      <c r="AS20" s="125">
        <v>245</v>
      </c>
      <c r="AT20" s="125">
        <v>0</v>
      </c>
    </row>
    <row r="21" spans="3:46" x14ac:dyDescent="0.25">
      <c r="C21" s="21" t="s">
        <v>31</v>
      </c>
      <c r="D21" s="21" t="s">
        <v>276</v>
      </c>
      <c r="E21" s="71">
        <v>0</v>
      </c>
      <c r="F21" s="71">
        <v>0</v>
      </c>
      <c r="G21" s="71">
        <v>485</v>
      </c>
      <c r="H21" s="71">
        <v>873</v>
      </c>
      <c r="I21" s="71">
        <v>582</v>
      </c>
      <c r="J21" s="71">
        <v>1649</v>
      </c>
      <c r="K21" s="71">
        <v>776</v>
      </c>
      <c r="L21" s="71">
        <v>2037</v>
      </c>
      <c r="M21" s="71">
        <v>1649</v>
      </c>
      <c r="N21" s="71">
        <v>485</v>
      </c>
      <c r="O21" s="71">
        <v>582</v>
      </c>
      <c r="P21" s="71">
        <v>291</v>
      </c>
      <c r="R21" s="21" t="s">
        <v>31</v>
      </c>
      <c r="S21" s="21" t="s">
        <v>316</v>
      </c>
      <c r="T21" s="68">
        <v>0</v>
      </c>
      <c r="U21" s="68">
        <v>0</v>
      </c>
      <c r="V21" s="72">
        <v>196</v>
      </c>
      <c r="W21" s="72">
        <v>392</v>
      </c>
      <c r="X21" s="72">
        <v>196</v>
      </c>
      <c r="Y21" s="72">
        <v>588</v>
      </c>
      <c r="Z21" s="72">
        <v>294</v>
      </c>
      <c r="AA21" s="72">
        <v>686</v>
      </c>
      <c r="AB21" s="72">
        <v>735</v>
      </c>
      <c r="AC21" s="72">
        <v>196</v>
      </c>
      <c r="AD21" s="72">
        <v>294</v>
      </c>
      <c r="AE21" s="72">
        <v>98</v>
      </c>
      <c r="AG21" s="21" t="s">
        <v>31</v>
      </c>
      <c r="AH21" s="21" t="s">
        <v>350</v>
      </c>
      <c r="AI21" s="125">
        <v>0</v>
      </c>
      <c r="AJ21" s="125">
        <v>0</v>
      </c>
      <c r="AK21" s="125">
        <v>147</v>
      </c>
      <c r="AL21" s="125">
        <v>392</v>
      </c>
      <c r="AM21" s="125">
        <v>196</v>
      </c>
      <c r="AN21" s="125">
        <v>588</v>
      </c>
      <c r="AO21" s="125">
        <v>294</v>
      </c>
      <c r="AP21" s="125">
        <v>686</v>
      </c>
      <c r="AQ21" s="125">
        <v>588</v>
      </c>
      <c r="AR21" s="125">
        <v>98</v>
      </c>
      <c r="AS21" s="125">
        <v>147</v>
      </c>
      <c r="AT21" s="125">
        <v>0</v>
      </c>
    </row>
    <row r="22" spans="3:46" x14ac:dyDescent="0.25"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</row>
    <row r="23" spans="3:46" x14ac:dyDescent="0.25">
      <c r="C23" s="70" t="s">
        <v>104</v>
      </c>
      <c r="D23" s="21" t="str">
        <f>+D20</f>
        <v>B02I</v>
      </c>
      <c r="E23" s="68">
        <f>E20-E18</f>
        <v>0</v>
      </c>
      <c r="F23" s="68">
        <f t="shared" ref="F23:P23" si="5">F20-F18</f>
        <v>0</v>
      </c>
      <c r="G23" s="68">
        <f t="shared" si="5"/>
        <v>0</v>
      </c>
      <c r="H23" s="68">
        <f t="shared" si="5"/>
        <v>0</v>
      </c>
      <c r="I23" s="68">
        <f t="shared" si="5"/>
        <v>0</v>
      </c>
      <c r="J23" s="68">
        <f t="shared" si="5"/>
        <v>0</v>
      </c>
      <c r="K23" s="68">
        <f t="shared" si="5"/>
        <v>0</v>
      </c>
      <c r="L23" s="68">
        <f t="shared" si="5"/>
        <v>0</v>
      </c>
      <c r="M23" s="68">
        <f t="shared" si="5"/>
        <v>0</v>
      </c>
      <c r="N23" s="68">
        <f t="shared" si="5"/>
        <v>0</v>
      </c>
      <c r="O23" s="68">
        <f t="shared" si="5"/>
        <v>0</v>
      </c>
      <c r="P23" s="68">
        <f t="shared" si="5"/>
        <v>0</v>
      </c>
      <c r="R23" s="70" t="s">
        <v>104</v>
      </c>
      <c r="S23" s="21" t="str">
        <f>+S20</f>
        <v>B23I</v>
      </c>
      <c r="T23" s="68">
        <f>T20-T18</f>
        <v>0</v>
      </c>
      <c r="U23" s="68">
        <f t="shared" ref="U23:AE24" si="6">U20-U18</f>
        <v>0</v>
      </c>
      <c r="V23" s="72">
        <f t="shared" si="6"/>
        <v>0</v>
      </c>
      <c r="W23" s="72">
        <f t="shared" si="6"/>
        <v>0</v>
      </c>
      <c r="X23" s="72">
        <f t="shared" si="6"/>
        <v>0</v>
      </c>
      <c r="Y23" s="72">
        <f t="shared" si="6"/>
        <v>0</v>
      </c>
      <c r="Z23" s="72">
        <f t="shared" si="6"/>
        <v>0</v>
      </c>
      <c r="AA23" s="72">
        <f t="shared" si="6"/>
        <v>0</v>
      </c>
      <c r="AB23" s="72">
        <f t="shared" si="6"/>
        <v>0</v>
      </c>
      <c r="AC23" s="72">
        <f t="shared" si="6"/>
        <v>0</v>
      </c>
      <c r="AD23" s="72">
        <f t="shared" si="6"/>
        <v>0</v>
      </c>
      <c r="AE23" s="72">
        <f t="shared" si="6"/>
        <v>0</v>
      </c>
      <c r="AG23" s="70" t="s">
        <v>104</v>
      </c>
      <c r="AH23" s="21" t="str">
        <f>+AH20</f>
        <v>B62I</v>
      </c>
      <c r="AI23" s="125">
        <f>AI20-AI18</f>
        <v>0</v>
      </c>
      <c r="AJ23" s="125">
        <f t="shared" ref="AJ23:AT24" si="7">AJ20-AJ18</f>
        <v>0</v>
      </c>
      <c r="AK23" s="125">
        <f t="shared" si="7"/>
        <v>0</v>
      </c>
      <c r="AL23" s="125">
        <f t="shared" si="7"/>
        <v>0</v>
      </c>
      <c r="AM23" s="125">
        <f t="shared" si="7"/>
        <v>0</v>
      </c>
      <c r="AN23" s="125">
        <f t="shared" si="7"/>
        <v>0</v>
      </c>
      <c r="AO23" s="125">
        <f t="shared" si="7"/>
        <v>0</v>
      </c>
      <c r="AP23" s="125">
        <f t="shared" si="7"/>
        <v>0</v>
      </c>
      <c r="AQ23" s="125">
        <f t="shared" si="7"/>
        <v>0</v>
      </c>
      <c r="AR23" s="125">
        <f t="shared" si="7"/>
        <v>0</v>
      </c>
      <c r="AS23" s="125">
        <f t="shared" si="7"/>
        <v>0</v>
      </c>
      <c r="AT23" s="125">
        <f t="shared" si="7"/>
        <v>0</v>
      </c>
    </row>
    <row r="24" spans="3:46" x14ac:dyDescent="0.25">
      <c r="C24" s="70" t="s">
        <v>104</v>
      </c>
      <c r="D24" s="21" t="str">
        <f>+D21</f>
        <v>B02R</v>
      </c>
      <c r="E24" s="68">
        <f>E21-E19</f>
        <v>0</v>
      </c>
      <c r="F24" s="68">
        <f t="shared" ref="F24:P24" si="8">F21-F19</f>
        <v>0</v>
      </c>
      <c r="G24" s="68">
        <f t="shared" si="8"/>
        <v>0</v>
      </c>
      <c r="H24" s="68">
        <f t="shared" si="8"/>
        <v>0</v>
      </c>
      <c r="I24" s="68">
        <f t="shared" si="8"/>
        <v>0</v>
      </c>
      <c r="J24" s="68">
        <f t="shared" si="8"/>
        <v>0</v>
      </c>
      <c r="K24" s="68">
        <f t="shared" si="8"/>
        <v>0</v>
      </c>
      <c r="L24" s="68">
        <f t="shared" si="8"/>
        <v>0</v>
      </c>
      <c r="M24" s="68">
        <f t="shared" si="8"/>
        <v>0</v>
      </c>
      <c r="N24" s="68">
        <f t="shared" si="8"/>
        <v>0</v>
      </c>
      <c r="O24" s="68">
        <f t="shared" si="8"/>
        <v>0</v>
      </c>
      <c r="P24" s="68">
        <f t="shared" si="8"/>
        <v>0</v>
      </c>
      <c r="R24" s="70" t="s">
        <v>104</v>
      </c>
      <c r="S24" s="21" t="str">
        <f>+S21</f>
        <v>B23R</v>
      </c>
      <c r="T24" s="68">
        <f>T21-T19</f>
        <v>0</v>
      </c>
      <c r="U24" s="68">
        <f t="shared" si="6"/>
        <v>0</v>
      </c>
      <c r="V24" s="72">
        <f t="shared" si="6"/>
        <v>0</v>
      </c>
      <c r="W24" s="72">
        <f t="shared" si="6"/>
        <v>0</v>
      </c>
      <c r="X24" s="72">
        <f t="shared" si="6"/>
        <v>0</v>
      </c>
      <c r="Y24" s="72">
        <f t="shared" si="6"/>
        <v>0</v>
      </c>
      <c r="Z24" s="72">
        <f t="shared" si="6"/>
        <v>0</v>
      </c>
      <c r="AA24" s="72">
        <f t="shared" si="6"/>
        <v>0</v>
      </c>
      <c r="AB24" s="72">
        <f t="shared" si="6"/>
        <v>0</v>
      </c>
      <c r="AC24" s="72">
        <f t="shared" si="6"/>
        <v>0</v>
      </c>
      <c r="AD24" s="72">
        <f t="shared" si="6"/>
        <v>0</v>
      </c>
      <c r="AE24" s="72">
        <f t="shared" si="6"/>
        <v>0</v>
      </c>
      <c r="AG24" s="70" t="s">
        <v>104</v>
      </c>
      <c r="AH24" s="21" t="str">
        <f>+AH21</f>
        <v>B62R</v>
      </c>
      <c r="AI24" s="125">
        <f>AI21-AI19</f>
        <v>0</v>
      </c>
      <c r="AJ24" s="125">
        <f t="shared" si="7"/>
        <v>0</v>
      </c>
      <c r="AK24" s="125">
        <f t="shared" si="7"/>
        <v>0</v>
      </c>
      <c r="AL24" s="125">
        <f t="shared" si="7"/>
        <v>0</v>
      </c>
      <c r="AM24" s="125">
        <f t="shared" si="7"/>
        <v>0</v>
      </c>
      <c r="AN24" s="125">
        <f t="shared" si="7"/>
        <v>0</v>
      </c>
      <c r="AO24" s="125">
        <f t="shared" si="7"/>
        <v>0</v>
      </c>
      <c r="AP24" s="125">
        <f t="shared" si="7"/>
        <v>0</v>
      </c>
      <c r="AQ24" s="125">
        <f t="shared" si="7"/>
        <v>0</v>
      </c>
      <c r="AR24" s="125">
        <f t="shared" si="7"/>
        <v>0</v>
      </c>
      <c r="AS24" s="125">
        <f t="shared" si="7"/>
        <v>0</v>
      </c>
      <c r="AT24" s="125">
        <f t="shared" si="7"/>
        <v>0</v>
      </c>
    </row>
    <row r="25" spans="3:46" x14ac:dyDescent="0.25"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</row>
    <row r="26" spans="3:46" x14ac:dyDescent="0.25">
      <c r="C26" s="21" t="s">
        <v>30</v>
      </c>
      <c r="D26" s="21" t="s">
        <v>277</v>
      </c>
      <c r="E26" s="71">
        <v>98</v>
      </c>
      <c r="F26" s="71">
        <v>441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R26" s="21" t="s">
        <v>30</v>
      </c>
      <c r="S26" s="21" t="s">
        <v>317</v>
      </c>
      <c r="T26" s="68">
        <v>0</v>
      </c>
      <c r="U26" s="68">
        <v>0</v>
      </c>
      <c r="V26" s="122">
        <v>340</v>
      </c>
      <c r="W26" s="122">
        <v>728</v>
      </c>
      <c r="X26" s="122">
        <v>340</v>
      </c>
      <c r="Y26" s="122">
        <v>1262</v>
      </c>
      <c r="Z26" s="122">
        <v>534</v>
      </c>
      <c r="AA26" s="122">
        <v>1359</v>
      </c>
      <c r="AB26" s="122">
        <v>1165</v>
      </c>
      <c r="AC26" s="122">
        <v>340</v>
      </c>
      <c r="AD26" s="122">
        <v>534</v>
      </c>
      <c r="AE26" s="122">
        <v>97</v>
      </c>
      <c r="AG26" s="21" t="s">
        <v>30</v>
      </c>
      <c r="AH26" s="21" t="s">
        <v>351</v>
      </c>
      <c r="AI26" s="125">
        <v>0</v>
      </c>
      <c r="AJ26" s="125">
        <v>0</v>
      </c>
      <c r="AK26" s="75">
        <v>0</v>
      </c>
      <c r="AL26" s="75">
        <v>245</v>
      </c>
      <c r="AM26" s="75">
        <v>98</v>
      </c>
      <c r="AN26" s="75">
        <v>294</v>
      </c>
      <c r="AO26" s="75">
        <v>147</v>
      </c>
      <c r="AP26" s="75">
        <v>343</v>
      </c>
      <c r="AQ26" s="75">
        <v>441</v>
      </c>
      <c r="AR26" s="75">
        <v>98</v>
      </c>
      <c r="AS26" s="75">
        <v>0</v>
      </c>
      <c r="AT26" s="75">
        <v>0</v>
      </c>
    </row>
    <row r="27" spans="3:46" x14ac:dyDescent="0.25">
      <c r="C27" s="21" t="s">
        <v>30</v>
      </c>
      <c r="D27" s="21" t="s">
        <v>278</v>
      </c>
      <c r="E27" s="71">
        <v>98</v>
      </c>
      <c r="F27" s="71">
        <v>441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  <c r="P27" s="71">
        <v>0</v>
      </c>
      <c r="R27" s="21" t="s">
        <v>30</v>
      </c>
      <c r="S27" s="21" t="s">
        <v>318</v>
      </c>
      <c r="T27" s="68">
        <v>0</v>
      </c>
      <c r="U27" s="68">
        <v>0</v>
      </c>
      <c r="V27" s="122">
        <v>340</v>
      </c>
      <c r="W27" s="122">
        <v>728</v>
      </c>
      <c r="X27" s="122">
        <v>388</v>
      </c>
      <c r="Y27" s="122">
        <v>1214</v>
      </c>
      <c r="Z27" s="122">
        <v>582</v>
      </c>
      <c r="AA27" s="122">
        <v>1359</v>
      </c>
      <c r="AB27" s="122">
        <v>1165</v>
      </c>
      <c r="AC27" s="122">
        <v>340</v>
      </c>
      <c r="AD27" s="122">
        <v>534</v>
      </c>
      <c r="AE27" s="122">
        <v>291</v>
      </c>
      <c r="AG27" s="21" t="s">
        <v>30</v>
      </c>
      <c r="AH27" s="21" t="s">
        <v>352</v>
      </c>
      <c r="AI27" s="125">
        <v>0</v>
      </c>
      <c r="AJ27" s="125">
        <v>0</v>
      </c>
      <c r="AK27" s="75">
        <v>0</v>
      </c>
      <c r="AL27" s="75">
        <v>196</v>
      </c>
      <c r="AM27" s="75">
        <v>147</v>
      </c>
      <c r="AN27" s="75">
        <v>294</v>
      </c>
      <c r="AO27" s="75">
        <v>147</v>
      </c>
      <c r="AP27" s="75">
        <v>343</v>
      </c>
      <c r="AQ27" s="75">
        <v>441</v>
      </c>
      <c r="AR27" s="75">
        <v>147</v>
      </c>
      <c r="AS27" s="75">
        <v>0</v>
      </c>
      <c r="AT27" s="75">
        <v>0</v>
      </c>
    </row>
    <row r="28" spans="3:46" x14ac:dyDescent="0.25">
      <c r="C28" s="21" t="s">
        <v>31</v>
      </c>
      <c r="D28" s="21" t="s">
        <v>277</v>
      </c>
      <c r="E28" s="71">
        <v>98</v>
      </c>
      <c r="F28" s="71">
        <v>441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R28" s="21" t="s">
        <v>31</v>
      </c>
      <c r="S28" s="21" t="s">
        <v>317</v>
      </c>
      <c r="T28" s="68">
        <v>0</v>
      </c>
      <c r="U28" s="68">
        <v>0</v>
      </c>
      <c r="V28" s="72">
        <v>340</v>
      </c>
      <c r="W28" s="72">
        <v>728</v>
      </c>
      <c r="X28" s="72">
        <v>340</v>
      </c>
      <c r="Y28" s="72">
        <v>1262</v>
      </c>
      <c r="Z28" s="72">
        <v>534</v>
      </c>
      <c r="AA28" s="72">
        <v>1359</v>
      </c>
      <c r="AB28" s="72">
        <v>1165</v>
      </c>
      <c r="AC28" s="72">
        <v>340</v>
      </c>
      <c r="AD28" s="72">
        <v>534</v>
      </c>
      <c r="AE28" s="72">
        <v>97</v>
      </c>
      <c r="AG28" s="21" t="s">
        <v>31</v>
      </c>
      <c r="AH28" s="21" t="s">
        <v>351</v>
      </c>
      <c r="AI28" s="125">
        <v>0</v>
      </c>
      <c r="AJ28" s="125">
        <v>0</v>
      </c>
      <c r="AK28" s="125">
        <v>0</v>
      </c>
      <c r="AL28" s="125">
        <v>245</v>
      </c>
      <c r="AM28" s="125">
        <v>98</v>
      </c>
      <c r="AN28" s="125">
        <v>294</v>
      </c>
      <c r="AO28" s="125">
        <v>147</v>
      </c>
      <c r="AP28" s="125">
        <v>343</v>
      </c>
      <c r="AQ28" s="125">
        <v>441</v>
      </c>
      <c r="AR28" s="125">
        <v>98</v>
      </c>
      <c r="AS28" s="125">
        <v>0</v>
      </c>
      <c r="AT28" s="125">
        <v>0</v>
      </c>
    </row>
    <row r="29" spans="3:46" x14ac:dyDescent="0.25">
      <c r="C29" s="21" t="s">
        <v>31</v>
      </c>
      <c r="D29" s="21" t="s">
        <v>278</v>
      </c>
      <c r="E29" s="71">
        <v>98</v>
      </c>
      <c r="F29" s="71">
        <v>441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R29" s="21" t="s">
        <v>31</v>
      </c>
      <c r="S29" s="21" t="s">
        <v>318</v>
      </c>
      <c r="T29" s="68">
        <v>0</v>
      </c>
      <c r="U29" s="68">
        <v>0</v>
      </c>
      <c r="V29" s="72">
        <v>340</v>
      </c>
      <c r="W29" s="72">
        <v>728</v>
      </c>
      <c r="X29" s="72">
        <v>388</v>
      </c>
      <c r="Y29" s="72">
        <v>1214</v>
      </c>
      <c r="Z29" s="72">
        <v>582</v>
      </c>
      <c r="AA29" s="72">
        <v>1359</v>
      </c>
      <c r="AB29" s="72">
        <v>1165</v>
      </c>
      <c r="AC29" s="72">
        <v>340</v>
      </c>
      <c r="AD29" s="72">
        <v>534</v>
      </c>
      <c r="AE29" s="72">
        <v>291</v>
      </c>
      <c r="AG29" s="21" t="s">
        <v>31</v>
      </c>
      <c r="AH29" s="21" t="s">
        <v>352</v>
      </c>
      <c r="AI29" s="125">
        <v>0</v>
      </c>
      <c r="AJ29" s="125">
        <v>0</v>
      </c>
      <c r="AK29" s="125">
        <v>0</v>
      </c>
      <c r="AL29" s="125">
        <v>196</v>
      </c>
      <c r="AM29" s="125">
        <v>147</v>
      </c>
      <c r="AN29" s="125">
        <v>294</v>
      </c>
      <c r="AO29" s="125">
        <v>147</v>
      </c>
      <c r="AP29" s="125">
        <v>343</v>
      </c>
      <c r="AQ29" s="125">
        <v>441</v>
      </c>
      <c r="AR29" s="125">
        <v>147</v>
      </c>
      <c r="AS29" s="125">
        <v>0</v>
      </c>
      <c r="AT29" s="125">
        <v>0</v>
      </c>
    </row>
    <row r="30" spans="3:46" x14ac:dyDescent="0.25"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</row>
    <row r="31" spans="3:46" x14ac:dyDescent="0.25">
      <c r="C31" s="70" t="s">
        <v>104</v>
      </c>
      <c r="D31" s="21" t="str">
        <f>+D28</f>
        <v>B02NI</v>
      </c>
      <c r="E31" s="68">
        <f>E28-E26</f>
        <v>0</v>
      </c>
      <c r="F31" s="68">
        <f t="shared" ref="F31:P31" si="9">F28-F26</f>
        <v>0</v>
      </c>
      <c r="G31" s="68">
        <f t="shared" si="9"/>
        <v>0</v>
      </c>
      <c r="H31" s="68">
        <f t="shared" si="9"/>
        <v>0</v>
      </c>
      <c r="I31" s="68">
        <f t="shared" si="9"/>
        <v>0</v>
      </c>
      <c r="J31" s="68">
        <f t="shared" si="9"/>
        <v>0</v>
      </c>
      <c r="K31" s="68">
        <f t="shared" si="9"/>
        <v>0</v>
      </c>
      <c r="L31" s="68">
        <f t="shared" si="9"/>
        <v>0</v>
      </c>
      <c r="M31" s="68">
        <f t="shared" si="9"/>
        <v>0</v>
      </c>
      <c r="N31" s="68">
        <f t="shared" si="9"/>
        <v>0</v>
      </c>
      <c r="O31" s="68">
        <f t="shared" si="9"/>
        <v>0</v>
      </c>
      <c r="P31" s="68">
        <f t="shared" si="9"/>
        <v>0</v>
      </c>
      <c r="R31" s="70" t="s">
        <v>104</v>
      </c>
      <c r="S31" s="21" t="str">
        <f>+S28</f>
        <v>B24I</v>
      </c>
      <c r="T31" s="68">
        <f>T28-T26</f>
        <v>0</v>
      </c>
      <c r="U31" s="68">
        <f t="shared" ref="U31:AE32" si="10">U28-U26</f>
        <v>0</v>
      </c>
      <c r="V31" s="72">
        <f t="shared" si="10"/>
        <v>0</v>
      </c>
      <c r="W31" s="72">
        <f t="shared" si="10"/>
        <v>0</v>
      </c>
      <c r="X31" s="72">
        <f t="shared" si="10"/>
        <v>0</v>
      </c>
      <c r="Y31" s="72">
        <f t="shared" si="10"/>
        <v>0</v>
      </c>
      <c r="Z31" s="72">
        <f t="shared" si="10"/>
        <v>0</v>
      </c>
      <c r="AA31" s="72">
        <f t="shared" si="10"/>
        <v>0</v>
      </c>
      <c r="AB31" s="72">
        <f t="shared" si="10"/>
        <v>0</v>
      </c>
      <c r="AC31" s="72">
        <f t="shared" si="10"/>
        <v>0</v>
      </c>
      <c r="AD31" s="72">
        <f t="shared" si="10"/>
        <v>0</v>
      </c>
      <c r="AE31" s="72">
        <f t="shared" si="10"/>
        <v>0</v>
      </c>
      <c r="AG31" s="70" t="s">
        <v>104</v>
      </c>
      <c r="AH31" s="21" t="str">
        <f>+AH28</f>
        <v>B63I</v>
      </c>
      <c r="AI31" s="125">
        <f>AI28-AI26</f>
        <v>0</v>
      </c>
      <c r="AJ31" s="125">
        <f t="shared" ref="AJ31:AT32" si="11">AJ28-AJ26</f>
        <v>0</v>
      </c>
      <c r="AK31" s="125">
        <f t="shared" si="11"/>
        <v>0</v>
      </c>
      <c r="AL31" s="125">
        <f t="shared" si="11"/>
        <v>0</v>
      </c>
      <c r="AM31" s="125">
        <f t="shared" si="11"/>
        <v>0</v>
      </c>
      <c r="AN31" s="125">
        <f t="shared" si="11"/>
        <v>0</v>
      </c>
      <c r="AO31" s="125">
        <f t="shared" si="11"/>
        <v>0</v>
      </c>
      <c r="AP31" s="125">
        <f t="shared" si="11"/>
        <v>0</v>
      </c>
      <c r="AQ31" s="125">
        <f t="shared" si="11"/>
        <v>0</v>
      </c>
      <c r="AR31" s="125">
        <f t="shared" si="11"/>
        <v>0</v>
      </c>
      <c r="AS31" s="125">
        <f t="shared" si="11"/>
        <v>0</v>
      </c>
      <c r="AT31" s="125">
        <f t="shared" si="11"/>
        <v>0</v>
      </c>
    </row>
    <row r="32" spans="3:46" x14ac:dyDescent="0.25">
      <c r="C32" s="70" t="s">
        <v>104</v>
      </c>
      <c r="D32" s="21" t="str">
        <f>+D29</f>
        <v>B02NR</v>
      </c>
      <c r="E32" s="68">
        <f>E29-E27</f>
        <v>0</v>
      </c>
      <c r="F32" s="68">
        <f t="shared" ref="F32:P32" si="12">F29-F27</f>
        <v>0</v>
      </c>
      <c r="G32" s="68">
        <f t="shared" si="12"/>
        <v>0</v>
      </c>
      <c r="H32" s="68">
        <f t="shared" si="12"/>
        <v>0</v>
      </c>
      <c r="I32" s="68">
        <f t="shared" si="12"/>
        <v>0</v>
      </c>
      <c r="J32" s="68">
        <f t="shared" si="12"/>
        <v>0</v>
      </c>
      <c r="K32" s="68">
        <f t="shared" si="12"/>
        <v>0</v>
      </c>
      <c r="L32" s="68">
        <f t="shared" si="12"/>
        <v>0</v>
      </c>
      <c r="M32" s="68">
        <f t="shared" si="12"/>
        <v>0</v>
      </c>
      <c r="N32" s="68">
        <f t="shared" si="12"/>
        <v>0</v>
      </c>
      <c r="O32" s="68">
        <f t="shared" si="12"/>
        <v>0</v>
      </c>
      <c r="P32" s="68">
        <f t="shared" si="12"/>
        <v>0</v>
      </c>
      <c r="R32" s="70" t="s">
        <v>104</v>
      </c>
      <c r="S32" s="21" t="str">
        <f>+S29</f>
        <v>B24R</v>
      </c>
      <c r="T32" s="68">
        <f>T29-T27</f>
        <v>0</v>
      </c>
      <c r="U32" s="68">
        <f t="shared" si="10"/>
        <v>0</v>
      </c>
      <c r="V32" s="72">
        <f t="shared" si="10"/>
        <v>0</v>
      </c>
      <c r="W32" s="72">
        <f t="shared" si="10"/>
        <v>0</v>
      </c>
      <c r="X32" s="72">
        <f t="shared" si="10"/>
        <v>0</v>
      </c>
      <c r="Y32" s="72">
        <f t="shared" si="10"/>
        <v>0</v>
      </c>
      <c r="Z32" s="72">
        <f t="shared" si="10"/>
        <v>0</v>
      </c>
      <c r="AA32" s="72">
        <f t="shared" si="10"/>
        <v>0</v>
      </c>
      <c r="AB32" s="72">
        <f t="shared" si="10"/>
        <v>0</v>
      </c>
      <c r="AC32" s="72">
        <f t="shared" si="10"/>
        <v>0</v>
      </c>
      <c r="AD32" s="72">
        <f t="shared" si="10"/>
        <v>0</v>
      </c>
      <c r="AE32" s="72">
        <f t="shared" si="10"/>
        <v>0</v>
      </c>
      <c r="AG32" s="70" t="s">
        <v>104</v>
      </c>
      <c r="AH32" s="21" t="str">
        <f>+AH29</f>
        <v>B63R</v>
      </c>
      <c r="AI32" s="125">
        <f>AI29-AI27</f>
        <v>0</v>
      </c>
      <c r="AJ32" s="125">
        <f t="shared" si="11"/>
        <v>0</v>
      </c>
      <c r="AK32" s="125">
        <f t="shared" si="11"/>
        <v>0</v>
      </c>
      <c r="AL32" s="125">
        <f t="shared" si="11"/>
        <v>0</v>
      </c>
      <c r="AM32" s="125">
        <f t="shared" si="11"/>
        <v>0</v>
      </c>
      <c r="AN32" s="125">
        <f t="shared" si="11"/>
        <v>0</v>
      </c>
      <c r="AO32" s="125">
        <f t="shared" si="11"/>
        <v>0</v>
      </c>
      <c r="AP32" s="125">
        <f t="shared" si="11"/>
        <v>0</v>
      </c>
      <c r="AQ32" s="125">
        <f t="shared" si="11"/>
        <v>0</v>
      </c>
      <c r="AR32" s="125">
        <f t="shared" si="11"/>
        <v>0</v>
      </c>
      <c r="AS32" s="125">
        <f t="shared" si="11"/>
        <v>0</v>
      </c>
      <c r="AT32" s="125">
        <f t="shared" si="11"/>
        <v>0</v>
      </c>
    </row>
    <row r="33" spans="3:46" x14ac:dyDescent="0.25"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</row>
    <row r="34" spans="3:46" x14ac:dyDescent="0.25">
      <c r="C34" s="21" t="s">
        <v>30</v>
      </c>
      <c r="D34" s="21" t="s">
        <v>229</v>
      </c>
      <c r="E34" s="71">
        <v>0</v>
      </c>
      <c r="F34" s="71">
        <v>291</v>
      </c>
      <c r="G34" s="71">
        <v>776</v>
      </c>
      <c r="H34" s="71">
        <v>1746</v>
      </c>
      <c r="I34" s="71">
        <v>873</v>
      </c>
      <c r="J34" s="71">
        <v>2619</v>
      </c>
      <c r="K34" s="71">
        <v>1164</v>
      </c>
      <c r="L34" s="71">
        <v>3007</v>
      </c>
      <c r="M34" s="71">
        <v>2425</v>
      </c>
      <c r="N34" s="71">
        <v>679</v>
      </c>
      <c r="O34" s="71">
        <v>873</v>
      </c>
      <c r="P34" s="71">
        <v>388</v>
      </c>
      <c r="R34" s="21" t="s">
        <v>30</v>
      </c>
      <c r="S34" s="21" t="s">
        <v>319</v>
      </c>
      <c r="T34" s="68">
        <v>0</v>
      </c>
      <c r="U34" s="68">
        <v>0</v>
      </c>
      <c r="V34" s="122">
        <v>196</v>
      </c>
      <c r="W34" s="122">
        <v>441</v>
      </c>
      <c r="X34" s="122">
        <v>196</v>
      </c>
      <c r="Y34" s="122">
        <v>588</v>
      </c>
      <c r="Z34" s="122">
        <v>294</v>
      </c>
      <c r="AA34" s="122">
        <v>784</v>
      </c>
      <c r="AB34" s="122">
        <v>686</v>
      </c>
      <c r="AC34" s="122">
        <v>196</v>
      </c>
      <c r="AD34" s="122">
        <v>294</v>
      </c>
      <c r="AE34" s="122">
        <v>147</v>
      </c>
      <c r="AG34" s="21" t="s">
        <v>30</v>
      </c>
      <c r="AH34" s="21" t="s">
        <v>353</v>
      </c>
      <c r="AI34" s="125">
        <v>0</v>
      </c>
      <c r="AJ34" s="125">
        <v>0</v>
      </c>
      <c r="AK34" s="75">
        <v>689</v>
      </c>
      <c r="AL34" s="75">
        <v>2403</v>
      </c>
      <c r="AM34" s="75">
        <v>1092</v>
      </c>
      <c r="AN34" s="75">
        <v>2888</v>
      </c>
      <c r="AO34" s="75">
        <v>1184</v>
      </c>
      <c r="AP34" s="75">
        <v>2796</v>
      </c>
      <c r="AQ34" s="75">
        <v>2990</v>
      </c>
      <c r="AR34" s="75">
        <v>694</v>
      </c>
      <c r="AS34" s="75">
        <v>597</v>
      </c>
      <c r="AT34" s="75">
        <v>97</v>
      </c>
    </row>
    <row r="35" spans="3:46" x14ac:dyDescent="0.25">
      <c r="C35" s="21" t="s">
        <v>30</v>
      </c>
      <c r="D35" s="21" t="s">
        <v>230</v>
      </c>
      <c r="E35" s="71">
        <v>194</v>
      </c>
      <c r="F35" s="71">
        <v>97</v>
      </c>
      <c r="G35" s="71">
        <v>679</v>
      </c>
      <c r="H35" s="71">
        <v>1649</v>
      </c>
      <c r="I35" s="71">
        <v>873</v>
      </c>
      <c r="J35" s="71">
        <v>2522</v>
      </c>
      <c r="K35" s="71">
        <v>1067</v>
      </c>
      <c r="L35" s="71">
        <v>2910</v>
      </c>
      <c r="M35" s="71">
        <v>3104</v>
      </c>
      <c r="N35" s="71">
        <v>679</v>
      </c>
      <c r="O35" s="71">
        <v>970</v>
      </c>
      <c r="P35" s="71">
        <v>485</v>
      </c>
      <c r="R35" s="21" t="s">
        <v>30</v>
      </c>
      <c r="S35" s="21" t="s">
        <v>320</v>
      </c>
      <c r="T35" s="68">
        <v>0</v>
      </c>
      <c r="U35" s="68">
        <v>0</v>
      </c>
      <c r="V35" s="122">
        <v>196</v>
      </c>
      <c r="W35" s="122">
        <v>441</v>
      </c>
      <c r="X35" s="122">
        <v>196</v>
      </c>
      <c r="Y35" s="122">
        <v>588</v>
      </c>
      <c r="Z35" s="122">
        <v>294</v>
      </c>
      <c r="AA35" s="122">
        <v>784</v>
      </c>
      <c r="AB35" s="122">
        <v>686</v>
      </c>
      <c r="AC35" s="122">
        <v>196</v>
      </c>
      <c r="AD35" s="122">
        <v>294</v>
      </c>
      <c r="AE35" s="122">
        <v>98</v>
      </c>
      <c r="AG35" s="21" t="s">
        <v>30</v>
      </c>
      <c r="AH35" s="21" t="s">
        <v>354</v>
      </c>
      <c r="AI35" s="125">
        <v>0</v>
      </c>
      <c r="AJ35" s="125">
        <v>0</v>
      </c>
      <c r="AK35" s="75">
        <v>495</v>
      </c>
      <c r="AL35" s="75">
        <v>1893</v>
      </c>
      <c r="AM35" s="75">
        <v>1092</v>
      </c>
      <c r="AN35" s="75">
        <v>2684</v>
      </c>
      <c r="AO35" s="75">
        <v>1092</v>
      </c>
      <c r="AP35" s="75">
        <v>2786</v>
      </c>
      <c r="AQ35" s="75">
        <v>3505</v>
      </c>
      <c r="AR35" s="75">
        <v>689</v>
      </c>
      <c r="AS35" s="75">
        <v>592</v>
      </c>
      <c r="AT35" s="75">
        <v>194</v>
      </c>
    </row>
    <row r="36" spans="3:46" x14ac:dyDescent="0.25">
      <c r="C36" s="21" t="s">
        <v>31</v>
      </c>
      <c r="D36" s="21" t="s">
        <v>229</v>
      </c>
      <c r="E36" s="71">
        <v>0</v>
      </c>
      <c r="F36" s="71">
        <v>291</v>
      </c>
      <c r="G36" s="71">
        <v>776</v>
      </c>
      <c r="H36" s="71">
        <v>1746</v>
      </c>
      <c r="I36" s="71">
        <v>873</v>
      </c>
      <c r="J36" s="71">
        <v>2619</v>
      </c>
      <c r="K36" s="71">
        <v>1164</v>
      </c>
      <c r="L36" s="71">
        <v>3007</v>
      </c>
      <c r="M36" s="71">
        <v>2425</v>
      </c>
      <c r="N36" s="71">
        <v>679</v>
      </c>
      <c r="O36" s="71">
        <v>873</v>
      </c>
      <c r="P36" s="71">
        <v>388</v>
      </c>
      <c r="R36" s="21" t="s">
        <v>31</v>
      </c>
      <c r="S36" s="21" t="s">
        <v>319</v>
      </c>
      <c r="T36" s="68">
        <v>0</v>
      </c>
      <c r="U36" s="68">
        <v>0</v>
      </c>
      <c r="V36" s="72">
        <v>196</v>
      </c>
      <c r="W36" s="72">
        <v>441</v>
      </c>
      <c r="X36" s="72">
        <v>196</v>
      </c>
      <c r="Y36" s="72">
        <v>588</v>
      </c>
      <c r="Z36" s="72">
        <v>294</v>
      </c>
      <c r="AA36" s="72">
        <v>784</v>
      </c>
      <c r="AB36" s="72">
        <v>686</v>
      </c>
      <c r="AC36" s="72">
        <v>196</v>
      </c>
      <c r="AD36" s="72">
        <v>294</v>
      </c>
      <c r="AE36" s="72">
        <v>147</v>
      </c>
      <c r="AG36" s="21" t="s">
        <v>31</v>
      </c>
      <c r="AH36" s="21" t="s">
        <v>353</v>
      </c>
      <c r="AI36" s="125">
        <v>0</v>
      </c>
      <c r="AJ36" s="125">
        <v>0</v>
      </c>
      <c r="AK36" s="125">
        <v>689</v>
      </c>
      <c r="AL36" s="125">
        <v>2403</v>
      </c>
      <c r="AM36" s="125">
        <v>1092</v>
      </c>
      <c r="AN36" s="125">
        <v>2888</v>
      </c>
      <c r="AO36" s="125">
        <v>1184</v>
      </c>
      <c r="AP36" s="125">
        <v>2796</v>
      </c>
      <c r="AQ36" s="125">
        <v>2990</v>
      </c>
      <c r="AR36" s="125">
        <v>694</v>
      </c>
      <c r="AS36" s="125">
        <v>597</v>
      </c>
      <c r="AT36" s="125">
        <v>97</v>
      </c>
    </row>
    <row r="37" spans="3:46" x14ac:dyDescent="0.25">
      <c r="C37" s="21" t="s">
        <v>31</v>
      </c>
      <c r="D37" s="21" t="s">
        <v>230</v>
      </c>
      <c r="E37" s="71">
        <v>194</v>
      </c>
      <c r="F37" s="71">
        <v>97</v>
      </c>
      <c r="G37" s="71">
        <v>679</v>
      </c>
      <c r="H37" s="71">
        <v>1649</v>
      </c>
      <c r="I37" s="71">
        <v>873</v>
      </c>
      <c r="J37" s="71">
        <v>2522</v>
      </c>
      <c r="K37" s="71">
        <v>1067</v>
      </c>
      <c r="L37" s="71">
        <v>2910</v>
      </c>
      <c r="M37" s="71">
        <v>3104</v>
      </c>
      <c r="N37" s="71">
        <v>679</v>
      </c>
      <c r="O37" s="71">
        <v>970</v>
      </c>
      <c r="P37" s="71">
        <v>485</v>
      </c>
      <c r="R37" s="21" t="s">
        <v>31</v>
      </c>
      <c r="S37" s="21" t="s">
        <v>320</v>
      </c>
      <c r="T37" s="68">
        <v>0</v>
      </c>
      <c r="U37" s="68">
        <v>0</v>
      </c>
      <c r="V37" s="72">
        <v>196</v>
      </c>
      <c r="W37" s="72">
        <v>441</v>
      </c>
      <c r="X37" s="72">
        <v>196</v>
      </c>
      <c r="Y37" s="72">
        <v>588</v>
      </c>
      <c r="Z37" s="72">
        <v>294</v>
      </c>
      <c r="AA37" s="72">
        <v>784</v>
      </c>
      <c r="AB37" s="72">
        <v>686</v>
      </c>
      <c r="AC37" s="72">
        <v>196</v>
      </c>
      <c r="AD37" s="72">
        <v>294</v>
      </c>
      <c r="AE37" s="72">
        <v>98</v>
      </c>
      <c r="AG37" s="21" t="s">
        <v>31</v>
      </c>
      <c r="AH37" s="21" t="s">
        <v>354</v>
      </c>
      <c r="AI37" s="125">
        <v>0</v>
      </c>
      <c r="AJ37" s="125">
        <v>0</v>
      </c>
      <c r="AK37" s="125">
        <v>495</v>
      </c>
      <c r="AL37" s="125">
        <v>1893</v>
      </c>
      <c r="AM37" s="125">
        <v>1092</v>
      </c>
      <c r="AN37" s="125">
        <v>2684</v>
      </c>
      <c r="AO37" s="125">
        <v>1092</v>
      </c>
      <c r="AP37" s="125">
        <v>2786</v>
      </c>
      <c r="AQ37" s="125">
        <v>3505</v>
      </c>
      <c r="AR37" s="125">
        <v>689</v>
      </c>
      <c r="AS37" s="125">
        <v>592</v>
      </c>
      <c r="AT37" s="125">
        <v>194</v>
      </c>
    </row>
    <row r="38" spans="3:46" x14ac:dyDescent="0.25"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</row>
    <row r="39" spans="3:46" x14ac:dyDescent="0.25">
      <c r="C39" s="70" t="s">
        <v>104</v>
      </c>
      <c r="D39" s="21" t="str">
        <f>+D36</f>
        <v>B03I</v>
      </c>
      <c r="E39" s="68">
        <f>E36-E34</f>
        <v>0</v>
      </c>
      <c r="F39" s="68">
        <f t="shared" ref="F39:P40" si="13">F36-F34</f>
        <v>0</v>
      </c>
      <c r="G39" s="68">
        <f t="shared" si="13"/>
        <v>0</v>
      </c>
      <c r="H39" s="68">
        <f t="shared" si="13"/>
        <v>0</v>
      </c>
      <c r="I39" s="68">
        <f t="shared" si="13"/>
        <v>0</v>
      </c>
      <c r="J39" s="68">
        <f t="shared" si="13"/>
        <v>0</v>
      </c>
      <c r="K39" s="68">
        <f t="shared" si="13"/>
        <v>0</v>
      </c>
      <c r="L39" s="68">
        <f t="shared" si="13"/>
        <v>0</v>
      </c>
      <c r="M39" s="68">
        <f t="shared" si="13"/>
        <v>0</v>
      </c>
      <c r="N39" s="68">
        <f t="shared" si="13"/>
        <v>0</v>
      </c>
      <c r="O39" s="68">
        <f t="shared" si="13"/>
        <v>0</v>
      </c>
      <c r="P39" s="68">
        <f t="shared" si="13"/>
        <v>0</v>
      </c>
      <c r="R39" s="70" t="s">
        <v>104</v>
      </c>
      <c r="S39" s="21" t="str">
        <f>+S36</f>
        <v>B25I</v>
      </c>
      <c r="T39" s="68">
        <f>T36-T34</f>
        <v>0</v>
      </c>
      <c r="U39" s="68">
        <f t="shared" ref="U39:AE40" si="14">U36-U34</f>
        <v>0</v>
      </c>
      <c r="V39" s="72">
        <f t="shared" si="14"/>
        <v>0</v>
      </c>
      <c r="W39" s="72">
        <f t="shared" si="14"/>
        <v>0</v>
      </c>
      <c r="X39" s="72">
        <f t="shared" si="14"/>
        <v>0</v>
      </c>
      <c r="Y39" s="72">
        <f t="shared" si="14"/>
        <v>0</v>
      </c>
      <c r="Z39" s="72">
        <f t="shared" si="14"/>
        <v>0</v>
      </c>
      <c r="AA39" s="72">
        <f t="shared" si="14"/>
        <v>0</v>
      </c>
      <c r="AB39" s="72">
        <f t="shared" si="14"/>
        <v>0</v>
      </c>
      <c r="AC39" s="72">
        <f t="shared" si="14"/>
        <v>0</v>
      </c>
      <c r="AD39" s="72">
        <f t="shared" si="14"/>
        <v>0</v>
      </c>
      <c r="AE39" s="72">
        <f t="shared" si="14"/>
        <v>0</v>
      </c>
      <c r="AG39" s="70" t="s">
        <v>104</v>
      </c>
      <c r="AH39" s="21" t="str">
        <f>+AH36</f>
        <v>B64I</v>
      </c>
      <c r="AI39" s="125">
        <f>AI36-AI34</f>
        <v>0</v>
      </c>
      <c r="AJ39" s="125">
        <f t="shared" ref="AJ39:AT40" si="15">AJ36-AJ34</f>
        <v>0</v>
      </c>
      <c r="AK39" s="125">
        <f t="shared" si="15"/>
        <v>0</v>
      </c>
      <c r="AL39" s="125">
        <f t="shared" si="15"/>
        <v>0</v>
      </c>
      <c r="AM39" s="125">
        <f t="shared" si="15"/>
        <v>0</v>
      </c>
      <c r="AN39" s="125">
        <f t="shared" si="15"/>
        <v>0</v>
      </c>
      <c r="AO39" s="125">
        <f t="shared" si="15"/>
        <v>0</v>
      </c>
      <c r="AP39" s="125">
        <f t="shared" si="15"/>
        <v>0</v>
      </c>
      <c r="AQ39" s="125">
        <f t="shared" si="15"/>
        <v>0</v>
      </c>
      <c r="AR39" s="125">
        <f t="shared" si="15"/>
        <v>0</v>
      </c>
      <c r="AS39" s="125">
        <f t="shared" si="15"/>
        <v>0</v>
      </c>
      <c r="AT39" s="125">
        <f t="shared" si="15"/>
        <v>0</v>
      </c>
    </row>
    <row r="40" spans="3:46" x14ac:dyDescent="0.25">
      <c r="C40" s="70" t="s">
        <v>104</v>
      </c>
      <c r="D40" s="21" t="str">
        <f>+D37</f>
        <v>B03R</v>
      </c>
      <c r="E40" s="68">
        <f>E37-E35</f>
        <v>0</v>
      </c>
      <c r="F40" s="68">
        <f t="shared" si="13"/>
        <v>0</v>
      </c>
      <c r="G40" s="68">
        <f t="shared" si="13"/>
        <v>0</v>
      </c>
      <c r="H40" s="68">
        <f t="shared" si="13"/>
        <v>0</v>
      </c>
      <c r="I40" s="68">
        <f t="shared" si="13"/>
        <v>0</v>
      </c>
      <c r="J40" s="68">
        <f t="shared" si="13"/>
        <v>0</v>
      </c>
      <c r="K40" s="68">
        <f t="shared" si="13"/>
        <v>0</v>
      </c>
      <c r="L40" s="68">
        <f t="shared" si="13"/>
        <v>0</v>
      </c>
      <c r="M40" s="68">
        <f t="shared" si="13"/>
        <v>0</v>
      </c>
      <c r="N40" s="68">
        <f t="shared" si="13"/>
        <v>0</v>
      </c>
      <c r="O40" s="68">
        <f t="shared" si="13"/>
        <v>0</v>
      </c>
      <c r="P40" s="68">
        <f t="shared" si="13"/>
        <v>0</v>
      </c>
      <c r="R40" s="70" t="s">
        <v>104</v>
      </c>
      <c r="S40" s="21" t="str">
        <f>+S37</f>
        <v>B25R</v>
      </c>
      <c r="T40" s="68">
        <f>T37-T35</f>
        <v>0</v>
      </c>
      <c r="U40" s="68">
        <f t="shared" si="14"/>
        <v>0</v>
      </c>
      <c r="V40" s="72">
        <f t="shared" si="14"/>
        <v>0</v>
      </c>
      <c r="W40" s="72">
        <f t="shared" si="14"/>
        <v>0</v>
      </c>
      <c r="X40" s="72">
        <f t="shared" si="14"/>
        <v>0</v>
      </c>
      <c r="Y40" s="72">
        <f t="shared" si="14"/>
        <v>0</v>
      </c>
      <c r="Z40" s="72">
        <f t="shared" si="14"/>
        <v>0</v>
      </c>
      <c r="AA40" s="72">
        <f t="shared" si="14"/>
        <v>0</v>
      </c>
      <c r="AB40" s="72">
        <f t="shared" si="14"/>
        <v>0</v>
      </c>
      <c r="AC40" s="72">
        <f t="shared" si="14"/>
        <v>0</v>
      </c>
      <c r="AD40" s="72">
        <f t="shared" si="14"/>
        <v>0</v>
      </c>
      <c r="AE40" s="72">
        <f t="shared" si="14"/>
        <v>0</v>
      </c>
      <c r="AG40" s="70" t="s">
        <v>104</v>
      </c>
      <c r="AH40" s="21" t="str">
        <f>+AH37</f>
        <v>B64R</v>
      </c>
      <c r="AI40" s="125">
        <f>AI37-AI35</f>
        <v>0</v>
      </c>
      <c r="AJ40" s="125">
        <f t="shared" si="15"/>
        <v>0</v>
      </c>
      <c r="AK40" s="125">
        <f t="shared" si="15"/>
        <v>0</v>
      </c>
      <c r="AL40" s="125">
        <f t="shared" si="15"/>
        <v>0</v>
      </c>
      <c r="AM40" s="125">
        <f t="shared" si="15"/>
        <v>0</v>
      </c>
      <c r="AN40" s="125">
        <f t="shared" si="15"/>
        <v>0</v>
      </c>
      <c r="AO40" s="125">
        <f t="shared" si="15"/>
        <v>0</v>
      </c>
      <c r="AP40" s="125">
        <f t="shared" si="15"/>
        <v>0</v>
      </c>
      <c r="AQ40" s="125">
        <f t="shared" si="15"/>
        <v>0</v>
      </c>
      <c r="AR40" s="125">
        <f t="shared" si="15"/>
        <v>0</v>
      </c>
      <c r="AS40" s="125">
        <f t="shared" si="15"/>
        <v>0</v>
      </c>
      <c r="AT40" s="125">
        <f t="shared" si="15"/>
        <v>0</v>
      </c>
    </row>
    <row r="41" spans="3:46" x14ac:dyDescent="0.25"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</row>
    <row r="42" spans="3:46" x14ac:dyDescent="0.25">
      <c r="C42" s="21" t="s">
        <v>30</v>
      </c>
      <c r="D42" s="21" t="s">
        <v>279</v>
      </c>
      <c r="E42" s="71">
        <v>0</v>
      </c>
      <c r="F42" s="71">
        <v>0</v>
      </c>
      <c r="G42" s="71">
        <v>196</v>
      </c>
      <c r="H42" s="71">
        <v>392</v>
      </c>
      <c r="I42" s="71">
        <v>196</v>
      </c>
      <c r="J42" s="71">
        <v>588</v>
      </c>
      <c r="K42" s="71">
        <v>294</v>
      </c>
      <c r="L42" s="71">
        <v>686</v>
      </c>
      <c r="M42" s="71">
        <v>588</v>
      </c>
      <c r="N42" s="71">
        <v>196</v>
      </c>
      <c r="O42" s="71">
        <v>294</v>
      </c>
      <c r="P42" s="71">
        <v>147</v>
      </c>
      <c r="R42" s="21" t="s">
        <v>30</v>
      </c>
      <c r="S42" s="21" t="s">
        <v>321</v>
      </c>
      <c r="T42" s="68">
        <v>0</v>
      </c>
      <c r="U42" s="68">
        <v>0</v>
      </c>
      <c r="V42" s="122">
        <v>245</v>
      </c>
      <c r="W42" s="122">
        <v>490</v>
      </c>
      <c r="X42" s="122">
        <v>245</v>
      </c>
      <c r="Y42" s="122">
        <v>735</v>
      </c>
      <c r="Z42" s="122">
        <v>392</v>
      </c>
      <c r="AA42" s="122">
        <v>882</v>
      </c>
      <c r="AB42" s="122">
        <v>686</v>
      </c>
      <c r="AC42" s="122">
        <v>245</v>
      </c>
      <c r="AD42" s="122">
        <v>294</v>
      </c>
      <c r="AE42" s="122">
        <v>98</v>
      </c>
      <c r="AG42" s="21" t="s">
        <v>30</v>
      </c>
      <c r="AH42" s="21" t="s">
        <v>259</v>
      </c>
      <c r="AI42" s="75">
        <v>0</v>
      </c>
      <c r="AJ42" s="75">
        <v>0</v>
      </c>
      <c r="AK42" s="75">
        <v>98</v>
      </c>
      <c r="AL42" s="75">
        <v>833</v>
      </c>
      <c r="AM42" s="75">
        <v>392</v>
      </c>
      <c r="AN42" s="75">
        <v>1225</v>
      </c>
      <c r="AO42" s="75">
        <v>441</v>
      </c>
      <c r="AP42" s="75">
        <v>1029</v>
      </c>
      <c r="AQ42" s="75">
        <v>980</v>
      </c>
      <c r="AR42" s="75">
        <v>245</v>
      </c>
      <c r="AS42" s="75">
        <v>245</v>
      </c>
      <c r="AT42" s="75">
        <v>0</v>
      </c>
    </row>
    <row r="43" spans="3:46" x14ac:dyDescent="0.25">
      <c r="C43" s="21" t="s">
        <v>30</v>
      </c>
      <c r="D43" s="21" t="s">
        <v>280</v>
      </c>
      <c r="E43" s="71">
        <v>0</v>
      </c>
      <c r="F43" s="71">
        <v>0</v>
      </c>
      <c r="G43" s="71">
        <v>196</v>
      </c>
      <c r="H43" s="71">
        <v>392</v>
      </c>
      <c r="I43" s="71">
        <v>196</v>
      </c>
      <c r="J43" s="71">
        <v>588</v>
      </c>
      <c r="K43" s="71">
        <v>294</v>
      </c>
      <c r="L43" s="71">
        <v>686</v>
      </c>
      <c r="M43" s="71">
        <v>588</v>
      </c>
      <c r="N43" s="71">
        <v>196</v>
      </c>
      <c r="O43" s="71">
        <v>294</v>
      </c>
      <c r="P43" s="71">
        <v>147</v>
      </c>
      <c r="R43" s="21" t="s">
        <v>30</v>
      </c>
      <c r="S43" s="21" t="s">
        <v>322</v>
      </c>
      <c r="T43" s="68">
        <v>0</v>
      </c>
      <c r="U43" s="68">
        <v>0</v>
      </c>
      <c r="V43" s="122">
        <v>245</v>
      </c>
      <c r="W43" s="122">
        <v>490</v>
      </c>
      <c r="X43" s="122">
        <v>245</v>
      </c>
      <c r="Y43" s="122">
        <v>735</v>
      </c>
      <c r="Z43" s="122">
        <v>392</v>
      </c>
      <c r="AA43" s="122">
        <v>882</v>
      </c>
      <c r="AB43" s="122">
        <v>686</v>
      </c>
      <c r="AC43" s="122">
        <v>245</v>
      </c>
      <c r="AD43" s="122">
        <v>294</v>
      </c>
      <c r="AE43" s="122">
        <v>147</v>
      </c>
      <c r="AG43" s="21" t="s">
        <v>30</v>
      </c>
      <c r="AH43" s="21" t="s">
        <v>260</v>
      </c>
      <c r="AI43" s="75">
        <v>0</v>
      </c>
      <c r="AJ43" s="75">
        <v>0</v>
      </c>
      <c r="AK43" s="75">
        <v>98</v>
      </c>
      <c r="AL43" s="75">
        <v>784</v>
      </c>
      <c r="AM43" s="75">
        <v>343</v>
      </c>
      <c r="AN43" s="75">
        <v>1078</v>
      </c>
      <c r="AO43" s="75">
        <v>441</v>
      </c>
      <c r="AP43" s="75">
        <v>1029</v>
      </c>
      <c r="AQ43" s="75">
        <v>980</v>
      </c>
      <c r="AR43" s="75">
        <v>245</v>
      </c>
      <c r="AS43" s="75">
        <v>343</v>
      </c>
      <c r="AT43" s="75">
        <v>0</v>
      </c>
    </row>
    <row r="44" spans="3:46" x14ac:dyDescent="0.25">
      <c r="C44" s="21" t="s">
        <v>31</v>
      </c>
      <c r="D44" s="21" t="s">
        <v>279</v>
      </c>
      <c r="E44" s="71">
        <v>0</v>
      </c>
      <c r="F44" s="71">
        <v>0</v>
      </c>
      <c r="G44" s="71">
        <v>196</v>
      </c>
      <c r="H44" s="71">
        <v>392</v>
      </c>
      <c r="I44" s="71">
        <v>196</v>
      </c>
      <c r="J44" s="71">
        <v>588</v>
      </c>
      <c r="K44" s="71">
        <v>294</v>
      </c>
      <c r="L44" s="71">
        <v>686</v>
      </c>
      <c r="M44" s="71">
        <v>588</v>
      </c>
      <c r="N44" s="71">
        <v>196</v>
      </c>
      <c r="O44" s="71">
        <v>294</v>
      </c>
      <c r="P44" s="71">
        <v>147</v>
      </c>
      <c r="R44" s="21" t="s">
        <v>31</v>
      </c>
      <c r="S44" s="21" t="s">
        <v>321</v>
      </c>
      <c r="T44" s="68">
        <v>0</v>
      </c>
      <c r="U44" s="68">
        <v>0</v>
      </c>
      <c r="V44" s="72">
        <v>245</v>
      </c>
      <c r="W44" s="72">
        <v>490</v>
      </c>
      <c r="X44" s="72">
        <v>245</v>
      </c>
      <c r="Y44" s="72">
        <v>735</v>
      </c>
      <c r="Z44" s="72">
        <v>392</v>
      </c>
      <c r="AA44" s="72">
        <v>882</v>
      </c>
      <c r="AB44" s="72">
        <v>686</v>
      </c>
      <c r="AC44" s="72">
        <v>245</v>
      </c>
      <c r="AD44" s="72">
        <v>294</v>
      </c>
      <c r="AE44" s="72">
        <v>98</v>
      </c>
      <c r="AG44" s="21" t="s">
        <v>31</v>
      </c>
      <c r="AH44" s="21" t="s">
        <v>259</v>
      </c>
      <c r="AI44" s="75">
        <v>0</v>
      </c>
      <c r="AJ44" s="75">
        <v>0</v>
      </c>
      <c r="AK44" s="75">
        <v>98</v>
      </c>
      <c r="AL44" s="75">
        <v>833</v>
      </c>
      <c r="AM44" s="75">
        <v>392</v>
      </c>
      <c r="AN44" s="75">
        <v>1225</v>
      </c>
      <c r="AO44" s="75">
        <v>441</v>
      </c>
      <c r="AP44" s="75">
        <v>1029</v>
      </c>
      <c r="AQ44" s="75">
        <v>980</v>
      </c>
      <c r="AR44" s="75">
        <v>245</v>
      </c>
      <c r="AS44" s="75">
        <v>245</v>
      </c>
      <c r="AT44" s="75">
        <v>0</v>
      </c>
    </row>
    <row r="45" spans="3:46" x14ac:dyDescent="0.25">
      <c r="C45" s="21" t="s">
        <v>31</v>
      </c>
      <c r="D45" s="21" t="s">
        <v>280</v>
      </c>
      <c r="E45" s="71">
        <v>0</v>
      </c>
      <c r="F45" s="71">
        <v>0</v>
      </c>
      <c r="G45" s="71">
        <v>196</v>
      </c>
      <c r="H45" s="71">
        <v>392</v>
      </c>
      <c r="I45" s="71">
        <v>196</v>
      </c>
      <c r="J45" s="71">
        <v>588</v>
      </c>
      <c r="K45" s="71">
        <v>294</v>
      </c>
      <c r="L45" s="71">
        <v>686</v>
      </c>
      <c r="M45" s="71">
        <v>588</v>
      </c>
      <c r="N45" s="71">
        <v>196</v>
      </c>
      <c r="O45" s="71">
        <v>294</v>
      </c>
      <c r="P45" s="71">
        <v>147</v>
      </c>
      <c r="R45" s="21" t="s">
        <v>31</v>
      </c>
      <c r="S45" s="21" t="s">
        <v>322</v>
      </c>
      <c r="T45" s="68">
        <v>0</v>
      </c>
      <c r="U45" s="68">
        <v>0</v>
      </c>
      <c r="V45" s="72">
        <v>245</v>
      </c>
      <c r="W45" s="72">
        <v>490</v>
      </c>
      <c r="X45" s="72">
        <v>245</v>
      </c>
      <c r="Y45" s="72">
        <v>735</v>
      </c>
      <c r="Z45" s="72">
        <v>392</v>
      </c>
      <c r="AA45" s="72">
        <v>882</v>
      </c>
      <c r="AB45" s="72">
        <v>686</v>
      </c>
      <c r="AC45" s="72">
        <v>245</v>
      </c>
      <c r="AD45" s="72">
        <v>294</v>
      </c>
      <c r="AE45" s="72">
        <v>147</v>
      </c>
      <c r="AG45" s="21" t="s">
        <v>31</v>
      </c>
      <c r="AH45" s="21" t="s">
        <v>260</v>
      </c>
      <c r="AI45" s="75">
        <v>0</v>
      </c>
      <c r="AJ45" s="75">
        <v>0</v>
      </c>
      <c r="AK45" s="75">
        <v>98</v>
      </c>
      <c r="AL45" s="75">
        <v>784</v>
      </c>
      <c r="AM45" s="75">
        <v>343</v>
      </c>
      <c r="AN45" s="75">
        <v>1078</v>
      </c>
      <c r="AO45" s="75">
        <v>441</v>
      </c>
      <c r="AP45" s="75">
        <v>1029</v>
      </c>
      <c r="AQ45" s="75">
        <v>980</v>
      </c>
      <c r="AR45" s="75">
        <v>245</v>
      </c>
      <c r="AS45" s="75">
        <v>343</v>
      </c>
      <c r="AT45" s="75">
        <v>0</v>
      </c>
    </row>
    <row r="46" spans="3:46" x14ac:dyDescent="0.25"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</row>
    <row r="47" spans="3:46" x14ac:dyDescent="0.25">
      <c r="C47" s="70" t="s">
        <v>104</v>
      </c>
      <c r="D47" s="21" t="str">
        <f>+D44</f>
        <v>B04I</v>
      </c>
      <c r="E47" s="68">
        <f>E44-E42</f>
        <v>0</v>
      </c>
      <c r="F47" s="68">
        <f t="shared" ref="F47:P47" si="16">F44-F42</f>
        <v>0</v>
      </c>
      <c r="G47" s="68">
        <f t="shared" si="16"/>
        <v>0</v>
      </c>
      <c r="H47" s="68">
        <f t="shared" si="16"/>
        <v>0</v>
      </c>
      <c r="I47" s="68">
        <f t="shared" si="16"/>
        <v>0</v>
      </c>
      <c r="J47" s="68">
        <f t="shared" si="16"/>
        <v>0</v>
      </c>
      <c r="K47" s="68">
        <f t="shared" si="16"/>
        <v>0</v>
      </c>
      <c r="L47" s="68">
        <f t="shared" si="16"/>
        <v>0</v>
      </c>
      <c r="M47" s="68">
        <f t="shared" si="16"/>
        <v>0</v>
      </c>
      <c r="N47" s="68">
        <f t="shared" si="16"/>
        <v>0</v>
      </c>
      <c r="O47" s="68">
        <f t="shared" si="16"/>
        <v>0</v>
      </c>
      <c r="P47" s="68">
        <f t="shared" si="16"/>
        <v>0</v>
      </c>
      <c r="R47" s="70" t="s">
        <v>104</v>
      </c>
      <c r="S47" s="21" t="str">
        <f>+S44</f>
        <v>B26I</v>
      </c>
      <c r="T47" s="68">
        <f>T44-T42</f>
        <v>0</v>
      </c>
      <c r="U47" s="68">
        <f t="shared" ref="U47:AE48" si="17">U44-U42</f>
        <v>0</v>
      </c>
      <c r="V47" s="72">
        <f t="shared" si="17"/>
        <v>0</v>
      </c>
      <c r="W47" s="72">
        <f t="shared" si="17"/>
        <v>0</v>
      </c>
      <c r="X47" s="72">
        <f t="shared" si="17"/>
        <v>0</v>
      </c>
      <c r="Y47" s="72">
        <f t="shared" si="17"/>
        <v>0</v>
      </c>
      <c r="Z47" s="72">
        <f t="shared" si="17"/>
        <v>0</v>
      </c>
      <c r="AA47" s="72">
        <f t="shared" si="17"/>
        <v>0</v>
      </c>
      <c r="AB47" s="72">
        <f t="shared" si="17"/>
        <v>0</v>
      </c>
      <c r="AC47" s="72">
        <f t="shared" si="17"/>
        <v>0</v>
      </c>
      <c r="AD47" s="72">
        <f t="shared" si="17"/>
        <v>0</v>
      </c>
      <c r="AE47" s="72">
        <f t="shared" si="17"/>
        <v>0</v>
      </c>
      <c r="AG47" s="70" t="s">
        <v>104</v>
      </c>
      <c r="AH47" s="21" t="str">
        <f>+AH44</f>
        <v>B65I</v>
      </c>
      <c r="AI47" s="125">
        <f>AI44-AI42</f>
        <v>0</v>
      </c>
      <c r="AJ47" s="125">
        <f t="shared" ref="AJ47:AT47" si="18">AJ44-AJ42</f>
        <v>0</v>
      </c>
      <c r="AK47" s="125">
        <f t="shared" si="18"/>
        <v>0</v>
      </c>
      <c r="AL47" s="125">
        <f t="shared" si="18"/>
        <v>0</v>
      </c>
      <c r="AM47" s="125">
        <f t="shared" si="18"/>
        <v>0</v>
      </c>
      <c r="AN47" s="125">
        <f t="shared" si="18"/>
        <v>0</v>
      </c>
      <c r="AO47" s="125">
        <f t="shared" si="18"/>
        <v>0</v>
      </c>
      <c r="AP47" s="125">
        <f t="shared" si="18"/>
        <v>0</v>
      </c>
      <c r="AQ47" s="125">
        <f t="shared" si="18"/>
        <v>0</v>
      </c>
      <c r="AR47" s="125">
        <f t="shared" si="18"/>
        <v>0</v>
      </c>
      <c r="AS47" s="125">
        <f t="shared" si="18"/>
        <v>0</v>
      </c>
      <c r="AT47" s="125">
        <f t="shared" si="18"/>
        <v>0</v>
      </c>
    </row>
    <row r="48" spans="3:46" x14ac:dyDescent="0.25">
      <c r="C48" s="70" t="s">
        <v>104</v>
      </c>
      <c r="D48" s="21" t="str">
        <f>+D45</f>
        <v>B04R</v>
      </c>
      <c r="E48" s="68">
        <f>E45-E43</f>
        <v>0</v>
      </c>
      <c r="F48" s="68">
        <f t="shared" ref="F48:P48" si="19">F45-F43</f>
        <v>0</v>
      </c>
      <c r="G48" s="68">
        <f t="shared" si="19"/>
        <v>0</v>
      </c>
      <c r="H48" s="68">
        <f t="shared" si="19"/>
        <v>0</v>
      </c>
      <c r="I48" s="68">
        <f t="shared" si="19"/>
        <v>0</v>
      </c>
      <c r="J48" s="68">
        <f t="shared" si="19"/>
        <v>0</v>
      </c>
      <c r="K48" s="68">
        <f t="shared" si="19"/>
        <v>0</v>
      </c>
      <c r="L48" s="68">
        <f t="shared" si="19"/>
        <v>0</v>
      </c>
      <c r="M48" s="68">
        <f t="shared" si="19"/>
        <v>0</v>
      </c>
      <c r="N48" s="68">
        <f t="shared" si="19"/>
        <v>0</v>
      </c>
      <c r="O48" s="68">
        <f t="shared" si="19"/>
        <v>0</v>
      </c>
      <c r="P48" s="68">
        <f t="shared" si="19"/>
        <v>0</v>
      </c>
      <c r="R48" s="70" t="s">
        <v>104</v>
      </c>
      <c r="S48" s="21" t="str">
        <f>+S45</f>
        <v>B26R</v>
      </c>
      <c r="T48" s="68">
        <f>T45-T43</f>
        <v>0</v>
      </c>
      <c r="U48" s="68">
        <f t="shared" si="17"/>
        <v>0</v>
      </c>
      <c r="V48" s="72">
        <f t="shared" si="17"/>
        <v>0</v>
      </c>
      <c r="W48" s="72">
        <f t="shared" si="17"/>
        <v>0</v>
      </c>
      <c r="X48" s="72">
        <f t="shared" si="17"/>
        <v>0</v>
      </c>
      <c r="Y48" s="72">
        <f t="shared" si="17"/>
        <v>0</v>
      </c>
      <c r="Z48" s="72">
        <f t="shared" si="17"/>
        <v>0</v>
      </c>
      <c r="AA48" s="72">
        <f t="shared" si="17"/>
        <v>0</v>
      </c>
      <c r="AB48" s="72">
        <f t="shared" si="17"/>
        <v>0</v>
      </c>
      <c r="AC48" s="72">
        <f t="shared" si="17"/>
        <v>0</v>
      </c>
      <c r="AD48" s="72">
        <f t="shared" si="17"/>
        <v>0</v>
      </c>
      <c r="AE48" s="72">
        <f t="shared" si="17"/>
        <v>0</v>
      </c>
      <c r="AG48" s="70" t="s">
        <v>104</v>
      </c>
      <c r="AH48" s="21" t="str">
        <f>+AH45</f>
        <v>B65R</v>
      </c>
      <c r="AI48" s="125">
        <f>AI45-AI43</f>
        <v>0</v>
      </c>
      <c r="AJ48" s="125">
        <f t="shared" ref="AJ48:AT48" si="20">AJ45-AJ43</f>
        <v>0</v>
      </c>
      <c r="AK48" s="125">
        <f t="shared" si="20"/>
        <v>0</v>
      </c>
      <c r="AL48" s="125">
        <f t="shared" si="20"/>
        <v>0</v>
      </c>
      <c r="AM48" s="125">
        <f t="shared" si="20"/>
        <v>0</v>
      </c>
      <c r="AN48" s="125">
        <f t="shared" si="20"/>
        <v>0</v>
      </c>
      <c r="AO48" s="125">
        <f t="shared" si="20"/>
        <v>0</v>
      </c>
      <c r="AP48" s="125">
        <f t="shared" si="20"/>
        <v>0</v>
      </c>
      <c r="AQ48" s="125">
        <f t="shared" si="20"/>
        <v>0</v>
      </c>
      <c r="AR48" s="125">
        <f t="shared" si="20"/>
        <v>0</v>
      </c>
      <c r="AS48" s="125">
        <f t="shared" si="20"/>
        <v>0</v>
      </c>
      <c r="AT48" s="125">
        <f t="shared" si="20"/>
        <v>0</v>
      </c>
    </row>
    <row r="49" spans="3:46" x14ac:dyDescent="0.25"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</row>
    <row r="50" spans="3:46" x14ac:dyDescent="0.25">
      <c r="C50" s="21" t="s">
        <v>30</v>
      </c>
      <c r="D50" s="21" t="s">
        <v>281</v>
      </c>
      <c r="E50" s="71">
        <v>0</v>
      </c>
      <c r="F50" s="71">
        <v>0</v>
      </c>
      <c r="G50" s="71">
        <v>196</v>
      </c>
      <c r="H50" s="71">
        <v>392</v>
      </c>
      <c r="I50" s="71">
        <v>196</v>
      </c>
      <c r="J50" s="71">
        <v>588</v>
      </c>
      <c r="K50" s="71">
        <v>294</v>
      </c>
      <c r="L50" s="71">
        <v>686</v>
      </c>
      <c r="M50" s="71">
        <v>588</v>
      </c>
      <c r="N50" s="71">
        <v>196</v>
      </c>
      <c r="O50" s="71">
        <v>294</v>
      </c>
      <c r="P50" s="71">
        <v>147</v>
      </c>
      <c r="R50" s="21" t="s">
        <v>30</v>
      </c>
      <c r="S50" s="21" t="s">
        <v>323</v>
      </c>
      <c r="T50" s="68">
        <v>0</v>
      </c>
      <c r="U50" s="68">
        <v>0</v>
      </c>
      <c r="V50" s="122">
        <v>245</v>
      </c>
      <c r="W50" s="122">
        <v>490</v>
      </c>
      <c r="X50" s="122">
        <v>245</v>
      </c>
      <c r="Y50" s="122">
        <v>735</v>
      </c>
      <c r="Z50" s="122">
        <v>343</v>
      </c>
      <c r="AA50" s="122">
        <v>784</v>
      </c>
      <c r="AB50" s="122">
        <v>735</v>
      </c>
      <c r="AC50" s="122">
        <v>245</v>
      </c>
      <c r="AD50" s="122">
        <v>343</v>
      </c>
      <c r="AE50" s="122">
        <v>147</v>
      </c>
      <c r="AG50" s="21" t="s">
        <v>30</v>
      </c>
      <c r="AH50" s="21" t="s">
        <v>355</v>
      </c>
      <c r="AI50" s="125">
        <v>0</v>
      </c>
      <c r="AJ50" s="125">
        <v>0</v>
      </c>
      <c r="AK50" s="75">
        <v>244</v>
      </c>
      <c r="AL50" s="75">
        <v>1316</v>
      </c>
      <c r="AM50" s="75">
        <v>633</v>
      </c>
      <c r="AN50" s="75">
        <v>1172</v>
      </c>
      <c r="AO50" s="75">
        <v>489</v>
      </c>
      <c r="AP50" s="75">
        <v>1173</v>
      </c>
      <c r="AQ50" s="75">
        <v>1998</v>
      </c>
      <c r="AR50" s="75">
        <v>342</v>
      </c>
      <c r="AS50" s="75">
        <v>440</v>
      </c>
      <c r="AT50" s="75">
        <v>195</v>
      </c>
    </row>
    <row r="51" spans="3:46" x14ac:dyDescent="0.25">
      <c r="C51" s="21" t="s">
        <v>30</v>
      </c>
      <c r="D51" s="21" t="s">
        <v>282</v>
      </c>
      <c r="E51" s="71">
        <v>0</v>
      </c>
      <c r="F51" s="71">
        <v>0</v>
      </c>
      <c r="G51" s="71">
        <v>196</v>
      </c>
      <c r="H51" s="71">
        <v>392</v>
      </c>
      <c r="I51" s="71">
        <v>196</v>
      </c>
      <c r="J51" s="71">
        <v>588</v>
      </c>
      <c r="K51" s="71">
        <v>294</v>
      </c>
      <c r="L51" s="71">
        <v>686</v>
      </c>
      <c r="M51" s="71">
        <v>588</v>
      </c>
      <c r="N51" s="71">
        <v>196</v>
      </c>
      <c r="O51" s="71">
        <v>294</v>
      </c>
      <c r="P51" s="71">
        <v>147</v>
      </c>
      <c r="R51" s="21" t="s">
        <v>30</v>
      </c>
      <c r="S51" s="21" t="s">
        <v>324</v>
      </c>
      <c r="T51" s="68">
        <v>0</v>
      </c>
      <c r="U51" s="68">
        <v>0</v>
      </c>
      <c r="V51" s="122">
        <v>245</v>
      </c>
      <c r="W51" s="122">
        <v>490</v>
      </c>
      <c r="X51" s="122">
        <v>245</v>
      </c>
      <c r="Y51" s="122">
        <v>735</v>
      </c>
      <c r="Z51" s="122">
        <v>343</v>
      </c>
      <c r="AA51" s="122">
        <v>784</v>
      </c>
      <c r="AB51" s="122">
        <v>735</v>
      </c>
      <c r="AC51" s="122">
        <v>245</v>
      </c>
      <c r="AD51" s="122">
        <v>343</v>
      </c>
      <c r="AE51" s="122">
        <v>147</v>
      </c>
      <c r="AG51" s="21" t="s">
        <v>30</v>
      </c>
      <c r="AH51" s="21" t="s">
        <v>356</v>
      </c>
      <c r="AI51" s="125">
        <v>0</v>
      </c>
      <c r="AJ51" s="125">
        <v>0</v>
      </c>
      <c r="AK51" s="75">
        <v>292</v>
      </c>
      <c r="AL51" s="75">
        <v>1316</v>
      </c>
      <c r="AM51" s="75">
        <v>633</v>
      </c>
      <c r="AN51" s="75">
        <v>1172</v>
      </c>
      <c r="AO51" s="75">
        <v>489</v>
      </c>
      <c r="AP51" s="75">
        <v>1173</v>
      </c>
      <c r="AQ51" s="75">
        <v>1998</v>
      </c>
      <c r="AR51" s="75">
        <v>342</v>
      </c>
      <c r="AS51" s="75">
        <v>537</v>
      </c>
      <c r="AT51" s="75">
        <v>146</v>
      </c>
    </row>
    <row r="52" spans="3:46" x14ac:dyDescent="0.25">
      <c r="C52" s="21" t="s">
        <v>31</v>
      </c>
      <c r="D52" s="21" t="s">
        <v>281</v>
      </c>
      <c r="E52" s="71">
        <v>0</v>
      </c>
      <c r="F52" s="71">
        <v>0</v>
      </c>
      <c r="G52" s="71">
        <v>196</v>
      </c>
      <c r="H52" s="71">
        <v>392</v>
      </c>
      <c r="I52" s="71">
        <v>196</v>
      </c>
      <c r="J52" s="71">
        <v>588</v>
      </c>
      <c r="K52" s="71">
        <v>294</v>
      </c>
      <c r="L52" s="71">
        <v>686</v>
      </c>
      <c r="M52" s="71">
        <v>588</v>
      </c>
      <c r="N52" s="71">
        <v>196</v>
      </c>
      <c r="O52" s="71">
        <v>294</v>
      </c>
      <c r="P52" s="71">
        <v>147</v>
      </c>
      <c r="R52" s="21" t="s">
        <v>31</v>
      </c>
      <c r="S52" s="21" t="s">
        <v>323</v>
      </c>
      <c r="T52" s="68">
        <v>0</v>
      </c>
      <c r="U52" s="68">
        <v>0</v>
      </c>
      <c r="V52" s="72">
        <v>245</v>
      </c>
      <c r="W52" s="72">
        <v>490</v>
      </c>
      <c r="X52" s="72">
        <v>245</v>
      </c>
      <c r="Y52" s="72">
        <v>735</v>
      </c>
      <c r="Z52" s="72">
        <v>343</v>
      </c>
      <c r="AA52" s="72">
        <v>784</v>
      </c>
      <c r="AB52" s="72">
        <v>735</v>
      </c>
      <c r="AC52" s="72">
        <v>245</v>
      </c>
      <c r="AD52" s="72">
        <v>343</v>
      </c>
      <c r="AE52" s="72">
        <v>147</v>
      </c>
      <c r="AG52" s="21" t="s">
        <v>31</v>
      </c>
      <c r="AH52" s="21" t="s">
        <v>355</v>
      </c>
      <c r="AI52" s="125">
        <v>0</v>
      </c>
      <c r="AJ52" s="125">
        <v>0</v>
      </c>
      <c r="AK52" s="125">
        <v>244</v>
      </c>
      <c r="AL52" s="125">
        <v>1316</v>
      </c>
      <c r="AM52" s="125">
        <v>633</v>
      </c>
      <c r="AN52" s="125">
        <v>1172</v>
      </c>
      <c r="AO52" s="125">
        <v>489</v>
      </c>
      <c r="AP52" s="125">
        <v>1173</v>
      </c>
      <c r="AQ52" s="125">
        <v>1998</v>
      </c>
      <c r="AR52" s="125">
        <v>342</v>
      </c>
      <c r="AS52" s="125">
        <v>440</v>
      </c>
      <c r="AT52" s="125">
        <v>195</v>
      </c>
    </row>
    <row r="53" spans="3:46" x14ac:dyDescent="0.25">
      <c r="C53" s="21" t="s">
        <v>31</v>
      </c>
      <c r="D53" s="21" t="s">
        <v>282</v>
      </c>
      <c r="E53" s="71">
        <v>0</v>
      </c>
      <c r="F53" s="71">
        <v>0</v>
      </c>
      <c r="G53" s="71">
        <v>196</v>
      </c>
      <c r="H53" s="71">
        <v>392</v>
      </c>
      <c r="I53" s="71">
        <v>196</v>
      </c>
      <c r="J53" s="71">
        <v>588</v>
      </c>
      <c r="K53" s="71">
        <v>294</v>
      </c>
      <c r="L53" s="71">
        <v>686</v>
      </c>
      <c r="M53" s="71">
        <v>588</v>
      </c>
      <c r="N53" s="71">
        <v>196</v>
      </c>
      <c r="O53" s="71">
        <v>294</v>
      </c>
      <c r="P53" s="71">
        <v>147</v>
      </c>
      <c r="R53" s="21" t="s">
        <v>31</v>
      </c>
      <c r="S53" s="21" t="s">
        <v>324</v>
      </c>
      <c r="T53" s="68">
        <v>0</v>
      </c>
      <c r="U53" s="68">
        <v>0</v>
      </c>
      <c r="V53" s="72">
        <v>245</v>
      </c>
      <c r="W53" s="72">
        <v>490</v>
      </c>
      <c r="X53" s="72">
        <v>245</v>
      </c>
      <c r="Y53" s="72">
        <v>735</v>
      </c>
      <c r="Z53" s="72">
        <v>343</v>
      </c>
      <c r="AA53" s="72">
        <v>784</v>
      </c>
      <c r="AB53" s="72">
        <v>735</v>
      </c>
      <c r="AC53" s="72">
        <v>245</v>
      </c>
      <c r="AD53" s="72">
        <v>343</v>
      </c>
      <c r="AE53" s="72">
        <v>147</v>
      </c>
      <c r="AG53" s="21" t="s">
        <v>31</v>
      </c>
      <c r="AH53" s="21" t="s">
        <v>356</v>
      </c>
      <c r="AI53" s="125">
        <v>0</v>
      </c>
      <c r="AJ53" s="125">
        <v>0</v>
      </c>
      <c r="AK53" s="125">
        <v>292</v>
      </c>
      <c r="AL53" s="125">
        <v>1316</v>
      </c>
      <c r="AM53" s="125">
        <v>633</v>
      </c>
      <c r="AN53" s="125">
        <v>1172</v>
      </c>
      <c r="AO53" s="125">
        <v>489</v>
      </c>
      <c r="AP53" s="125">
        <v>1173</v>
      </c>
      <c r="AQ53" s="125">
        <v>1998</v>
      </c>
      <c r="AR53" s="125">
        <v>342</v>
      </c>
      <c r="AS53" s="125">
        <v>537</v>
      </c>
      <c r="AT53" s="125">
        <v>146</v>
      </c>
    </row>
    <row r="54" spans="3:46" x14ac:dyDescent="0.25"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</row>
    <row r="55" spans="3:46" x14ac:dyDescent="0.25">
      <c r="C55" s="70" t="s">
        <v>104</v>
      </c>
      <c r="D55" s="21" t="str">
        <f>+D52</f>
        <v>B04vI</v>
      </c>
      <c r="E55" s="68">
        <f>E52-E50</f>
        <v>0</v>
      </c>
      <c r="F55" s="68">
        <f t="shared" ref="F55:P55" si="21">F52-F50</f>
        <v>0</v>
      </c>
      <c r="G55" s="68">
        <f t="shared" si="21"/>
        <v>0</v>
      </c>
      <c r="H55" s="68">
        <f t="shared" si="21"/>
        <v>0</v>
      </c>
      <c r="I55" s="68">
        <f t="shared" si="21"/>
        <v>0</v>
      </c>
      <c r="J55" s="68">
        <f t="shared" si="21"/>
        <v>0</v>
      </c>
      <c r="K55" s="68">
        <f t="shared" si="21"/>
        <v>0</v>
      </c>
      <c r="L55" s="68">
        <f t="shared" si="21"/>
        <v>0</v>
      </c>
      <c r="M55" s="68">
        <f t="shared" si="21"/>
        <v>0</v>
      </c>
      <c r="N55" s="68">
        <f t="shared" si="21"/>
        <v>0</v>
      </c>
      <c r="O55" s="68">
        <f t="shared" si="21"/>
        <v>0</v>
      </c>
      <c r="P55" s="68">
        <f t="shared" si="21"/>
        <v>0</v>
      </c>
      <c r="R55" s="70" t="s">
        <v>104</v>
      </c>
      <c r="S55" s="21" t="str">
        <f>+S52</f>
        <v>B27I</v>
      </c>
      <c r="T55" s="68">
        <f>T52-T50</f>
        <v>0</v>
      </c>
      <c r="U55" s="68">
        <f t="shared" ref="U55:AE56" si="22">U52-U50</f>
        <v>0</v>
      </c>
      <c r="V55" s="72">
        <f t="shared" si="22"/>
        <v>0</v>
      </c>
      <c r="W55" s="72">
        <f t="shared" si="22"/>
        <v>0</v>
      </c>
      <c r="X55" s="72">
        <f t="shared" si="22"/>
        <v>0</v>
      </c>
      <c r="Y55" s="72">
        <f t="shared" si="22"/>
        <v>0</v>
      </c>
      <c r="Z55" s="72">
        <f t="shared" si="22"/>
        <v>0</v>
      </c>
      <c r="AA55" s="72">
        <f t="shared" si="22"/>
        <v>0</v>
      </c>
      <c r="AB55" s="72">
        <f t="shared" si="22"/>
        <v>0</v>
      </c>
      <c r="AC55" s="72">
        <f t="shared" si="22"/>
        <v>0</v>
      </c>
      <c r="AD55" s="72">
        <f t="shared" si="22"/>
        <v>0</v>
      </c>
      <c r="AE55" s="72">
        <f t="shared" si="22"/>
        <v>0</v>
      </c>
      <c r="AG55" s="70" t="s">
        <v>104</v>
      </c>
      <c r="AH55" s="21" t="str">
        <f>+AH52</f>
        <v>B66I</v>
      </c>
      <c r="AI55" s="125">
        <f>AI52-AI50</f>
        <v>0</v>
      </c>
      <c r="AJ55" s="125">
        <f t="shared" ref="AJ55:AT56" si="23">AJ52-AJ50</f>
        <v>0</v>
      </c>
      <c r="AK55" s="125">
        <f t="shared" si="23"/>
        <v>0</v>
      </c>
      <c r="AL55" s="125">
        <f t="shared" si="23"/>
        <v>0</v>
      </c>
      <c r="AM55" s="125">
        <f t="shared" si="23"/>
        <v>0</v>
      </c>
      <c r="AN55" s="125">
        <f t="shared" si="23"/>
        <v>0</v>
      </c>
      <c r="AO55" s="125">
        <f t="shared" si="23"/>
        <v>0</v>
      </c>
      <c r="AP55" s="125">
        <f t="shared" si="23"/>
        <v>0</v>
      </c>
      <c r="AQ55" s="125">
        <f t="shared" si="23"/>
        <v>0</v>
      </c>
      <c r="AR55" s="125">
        <f t="shared" si="23"/>
        <v>0</v>
      </c>
      <c r="AS55" s="125">
        <f t="shared" si="23"/>
        <v>0</v>
      </c>
      <c r="AT55" s="125">
        <f t="shared" si="23"/>
        <v>0</v>
      </c>
    </row>
    <row r="56" spans="3:46" x14ac:dyDescent="0.25">
      <c r="C56" s="70" t="s">
        <v>104</v>
      </c>
      <c r="D56" s="21" t="str">
        <f>+D53</f>
        <v>B04vR</v>
      </c>
      <c r="E56" s="68">
        <f>E53-E51</f>
        <v>0</v>
      </c>
      <c r="F56" s="68">
        <f t="shared" ref="F56:P56" si="24">F53-F51</f>
        <v>0</v>
      </c>
      <c r="G56" s="68">
        <f t="shared" si="24"/>
        <v>0</v>
      </c>
      <c r="H56" s="68">
        <f t="shared" si="24"/>
        <v>0</v>
      </c>
      <c r="I56" s="68">
        <f t="shared" si="24"/>
        <v>0</v>
      </c>
      <c r="J56" s="68">
        <f t="shared" si="24"/>
        <v>0</v>
      </c>
      <c r="K56" s="68">
        <f t="shared" si="24"/>
        <v>0</v>
      </c>
      <c r="L56" s="68">
        <f t="shared" si="24"/>
        <v>0</v>
      </c>
      <c r="M56" s="68">
        <f t="shared" si="24"/>
        <v>0</v>
      </c>
      <c r="N56" s="68">
        <f t="shared" si="24"/>
        <v>0</v>
      </c>
      <c r="O56" s="68">
        <f t="shared" si="24"/>
        <v>0</v>
      </c>
      <c r="P56" s="68">
        <f t="shared" si="24"/>
        <v>0</v>
      </c>
      <c r="R56" s="70" t="s">
        <v>104</v>
      </c>
      <c r="S56" s="21" t="str">
        <f>+S53</f>
        <v>B27R</v>
      </c>
      <c r="T56" s="68">
        <f>T53-T51</f>
        <v>0</v>
      </c>
      <c r="U56" s="68">
        <f t="shared" si="22"/>
        <v>0</v>
      </c>
      <c r="V56" s="72">
        <f t="shared" si="22"/>
        <v>0</v>
      </c>
      <c r="W56" s="72">
        <f t="shared" si="22"/>
        <v>0</v>
      </c>
      <c r="X56" s="72">
        <f t="shared" si="22"/>
        <v>0</v>
      </c>
      <c r="Y56" s="72">
        <f t="shared" si="22"/>
        <v>0</v>
      </c>
      <c r="Z56" s="72">
        <f t="shared" si="22"/>
        <v>0</v>
      </c>
      <c r="AA56" s="72">
        <f t="shared" si="22"/>
        <v>0</v>
      </c>
      <c r="AB56" s="72">
        <f t="shared" si="22"/>
        <v>0</v>
      </c>
      <c r="AC56" s="72">
        <f t="shared" si="22"/>
        <v>0</v>
      </c>
      <c r="AD56" s="72">
        <f t="shared" si="22"/>
        <v>0</v>
      </c>
      <c r="AE56" s="72">
        <f t="shared" si="22"/>
        <v>0</v>
      </c>
      <c r="AG56" s="70" t="s">
        <v>104</v>
      </c>
      <c r="AH56" s="21" t="str">
        <f>+AH53</f>
        <v>B66R</v>
      </c>
      <c r="AI56" s="125">
        <f>AI53-AI51</f>
        <v>0</v>
      </c>
      <c r="AJ56" s="125">
        <f t="shared" si="23"/>
        <v>0</v>
      </c>
      <c r="AK56" s="125">
        <f t="shared" si="23"/>
        <v>0</v>
      </c>
      <c r="AL56" s="125">
        <f t="shared" si="23"/>
        <v>0</v>
      </c>
      <c r="AM56" s="125">
        <f t="shared" si="23"/>
        <v>0</v>
      </c>
      <c r="AN56" s="125">
        <f t="shared" si="23"/>
        <v>0</v>
      </c>
      <c r="AO56" s="125">
        <f t="shared" si="23"/>
        <v>0</v>
      </c>
      <c r="AP56" s="125">
        <f t="shared" si="23"/>
        <v>0</v>
      </c>
      <c r="AQ56" s="125">
        <f t="shared" si="23"/>
        <v>0</v>
      </c>
      <c r="AR56" s="125">
        <f t="shared" si="23"/>
        <v>0</v>
      </c>
      <c r="AS56" s="125">
        <f t="shared" si="23"/>
        <v>0</v>
      </c>
      <c r="AT56" s="125">
        <f t="shared" si="23"/>
        <v>0</v>
      </c>
    </row>
    <row r="57" spans="3:46" x14ac:dyDescent="0.25"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</row>
    <row r="58" spans="3:46" x14ac:dyDescent="0.25">
      <c r="C58" s="21" t="s">
        <v>30</v>
      </c>
      <c r="D58" s="21" t="s">
        <v>239</v>
      </c>
      <c r="E58" s="71">
        <v>0</v>
      </c>
      <c r="F58" s="71">
        <v>0</v>
      </c>
      <c r="G58" s="71">
        <v>485</v>
      </c>
      <c r="H58" s="71">
        <v>1164</v>
      </c>
      <c r="I58" s="71">
        <v>582</v>
      </c>
      <c r="J58" s="71">
        <v>1649</v>
      </c>
      <c r="K58" s="71">
        <v>776</v>
      </c>
      <c r="L58" s="71">
        <v>1940</v>
      </c>
      <c r="M58" s="71">
        <v>1649</v>
      </c>
      <c r="N58" s="71">
        <v>485</v>
      </c>
      <c r="O58" s="71">
        <v>582</v>
      </c>
      <c r="P58" s="71">
        <v>291</v>
      </c>
      <c r="R58" s="21" t="s">
        <v>30</v>
      </c>
      <c r="S58" s="21" t="s">
        <v>325</v>
      </c>
      <c r="T58" s="68">
        <v>0</v>
      </c>
      <c r="U58" s="68">
        <v>0</v>
      </c>
      <c r="V58" s="122">
        <v>196</v>
      </c>
      <c r="W58" s="122">
        <v>490</v>
      </c>
      <c r="X58" s="122">
        <v>245</v>
      </c>
      <c r="Y58" s="122">
        <v>735</v>
      </c>
      <c r="Z58" s="122">
        <v>343</v>
      </c>
      <c r="AA58" s="122">
        <v>833</v>
      </c>
      <c r="AB58" s="122">
        <v>735</v>
      </c>
      <c r="AC58" s="122">
        <v>294</v>
      </c>
      <c r="AD58" s="122">
        <v>392</v>
      </c>
      <c r="AE58" s="122">
        <v>147</v>
      </c>
      <c r="AG58" s="21" t="s">
        <v>30</v>
      </c>
      <c r="AH58" s="21" t="s">
        <v>357</v>
      </c>
      <c r="AI58" s="125">
        <v>0</v>
      </c>
      <c r="AJ58" s="125">
        <v>0</v>
      </c>
      <c r="AK58" s="75">
        <v>0</v>
      </c>
      <c r="AL58" s="75">
        <v>196</v>
      </c>
      <c r="AM58" s="75">
        <v>98</v>
      </c>
      <c r="AN58" s="75">
        <v>294</v>
      </c>
      <c r="AO58" s="75">
        <v>147</v>
      </c>
      <c r="AP58" s="75">
        <v>343</v>
      </c>
      <c r="AQ58" s="75">
        <v>294</v>
      </c>
      <c r="AR58" s="75">
        <v>98</v>
      </c>
      <c r="AS58" s="75">
        <v>0</v>
      </c>
      <c r="AT58" s="75">
        <v>0</v>
      </c>
    </row>
    <row r="59" spans="3:46" x14ac:dyDescent="0.25">
      <c r="C59" s="21" t="s">
        <v>30</v>
      </c>
      <c r="D59" s="21" t="s">
        <v>240</v>
      </c>
      <c r="E59" s="71">
        <v>0</v>
      </c>
      <c r="F59" s="71">
        <v>0</v>
      </c>
      <c r="G59" s="71">
        <v>485</v>
      </c>
      <c r="H59" s="71">
        <v>1164</v>
      </c>
      <c r="I59" s="71">
        <v>582</v>
      </c>
      <c r="J59" s="71">
        <v>1649</v>
      </c>
      <c r="K59" s="71">
        <v>776</v>
      </c>
      <c r="L59" s="71">
        <v>1940</v>
      </c>
      <c r="M59" s="71">
        <v>1649</v>
      </c>
      <c r="N59" s="71">
        <v>485</v>
      </c>
      <c r="O59" s="71">
        <v>582</v>
      </c>
      <c r="P59" s="71">
        <v>291</v>
      </c>
      <c r="R59" s="21" t="s">
        <v>30</v>
      </c>
      <c r="S59" s="21" t="s">
        <v>326</v>
      </c>
      <c r="T59" s="68">
        <v>0</v>
      </c>
      <c r="U59" s="68">
        <v>0</v>
      </c>
      <c r="V59" s="122">
        <v>0</v>
      </c>
      <c r="W59" s="122">
        <v>0</v>
      </c>
      <c r="X59" s="122">
        <v>0</v>
      </c>
      <c r="Y59" s="122">
        <v>0</v>
      </c>
      <c r="Z59" s="122">
        <v>0</v>
      </c>
      <c r="AA59" s="122">
        <v>0</v>
      </c>
      <c r="AB59" s="122">
        <v>0</v>
      </c>
      <c r="AC59" s="122">
        <v>0</v>
      </c>
      <c r="AD59" s="122">
        <v>0</v>
      </c>
      <c r="AE59" s="122">
        <v>0</v>
      </c>
      <c r="AG59" s="21" t="s">
        <v>30</v>
      </c>
      <c r="AH59" s="21" t="s">
        <v>358</v>
      </c>
      <c r="AI59" s="125">
        <v>0</v>
      </c>
      <c r="AJ59" s="125">
        <v>0</v>
      </c>
      <c r="AK59" s="75">
        <v>0</v>
      </c>
      <c r="AL59" s="75">
        <v>196</v>
      </c>
      <c r="AM59" s="75">
        <v>98</v>
      </c>
      <c r="AN59" s="75">
        <v>294</v>
      </c>
      <c r="AO59" s="75">
        <v>147</v>
      </c>
      <c r="AP59" s="75">
        <v>343</v>
      </c>
      <c r="AQ59" s="75">
        <v>294</v>
      </c>
      <c r="AR59" s="75">
        <v>98</v>
      </c>
      <c r="AS59" s="75">
        <v>0</v>
      </c>
      <c r="AT59" s="75">
        <v>0</v>
      </c>
    </row>
    <row r="60" spans="3:46" x14ac:dyDescent="0.25">
      <c r="C60" s="21" t="s">
        <v>31</v>
      </c>
      <c r="D60" s="21" t="s">
        <v>239</v>
      </c>
      <c r="E60" s="71">
        <v>0</v>
      </c>
      <c r="F60" s="71">
        <v>0</v>
      </c>
      <c r="G60" s="71">
        <v>485</v>
      </c>
      <c r="H60" s="71">
        <v>1164</v>
      </c>
      <c r="I60" s="71">
        <v>582</v>
      </c>
      <c r="J60" s="71">
        <v>1649</v>
      </c>
      <c r="K60" s="71">
        <v>776</v>
      </c>
      <c r="L60" s="71">
        <v>1940</v>
      </c>
      <c r="M60" s="71">
        <v>1649</v>
      </c>
      <c r="N60" s="71">
        <v>485</v>
      </c>
      <c r="O60" s="71">
        <v>582</v>
      </c>
      <c r="P60" s="71">
        <v>291</v>
      </c>
      <c r="R60" s="21" t="s">
        <v>31</v>
      </c>
      <c r="S60" s="21" t="s">
        <v>325</v>
      </c>
      <c r="T60" s="68">
        <v>0</v>
      </c>
      <c r="U60" s="68">
        <v>0</v>
      </c>
      <c r="V60" s="72">
        <v>196</v>
      </c>
      <c r="W60" s="72">
        <v>490</v>
      </c>
      <c r="X60" s="72">
        <v>245</v>
      </c>
      <c r="Y60" s="72">
        <v>735</v>
      </c>
      <c r="Z60" s="72">
        <v>343</v>
      </c>
      <c r="AA60" s="72">
        <v>833</v>
      </c>
      <c r="AB60" s="72">
        <v>735</v>
      </c>
      <c r="AC60" s="72">
        <v>294</v>
      </c>
      <c r="AD60" s="72">
        <v>392</v>
      </c>
      <c r="AE60" s="72">
        <v>147</v>
      </c>
      <c r="AG60" s="21" t="s">
        <v>31</v>
      </c>
      <c r="AH60" s="21" t="s">
        <v>357</v>
      </c>
      <c r="AI60" s="125">
        <v>0</v>
      </c>
      <c r="AJ60" s="125">
        <v>0</v>
      </c>
      <c r="AK60" s="125">
        <v>0</v>
      </c>
      <c r="AL60" s="125">
        <v>196</v>
      </c>
      <c r="AM60" s="125">
        <v>98</v>
      </c>
      <c r="AN60" s="125">
        <v>294</v>
      </c>
      <c r="AO60" s="125">
        <v>147</v>
      </c>
      <c r="AP60" s="125">
        <v>343</v>
      </c>
      <c r="AQ60" s="125">
        <v>294</v>
      </c>
      <c r="AR60" s="125">
        <v>98</v>
      </c>
      <c r="AS60" s="125">
        <v>0</v>
      </c>
      <c r="AT60" s="125">
        <v>0</v>
      </c>
    </row>
    <row r="61" spans="3:46" x14ac:dyDescent="0.25">
      <c r="C61" s="21" t="s">
        <v>31</v>
      </c>
      <c r="D61" s="21" t="s">
        <v>240</v>
      </c>
      <c r="E61" s="71">
        <v>0</v>
      </c>
      <c r="F61" s="71">
        <v>0</v>
      </c>
      <c r="G61" s="71">
        <v>485</v>
      </c>
      <c r="H61" s="71">
        <v>1164</v>
      </c>
      <c r="I61" s="71">
        <v>582</v>
      </c>
      <c r="J61" s="71">
        <v>1649</v>
      </c>
      <c r="K61" s="71">
        <v>776</v>
      </c>
      <c r="L61" s="71">
        <v>1940</v>
      </c>
      <c r="M61" s="71">
        <v>1649</v>
      </c>
      <c r="N61" s="71">
        <v>485</v>
      </c>
      <c r="O61" s="71">
        <v>582</v>
      </c>
      <c r="P61" s="71">
        <v>291</v>
      </c>
      <c r="R61" s="21" t="s">
        <v>31</v>
      </c>
      <c r="S61" s="21" t="s">
        <v>326</v>
      </c>
      <c r="T61" s="68">
        <v>0</v>
      </c>
      <c r="U61" s="68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G61" s="21" t="s">
        <v>31</v>
      </c>
      <c r="AH61" s="21" t="s">
        <v>358</v>
      </c>
      <c r="AI61" s="125">
        <v>0</v>
      </c>
      <c r="AJ61" s="125">
        <v>0</v>
      </c>
      <c r="AK61" s="125">
        <v>0</v>
      </c>
      <c r="AL61" s="125">
        <v>196</v>
      </c>
      <c r="AM61" s="125">
        <v>98</v>
      </c>
      <c r="AN61" s="125">
        <v>294</v>
      </c>
      <c r="AO61" s="125">
        <v>147</v>
      </c>
      <c r="AP61" s="125">
        <v>343</v>
      </c>
      <c r="AQ61" s="125">
        <v>294</v>
      </c>
      <c r="AR61" s="125">
        <v>98</v>
      </c>
      <c r="AS61" s="125">
        <v>0</v>
      </c>
      <c r="AT61" s="125">
        <v>0</v>
      </c>
    </row>
    <row r="62" spans="3:46" x14ac:dyDescent="0.25"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</row>
    <row r="63" spans="3:46" x14ac:dyDescent="0.25">
      <c r="C63" s="70" t="s">
        <v>104</v>
      </c>
      <c r="D63" s="21" t="str">
        <f>+D60</f>
        <v>B05I</v>
      </c>
      <c r="E63" s="68">
        <f>E60-E58</f>
        <v>0</v>
      </c>
      <c r="F63" s="68">
        <f t="shared" ref="F63:P63" si="25">F60-F58</f>
        <v>0</v>
      </c>
      <c r="G63" s="68">
        <f t="shared" si="25"/>
        <v>0</v>
      </c>
      <c r="H63" s="68">
        <f t="shared" si="25"/>
        <v>0</v>
      </c>
      <c r="I63" s="68">
        <f t="shared" si="25"/>
        <v>0</v>
      </c>
      <c r="J63" s="68">
        <f t="shared" si="25"/>
        <v>0</v>
      </c>
      <c r="K63" s="68">
        <f t="shared" si="25"/>
        <v>0</v>
      </c>
      <c r="L63" s="68">
        <f t="shared" si="25"/>
        <v>0</v>
      </c>
      <c r="M63" s="68">
        <f t="shared" si="25"/>
        <v>0</v>
      </c>
      <c r="N63" s="68">
        <f t="shared" si="25"/>
        <v>0</v>
      </c>
      <c r="O63" s="68">
        <f t="shared" si="25"/>
        <v>0</v>
      </c>
      <c r="P63" s="68">
        <f t="shared" si="25"/>
        <v>0</v>
      </c>
      <c r="R63" s="70" t="s">
        <v>104</v>
      </c>
      <c r="S63" s="21" t="str">
        <f>+S60</f>
        <v>B28I</v>
      </c>
      <c r="T63" s="68">
        <f>T60-T58</f>
        <v>0</v>
      </c>
      <c r="U63" s="68">
        <f t="shared" ref="U63:AE64" si="26">U60-U58</f>
        <v>0</v>
      </c>
      <c r="V63" s="72">
        <f t="shared" si="26"/>
        <v>0</v>
      </c>
      <c r="W63" s="72">
        <f t="shared" si="26"/>
        <v>0</v>
      </c>
      <c r="X63" s="72">
        <f t="shared" si="26"/>
        <v>0</v>
      </c>
      <c r="Y63" s="72">
        <f t="shared" si="26"/>
        <v>0</v>
      </c>
      <c r="Z63" s="72">
        <f t="shared" si="26"/>
        <v>0</v>
      </c>
      <c r="AA63" s="72">
        <f t="shared" si="26"/>
        <v>0</v>
      </c>
      <c r="AB63" s="72">
        <f t="shared" si="26"/>
        <v>0</v>
      </c>
      <c r="AC63" s="72">
        <f t="shared" si="26"/>
        <v>0</v>
      </c>
      <c r="AD63" s="72">
        <f t="shared" si="26"/>
        <v>0</v>
      </c>
      <c r="AE63" s="72">
        <f t="shared" si="26"/>
        <v>0</v>
      </c>
      <c r="AG63" s="70" t="s">
        <v>104</v>
      </c>
      <c r="AH63" s="21" t="str">
        <f>+AH60</f>
        <v>B67I</v>
      </c>
      <c r="AI63" s="125">
        <f>AI60-AI58</f>
        <v>0</v>
      </c>
      <c r="AJ63" s="125">
        <f t="shared" ref="AJ63:AT64" si="27">AJ60-AJ58</f>
        <v>0</v>
      </c>
      <c r="AK63" s="125">
        <f t="shared" si="27"/>
        <v>0</v>
      </c>
      <c r="AL63" s="125">
        <f t="shared" si="27"/>
        <v>0</v>
      </c>
      <c r="AM63" s="125">
        <f t="shared" si="27"/>
        <v>0</v>
      </c>
      <c r="AN63" s="125">
        <f t="shared" si="27"/>
        <v>0</v>
      </c>
      <c r="AO63" s="125">
        <f t="shared" si="27"/>
        <v>0</v>
      </c>
      <c r="AP63" s="125">
        <f t="shared" si="27"/>
        <v>0</v>
      </c>
      <c r="AQ63" s="125">
        <f t="shared" si="27"/>
        <v>0</v>
      </c>
      <c r="AR63" s="125">
        <f t="shared" si="27"/>
        <v>0</v>
      </c>
      <c r="AS63" s="125">
        <f t="shared" si="27"/>
        <v>0</v>
      </c>
      <c r="AT63" s="125">
        <f t="shared" si="27"/>
        <v>0</v>
      </c>
    </row>
    <row r="64" spans="3:46" x14ac:dyDescent="0.25">
      <c r="C64" s="70" t="s">
        <v>104</v>
      </c>
      <c r="D64" s="21" t="str">
        <f>+D61</f>
        <v>B05R</v>
      </c>
      <c r="E64" s="68">
        <f>E61-E59</f>
        <v>0</v>
      </c>
      <c r="F64" s="68">
        <f t="shared" ref="F64:P64" si="28">F61-F59</f>
        <v>0</v>
      </c>
      <c r="G64" s="68">
        <f t="shared" si="28"/>
        <v>0</v>
      </c>
      <c r="H64" s="68">
        <f t="shared" si="28"/>
        <v>0</v>
      </c>
      <c r="I64" s="68">
        <f t="shared" si="28"/>
        <v>0</v>
      </c>
      <c r="J64" s="68">
        <f t="shared" si="28"/>
        <v>0</v>
      </c>
      <c r="K64" s="68">
        <f t="shared" si="28"/>
        <v>0</v>
      </c>
      <c r="L64" s="68">
        <f t="shared" si="28"/>
        <v>0</v>
      </c>
      <c r="M64" s="68">
        <f t="shared" si="28"/>
        <v>0</v>
      </c>
      <c r="N64" s="68">
        <f t="shared" si="28"/>
        <v>0</v>
      </c>
      <c r="O64" s="68">
        <f t="shared" si="28"/>
        <v>0</v>
      </c>
      <c r="P64" s="68">
        <f t="shared" si="28"/>
        <v>0</v>
      </c>
      <c r="R64" s="70" t="s">
        <v>104</v>
      </c>
      <c r="S64" s="21" t="str">
        <f>+S61</f>
        <v>B28R</v>
      </c>
      <c r="T64" s="68">
        <f>T61-T59</f>
        <v>0</v>
      </c>
      <c r="U64" s="68">
        <f t="shared" si="26"/>
        <v>0</v>
      </c>
      <c r="V64" s="72">
        <f t="shared" si="26"/>
        <v>0</v>
      </c>
      <c r="W64" s="72">
        <f t="shared" si="26"/>
        <v>0</v>
      </c>
      <c r="X64" s="72">
        <f t="shared" si="26"/>
        <v>0</v>
      </c>
      <c r="Y64" s="72">
        <f t="shared" si="26"/>
        <v>0</v>
      </c>
      <c r="Z64" s="72">
        <f t="shared" si="26"/>
        <v>0</v>
      </c>
      <c r="AA64" s="72">
        <f t="shared" si="26"/>
        <v>0</v>
      </c>
      <c r="AB64" s="72">
        <f t="shared" si="26"/>
        <v>0</v>
      </c>
      <c r="AC64" s="72">
        <f t="shared" si="26"/>
        <v>0</v>
      </c>
      <c r="AD64" s="72">
        <f t="shared" si="26"/>
        <v>0</v>
      </c>
      <c r="AE64" s="72">
        <f t="shared" si="26"/>
        <v>0</v>
      </c>
      <c r="AG64" s="70" t="s">
        <v>104</v>
      </c>
      <c r="AH64" s="21" t="str">
        <f>+AH61</f>
        <v>B67R</v>
      </c>
      <c r="AI64" s="125">
        <f>AI61-AI59</f>
        <v>0</v>
      </c>
      <c r="AJ64" s="125">
        <f t="shared" si="27"/>
        <v>0</v>
      </c>
      <c r="AK64" s="125">
        <f t="shared" si="27"/>
        <v>0</v>
      </c>
      <c r="AL64" s="125">
        <f t="shared" si="27"/>
        <v>0</v>
      </c>
      <c r="AM64" s="125">
        <f t="shared" si="27"/>
        <v>0</v>
      </c>
      <c r="AN64" s="125">
        <f t="shared" si="27"/>
        <v>0</v>
      </c>
      <c r="AO64" s="125">
        <f t="shared" si="27"/>
        <v>0</v>
      </c>
      <c r="AP64" s="125">
        <f t="shared" si="27"/>
        <v>0</v>
      </c>
      <c r="AQ64" s="125">
        <f t="shared" si="27"/>
        <v>0</v>
      </c>
      <c r="AR64" s="125">
        <f t="shared" si="27"/>
        <v>0</v>
      </c>
      <c r="AS64" s="125">
        <f t="shared" si="27"/>
        <v>0</v>
      </c>
      <c r="AT64" s="125">
        <f t="shared" si="27"/>
        <v>0</v>
      </c>
    </row>
    <row r="65" spans="3:46" x14ac:dyDescent="0.25"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</row>
    <row r="66" spans="3:46" x14ac:dyDescent="0.25">
      <c r="C66" s="21" t="s">
        <v>30</v>
      </c>
      <c r="D66" s="21" t="s">
        <v>283</v>
      </c>
      <c r="E66" s="71">
        <v>194</v>
      </c>
      <c r="F66" s="71">
        <v>0</v>
      </c>
      <c r="G66" s="71">
        <v>582</v>
      </c>
      <c r="H66" s="71">
        <v>1261</v>
      </c>
      <c r="I66" s="71">
        <v>485</v>
      </c>
      <c r="J66" s="71">
        <v>1746</v>
      </c>
      <c r="K66" s="71">
        <v>873</v>
      </c>
      <c r="L66" s="71">
        <v>2037</v>
      </c>
      <c r="M66" s="71">
        <v>1843</v>
      </c>
      <c r="N66" s="71">
        <v>582</v>
      </c>
      <c r="O66" s="71">
        <v>873</v>
      </c>
      <c r="P66" s="71">
        <v>485</v>
      </c>
      <c r="R66" s="21" t="s">
        <v>30</v>
      </c>
      <c r="S66" s="21" t="s">
        <v>327</v>
      </c>
      <c r="T66" s="68">
        <v>0</v>
      </c>
      <c r="U66" s="68">
        <v>0</v>
      </c>
      <c r="V66" s="122">
        <v>0</v>
      </c>
      <c r="W66" s="122">
        <v>490</v>
      </c>
      <c r="X66" s="122">
        <v>0</v>
      </c>
      <c r="Y66" s="122">
        <v>0</v>
      </c>
      <c r="Z66" s="122">
        <v>0</v>
      </c>
      <c r="AA66" s="122">
        <v>0</v>
      </c>
      <c r="AB66" s="122">
        <v>735</v>
      </c>
      <c r="AC66" s="122">
        <v>0</v>
      </c>
      <c r="AD66" s="122">
        <v>0</v>
      </c>
      <c r="AE66" s="122">
        <v>0</v>
      </c>
      <c r="AG66" s="21" t="s">
        <v>30</v>
      </c>
      <c r="AH66" s="21" t="s">
        <v>223</v>
      </c>
      <c r="AI66" s="75">
        <v>0</v>
      </c>
      <c r="AJ66" s="75">
        <v>0</v>
      </c>
      <c r="AK66" s="75">
        <v>240</v>
      </c>
      <c r="AL66" s="75">
        <v>840</v>
      </c>
      <c r="AM66" s="75">
        <v>420</v>
      </c>
      <c r="AN66" s="75">
        <v>1260</v>
      </c>
      <c r="AO66" s="75">
        <v>660</v>
      </c>
      <c r="AP66" s="75">
        <v>1440</v>
      </c>
      <c r="AQ66" s="75">
        <v>1080</v>
      </c>
      <c r="AR66" s="75">
        <v>420</v>
      </c>
      <c r="AS66" s="75">
        <v>480</v>
      </c>
      <c r="AT66" s="75">
        <v>60</v>
      </c>
    </row>
    <row r="67" spans="3:46" x14ac:dyDescent="0.25">
      <c r="C67" s="21" t="s">
        <v>30</v>
      </c>
      <c r="D67" s="21" t="s">
        <v>284</v>
      </c>
      <c r="E67" s="71">
        <v>0</v>
      </c>
      <c r="F67" s="71">
        <v>0</v>
      </c>
      <c r="G67" s="71">
        <v>582</v>
      </c>
      <c r="H67" s="71">
        <v>1261</v>
      </c>
      <c r="I67" s="71">
        <v>485</v>
      </c>
      <c r="J67" s="71">
        <v>1746</v>
      </c>
      <c r="K67" s="71">
        <v>873</v>
      </c>
      <c r="L67" s="71">
        <v>2037</v>
      </c>
      <c r="M67" s="71">
        <v>1843</v>
      </c>
      <c r="N67" s="71">
        <v>582</v>
      </c>
      <c r="O67" s="71">
        <v>873</v>
      </c>
      <c r="P67" s="71">
        <v>388</v>
      </c>
      <c r="R67" s="21" t="s">
        <v>30</v>
      </c>
      <c r="S67" s="21" t="s">
        <v>328</v>
      </c>
      <c r="T67" s="68">
        <v>0</v>
      </c>
      <c r="U67" s="68">
        <v>0</v>
      </c>
      <c r="V67" s="122">
        <v>0</v>
      </c>
      <c r="W67" s="122">
        <v>441</v>
      </c>
      <c r="X67" s="122">
        <v>0</v>
      </c>
      <c r="Y67" s="122">
        <v>0</v>
      </c>
      <c r="Z67" s="122">
        <v>0</v>
      </c>
      <c r="AA67" s="122">
        <v>0</v>
      </c>
      <c r="AB67" s="122">
        <v>735</v>
      </c>
      <c r="AC67" s="122">
        <v>0</v>
      </c>
      <c r="AD67" s="122">
        <v>0</v>
      </c>
      <c r="AE67" s="122">
        <v>0</v>
      </c>
      <c r="AG67" s="21" t="s">
        <v>30</v>
      </c>
      <c r="AH67" s="21" t="s">
        <v>224</v>
      </c>
      <c r="AI67" s="75">
        <v>0</v>
      </c>
      <c r="AJ67" s="75">
        <v>0</v>
      </c>
      <c r="AK67" s="75">
        <v>240</v>
      </c>
      <c r="AL67" s="75">
        <v>840</v>
      </c>
      <c r="AM67" s="75">
        <v>420</v>
      </c>
      <c r="AN67" s="75">
        <v>1260</v>
      </c>
      <c r="AO67" s="75">
        <v>660</v>
      </c>
      <c r="AP67" s="75">
        <v>1440</v>
      </c>
      <c r="AQ67" s="75">
        <v>1080</v>
      </c>
      <c r="AR67" s="75">
        <v>420</v>
      </c>
      <c r="AS67" s="75">
        <v>480</v>
      </c>
      <c r="AT67" s="75">
        <v>0</v>
      </c>
    </row>
    <row r="68" spans="3:46" x14ac:dyDescent="0.25">
      <c r="C68" s="21" t="s">
        <v>31</v>
      </c>
      <c r="D68" s="21" t="s">
        <v>283</v>
      </c>
      <c r="E68" s="71">
        <v>194</v>
      </c>
      <c r="F68" s="71">
        <v>0</v>
      </c>
      <c r="G68" s="71">
        <v>582</v>
      </c>
      <c r="H68" s="71">
        <v>1261</v>
      </c>
      <c r="I68" s="71">
        <v>485</v>
      </c>
      <c r="J68" s="71">
        <v>1746</v>
      </c>
      <c r="K68" s="71">
        <v>873</v>
      </c>
      <c r="L68" s="71">
        <v>2037</v>
      </c>
      <c r="M68" s="71">
        <v>1843</v>
      </c>
      <c r="N68" s="71">
        <v>582</v>
      </c>
      <c r="O68" s="71">
        <v>873</v>
      </c>
      <c r="P68" s="71">
        <v>485</v>
      </c>
      <c r="R68" s="21" t="s">
        <v>31</v>
      </c>
      <c r="S68" s="21" t="s">
        <v>327</v>
      </c>
      <c r="T68" s="68">
        <v>0</v>
      </c>
      <c r="U68" s="68">
        <v>0</v>
      </c>
      <c r="V68" s="72">
        <v>0</v>
      </c>
      <c r="W68" s="72">
        <v>490</v>
      </c>
      <c r="X68" s="72">
        <v>0</v>
      </c>
      <c r="Y68" s="72">
        <v>0</v>
      </c>
      <c r="Z68" s="72">
        <v>0</v>
      </c>
      <c r="AA68" s="72">
        <v>0</v>
      </c>
      <c r="AB68" s="72">
        <v>735</v>
      </c>
      <c r="AC68" s="72">
        <v>0</v>
      </c>
      <c r="AD68" s="72">
        <v>0</v>
      </c>
      <c r="AE68" s="72">
        <v>0</v>
      </c>
      <c r="AG68" s="21" t="s">
        <v>31</v>
      </c>
      <c r="AH68" s="21" t="s">
        <v>223</v>
      </c>
      <c r="AI68" s="75">
        <v>0</v>
      </c>
      <c r="AJ68" s="75">
        <v>0</v>
      </c>
      <c r="AK68" s="75">
        <v>240</v>
      </c>
      <c r="AL68" s="75">
        <v>840</v>
      </c>
      <c r="AM68" s="75">
        <v>420</v>
      </c>
      <c r="AN68" s="75">
        <v>1260</v>
      </c>
      <c r="AO68" s="75">
        <v>660</v>
      </c>
      <c r="AP68" s="75">
        <v>1440</v>
      </c>
      <c r="AQ68" s="75">
        <v>1080</v>
      </c>
      <c r="AR68" s="75">
        <v>420</v>
      </c>
      <c r="AS68" s="75">
        <v>480</v>
      </c>
      <c r="AT68" s="75">
        <v>60</v>
      </c>
    </row>
    <row r="69" spans="3:46" x14ac:dyDescent="0.25">
      <c r="C69" s="21" t="s">
        <v>31</v>
      </c>
      <c r="D69" s="21" t="s">
        <v>284</v>
      </c>
      <c r="E69" s="71">
        <v>0</v>
      </c>
      <c r="F69" s="71">
        <v>0</v>
      </c>
      <c r="G69" s="71">
        <v>582</v>
      </c>
      <c r="H69" s="71">
        <v>1261</v>
      </c>
      <c r="I69" s="71">
        <v>485</v>
      </c>
      <c r="J69" s="71">
        <v>1746</v>
      </c>
      <c r="K69" s="71">
        <v>873</v>
      </c>
      <c r="L69" s="71">
        <v>2037</v>
      </c>
      <c r="M69" s="71">
        <v>1843</v>
      </c>
      <c r="N69" s="71">
        <v>582</v>
      </c>
      <c r="O69" s="71">
        <v>873</v>
      </c>
      <c r="P69" s="71">
        <v>388</v>
      </c>
      <c r="R69" s="21" t="s">
        <v>31</v>
      </c>
      <c r="S69" s="21" t="s">
        <v>328</v>
      </c>
      <c r="T69" s="68">
        <v>0</v>
      </c>
      <c r="U69" s="68">
        <v>0</v>
      </c>
      <c r="V69" s="72">
        <v>0</v>
      </c>
      <c r="W69" s="72">
        <v>441</v>
      </c>
      <c r="X69" s="72">
        <v>0</v>
      </c>
      <c r="Y69" s="72">
        <v>0</v>
      </c>
      <c r="Z69" s="72">
        <v>0</v>
      </c>
      <c r="AA69" s="72">
        <v>0</v>
      </c>
      <c r="AB69" s="72">
        <v>735</v>
      </c>
      <c r="AC69" s="72">
        <v>0</v>
      </c>
      <c r="AD69" s="72">
        <v>0</v>
      </c>
      <c r="AE69" s="72">
        <v>0</v>
      </c>
      <c r="AG69" s="21" t="s">
        <v>31</v>
      </c>
      <c r="AH69" s="21" t="s">
        <v>224</v>
      </c>
      <c r="AI69" s="75">
        <v>0</v>
      </c>
      <c r="AJ69" s="75">
        <v>0</v>
      </c>
      <c r="AK69" s="75">
        <v>240</v>
      </c>
      <c r="AL69" s="75">
        <v>840</v>
      </c>
      <c r="AM69" s="75">
        <v>420</v>
      </c>
      <c r="AN69" s="75">
        <v>1260</v>
      </c>
      <c r="AO69" s="75">
        <v>660</v>
      </c>
      <c r="AP69" s="75">
        <v>1440</v>
      </c>
      <c r="AQ69" s="75">
        <v>1080</v>
      </c>
      <c r="AR69" s="75">
        <v>420</v>
      </c>
      <c r="AS69" s="75">
        <v>480</v>
      </c>
      <c r="AT69" s="75">
        <v>0</v>
      </c>
    </row>
    <row r="70" spans="3:46" x14ac:dyDescent="0.25"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</row>
    <row r="71" spans="3:46" x14ac:dyDescent="0.25">
      <c r="C71" s="70" t="s">
        <v>104</v>
      </c>
      <c r="D71" s="21" t="str">
        <f>+D68</f>
        <v>B06I</v>
      </c>
      <c r="E71" s="68">
        <f>E68-E66</f>
        <v>0</v>
      </c>
      <c r="F71" s="68">
        <f t="shared" ref="F71:P71" si="29">F68-F66</f>
        <v>0</v>
      </c>
      <c r="G71" s="68">
        <f t="shared" si="29"/>
        <v>0</v>
      </c>
      <c r="H71" s="68">
        <f t="shared" si="29"/>
        <v>0</v>
      </c>
      <c r="I71" s="68">
        <f t="shared" si="29"/>
        <v>0</v>
      </c>
      <c r="J71" s="68">
        <f t="shared" si="29"/>
        <v>0</v>
      </c>
      <c r="K71" s="68">
        <f t="shared" si="29"/>
        <v>0</v>
      </c>
      <c r="L71" s="68">
        <f t="shared" si="29"/>
        <v>0</v>
      </c>
      <c r="M71" s="68">
        <f t="shared" si="29"/>
        <v>0</v>
      </c>
      <c r="N71" s="68">
        <f t="shared" si="29"/>
        <v>0</v>
      </c>
      <c r="O71" s="68">
        <f t="shared" si="29"/>
        <v>0</v>
      </c>
      <c r="P71" s="68">
        <f t="shared" si="29"/>
        <v>0</v>
      </c>
      <c r="R71" s="70" t="s">
        <v>104</v>
      </c>
      <c r="S71" s="21" t="str">
        <f>+S68</f>
        <v>B29I</v>
      </c>
      <c r="T71" s="68">
        <f>T68-T66</f>
        <v>0</v>
      </c>
      <c r="U71" s="68">
        <f t="shared" ref="U71:AE72" si="30">U68-U66</f>
        <v>0</v>
      </c>
      <c r="V71" s="72">
        <f t="shared" si="30"/>
        <v>0</v>
      </c>
      <c r="W71" s="72">
        <f t="shared" si="30"/>
        <v>0</v>
      </c>
      <c r="X71" s="72">
        <f t="shared" si="30"/>
        <v>0</v>
      </c>
      <c r="Y71" s="72">
        <f t="shared" si="30"/>
        <v>0</v>
      </c>
      <c r="Z71" s="72">
        <f t="shared" si="30"/>
        <v>0</v>
      </c>
      <c r="AA71" s="72">
        <f t="shared" si="30"/>
        <v>0</v>
      </c>
      <c r="AB71" s="72">
        <f t="shared" si="30"/>
        <v>0</v>
      </c>
      <c r="AC71" s="72">
        <f t="shared" si="30"/>
        <v>0</v>
      </c>
      <c r="AD71" s="72">
        <f t="shared" si="30"/>
        <v>0</v>
      </c>
      <c r="AE71" s="72">
        <f t="shared" si="30"/>
        <v>0</v>
      </c>
      <c r="AG71" s="70" t="s">
        <v>104</v>
      </c>
      <c r="AH71" s="21" t="str">
        <f>+AH68</f>
        <v>B68I</v>
      </c>
      <c r="AI71" s="125">
        <f>AI68-AI66</f>
        <v>0</v>
      </c>
      <c r="AJ71" s="125">
        <f t="shared" ref="AJ71:AT71" si="31">AJ68-AJ66</f>
        <v>0</v>
      </c>
      <c r="AK71" s="125">
        <f t="shared" si="31"/>
        <v>0</v>
      </c>
      <c r="AL71" s="125">
        <f t="shared" si="31"/>
        <v>0</v>
      </c>
      <c r="AM71" s="125">
        <f t="shared" si="31"/>
        <v>0</v>
      </c>
      <c r="AN71" s="125">
        <f t="shared" si="31"/>
        <v>0</v>
      </c>
      <c r="AO71" s="125">
        <f t="shared" si="31"/>
        <v>0</v>
      </c>
      <c r="AP71" s="125">
        <f t="shared" si="31"/>
        <v>0</v>
      </c>
      <c r="AQ71" s="125">
        <f t="shared" si="31"/>
        <v>0</v>
      </c>
      <c r="AR71" s="125">
        <f t="shared" si="31"/>
        <v>0</v>
      </c>
      <c r="AS71" s="125">
        <f t="shared" si="31"/>
        <v>0</v>
      </c>
      <c r="AT71" s="125">
        <f t="shared" si="31"/>
        <v>0</v>
      </c>
    </row>
    <row r="72" spans="3:46" x14ac:dyDescent="0.25">
      <c r="C72" s="70" t="s">
        <v>104</v>
      </c>
      <c r="D72" s="21" t="str">
        <f>+D69</f>
        <v>B06R</v>
      </c>
      <c r="E72" s="68">
        <f>E69-E67</f>
        <v>0</v>
      </c>
      <c r="F72" s="68">
        <f t="shared" ref="F72:P72" si="32">F69-F67</f>
        <v>0</v>
      </c>
      <c r="G72" s="68">
        <f t="shared" si="32"/>
        <v>0</v>
      </c>
      <c r="H72" s="68">
        <f t="shared" si="32"/>
        <v>0</v>
      </c>
      <c r="I72" s="68">
        <f t="shared" si="32"/>
        <v>0</v>
      </c>
      <c r="J72" s="68">
        <f t="shared" si="32"/>
        <v>0</v>
      </c>
      <c r="K72" s="68">
        <f t="shared" si="32"/>
        <v>0</v>
      </c>
      <c r="L72" s="68">
        <f t="shared" si="32"/>
        <v>0</v>
      </c>
      <c r="M72" s="68">
        <f t="shared" si="32"/>
        <v>0</v>
      </c>
      <c r="N72" s="68">
        <f t="shared" si="32"/>
        <v>0</v>
      </c>
      <c r="O72" s="68">
        <f t="shared" si="32"/>
        <v>0</v>
      </c>
      <c r="P72" s="68">
        <f t="shared" si="32"/>
        <v>0</v>
      </c>
      <c r="R72" s="70" t="s">
        <v>104</v>
      </c>
      <c r="S72" s="21" t="str">
        <f>+S69</f>
        <v>B29R</v>
      </c>
      <c r="T72" s="68">
        <f>T69-T67</f>
        <v>0</v>
      </c>
      <c r="U72" s="68">
        <f t="shared" si="30"/>
        <v>0</v>
      </c>
      <c r="V72" s="72">
        <f t="shared" si="30"/>
        <v>0</v>
      </c>
      <c r="W72" s="72">
        <f t="shared" si="30"/>
        <v>0</v>
      </c>
      <c r="X72" s="72">
        <f t="shared" si="30"/>
        <v>0</v>
      </c>
      <c r="Y72" s="72">
        <f t="shared" si="30"/>
        <v>0</v>
      </c>
      <c r="Z72" s="72">
        <f t="shared" si="30"/>
        <v>0</v>
      </c>
      <c r="AA72" s="72">
        <f t="shared" si="30"/>
        <v>0</v>
      </c>
      <c r="AB72" s="72">
        <f t="shared" si="30"/>
        <v>0</v>
      </c>
      <c r="AC72" s="72">
        <f t="shared" si="30"/>
        <v>0</v>
      </c>
      <c r="AD72" s="72">
        <f t="shared" si="30"/>
        <v>0</v>
      </c>
      <c r="AE72" s="72">
        <f t="shared" si="30"/>
        <v>0</v>
      </c>
      <c r="AG72" s="70" t="s">
        <v>104</v>
      </c>
      <c r="AH72" s="21" t="str">
        <f>+AH69</f>
        <v>B68R</v>
      </c>
      <c r="AI72" s="125">
        <f>AI69-AI67</f>
        <v>0</v>
      </c>
      <c r="AJ72" s="125">
        <f t="shared" ref="AJ72:AT72" si="33">AJ69-AJ67</f>
        <v>0</v>
      </c>
      <c r="AK72" s="125">
        <f t="shared" si="33"/>
        <v>0</v>
      </c>
      <c r="AL72" s="125">
        <f t="shared" si="33"/>
        <v>0</v>
      </c>
      <c r="AM72" s="125">
        <f t="shared" si="33"/>
        <v>0</v>
      </c>
      <c r="AN72" s="125">
        <f t="shared" si="33"/>
        <v>0</v>
      </c>
      <c r="AO72" s="125">
        <f t="shared" si="33"/>
        <v>0</v>
      </c>
      <c r="AP72" s="125">
        <f t="shared" si="33"/>
        <v>0</v>
      </c>
      <c r="AQ72" s="125">
        <f t="shared" si="33"/>
        <v>0</v>
      </c>
      <c r="AR72" s="125">
        <f t="shared" si="33"/>
        <v>0</v>
      </c>
      <c r="AS72" s="125">
        <f t="shared" si="33"/>
        <v>0</v>
      </c>
      <c r="AT72" s="125">
        <f t="shared" si="33"/>
        <v>0</v>
      </c>
    </row>
    <row r="73" spans="3:46" x14ac:dyDescent="0.25"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</row>
    <row r="74" spans="3:46" x14ac:dyDescent="0.25">
      <c r="C74" s="21" t="s">
        <v>30</v>
      </c>
      <c r="D74" s="21" t="s">
        <v>285</v>
      </c>
      <c r="E74" s="71">
        <v>0</v>
      </c>
      <c r="F74" s="71">
        <v>0</v>
      </c>
      <c r="G74" s="71">
        <v>485</v>
      </c>
      <c r="H74" s="71">
        <v>1358</v>
      </c>
      <c r="I74" s="71">
        <v>485</v>
      </c>
      <c r="J74" s="71">
        <v>1455</v>
      </c>
      <c r="K74" s="71">
        <v>679</v>
      </c>
      <c r="L74" s="71">
        <v>1746</v>
      </c>
      <c r="M74" s="71">
        <v>2037</v>
      </c>
      <c r="N74" s="71">
        <v>485</v>
      </c>
      <c r="O74" s="71">
        <v>582</v>
      </c>
      <c r="P74" s="71">
        <v>291</v>
      </c>
      <c r="R74" s="21" t="s">
        <v>30</v>
      </c>
      <c r="S74" s="21" t="s">
        <v>329</v>
      </c>
      <c r="T74" s="128">
        <v>98</v>
      </c>
      <c r="U74" s="128">
        <v>490</v>
      </c>
      <c r="V74" s="122">
        <v>0</v>
      </c>
      <c r="W74" s="122">
        <v>0</v>
      </c>
      <c r="X74" s="122">
        <v>0</v>
      </c>
      <c r="Y74" s="122">
        <v>0</v>
      </c>
      <c r="Z74" s="122">
        <v>0</v>
      </c>
      <c r="AA74" s="122">
        <v>0</v>
      </c>
      <c r="AB74" s="122">
        <v>0</v>
      </c>
      <c r="AC74" s="122">
        <v>0</v>
      </c>
      <c r="AD74" s="122">
        <v>0</v>
      </c>
      <c r="AE74" s="122">
        <v>0</v>
      </c>
      <c r="AG74" s="21" t="s">
        <v>30</v>
      </c>
      <c r="AH74" s="21" t="s">
        <v>359</v>
      </c>
      <c r="AI74" s="125">
        <v>0</v>
      </c>
      <c r="AJ74" s="125">
        <v>0</v>
      </c>
      <c r="AK74" s="75">
        <v>0</v>
      </c>
      <c r="AL74" s="75">
        <v>343</v>
      </c>
      <c r="AM74" s="75">
        <v>196</v>
      </c>
      <c r="AN74" s="75">
        <v>588</v>
      </c>
      <c r="AO74" s="75">
        <v>196</v>
      </c>
      <c r="AP74" s="75">
        <v>343</v>
      </c>
      <c r="AQ74" s="75">
        <v>441</v>
      </c>
      <c r="AR74" s="75">
        <v>147</v>
      </c>
      <c r="AS74" s="75">
        <v>0</v>
      </c>
      <c r="AT74" s="75">
        <v>0</v>
      </c>
    </row>
    <row r="75" spans="3:46" x14ac:dyDescent="0.25">
      <c r="C75" s="21" t="s">
        <v>30</v>
      </c>
      <c r="D75" s="21" t="s">
        <v>286</v>
      </c>
      <c r="E75" s="71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R75" s="21" t="s">
        <v>30</v>
      </c>
      <c r="S75" s="21" t="s">
        <v>330</v>
      </c>
      <c r="T75" s="128">
        <v>196</v>
      </c>
      <c r="U75" s="128">
        <v>441</v>
      </c>
      <c r="V75" s="122">
        <v>0</v>
      </c>
      <c r="W75" s="122">
        <v>0</v>
      </c>
      <c r="X75" s="122">
        <v>0</v>
      </c>
      <c r="Y75" s="122">
        <v>0</v>
      </c>
      <c r="Z75" s="122">
        <v>0</v>
      </c>
      <c r="AA75" s="122">
        <v>0</v>
      </c>
      <c r="AB75" s="122">
        <v>0</v>
      </c>
      <c r="AC75" s="122">
        <v>0</v>
      </c>
      <c r="AD75" s="122">
        <v>0</v>
      </c>
      <c r="AE75" s="122">
        <v>0</v>
      </c>
      <c r="AG75" s="21" t="s">
        <v>30</v>
      </c>
      <c r="AH75" s="21" t="s">
        <v>360</v>
      </c>
      <c r="AI75" s="125">
        <v>0</v>
      </c>
      <c r="AJ75" s="125">
        <v>0</v>
      </c>
      <c r="AK75" s="75">
        <v>0</v>
      </c>
      <c r="AL75" s="75">
        <v>392</v>
      </c>
      <c r="AM75" s="75">
        <v>196</v>
      </c>
      <c r="AN75" s="75">
        <v>588</v>
      </c>
      <c r="AO75" s="75">
        <v>147</v>
      </c>
      <c r="AP75" s="75">
        <v>343</v>
      </c>
      <c r="AQ75" s="75">
        <v>441</v>
      </c>
      <c r="AR75" s="75">
        <v>98</v>
      </c>
      <c r="AS75" s="75">
        <v>0</v>
      </c>
      <c r="AT75" s="75">
        <v>0</v>
      </c>
    </row>
    <row r="76" spans="3:46" x14ac:dyDescent="0.25">
      <c r="C76" s="21" t="s">
        <v>31</v>
      </c>
      <c r="D76" s="21" t="s">
        <v>285</v>
      </c>
      <c r="E76" s="71">
        <v>0</v>
      </c>
      <c r="F76" s="71">
        <v>0</v>
      </c>
      <c r="G76" s="71">
        <v>485</v>
      </c>
      <c r="H76" s="71">
        <v>1358</v>
      </c>
      <c r="I76" s="71">
        <v>485</v>
      </c>
      <c r="J76" s="71">
        <v>1455</v>
      </c>
      <c r="K76" s="71">
        <v>679</v>
      </c>
      <c r="L76" s="71">
        <v>1746</v>
      </c>
      <c r="M76" s="71">
        <v>2037</v>
      </c>
      <c r="N76" s="71">
        <v>485</v>
      </c>
      <c r="O76" s="71">
        <v>582</v>
      </c>
      <c r="P76" s="71">
        <v>291</v>
      </c>
      <c r="R76" s="21" t="s">
        <v>31</v>
      </c>
      <c r="S76" s="21" t="s">
        <v>329</v>
      </c>
      <c r="T76" s="128">
        <v>98</v>
      </c>
      <c r="U76" s="128">
        <v>490</v>
      </c>
      <c r="V76" s="72">
        <v>0</v>
      </c>
      <c r="W76" s="72">
        <v>0</v>
      </c>
      <c r="X76" s="72">
        <v>0</v>
      </c>
      <c r="Y76" s="72">
        <v>0</v>
      </c>
      <c r="Z76" s="72">
        <v>0</v>
      </c>
      <c r="AA76" s="72">
        <v>0</v>
      </c>
      <c r="AB76" s="72">
        <v>0</v>
      </c>
      <c r="AC76" s="72">
        <v>0</v>
      </c>
      <c r="AD76" s="72">
        <v>0</v>
      </c>
      <c r="AE76" s="72">
        <v>0</v>
      </c>
      <c r="AG76" s="21" t="s">
        <v>31</v>
      </c>
      <c r="AH76" s="21" t="s">
        <v>359</v>
      </c>
      <c r="AI76" s="125">
        <v>0</v>
      </c>
      <c r="AJ76" s="125">
        <v>0</v>
      </c>
      <c r="AK76" s="125">
        <v>0</v>
      </c>
      <c r="AL76" s="125">
        <v>343</v>
      </c>
      <c r="AM76" s="125">
        <v>196</v>
      </c>
      <c r="AN76" s="125">
        <v>588</v>
      </c>
      <c r="AO76" s="125">
        <v>196</v>
      </c>
      <c r="AP76" s="125">
        <v>343</v>
      </c>
      <c r="AQ76" s="125">
        <v>441</v>
      </c>
      <c r="AR76" s="125">
        <v>147</v>
      </c>
      <c r="AS76" s="125">
        <v>0</v>
      </c>
      <c r="AT76" s="125">
        <v>0</v>
      </c>
    </row>
    <row r="77" spans="3:46" x14ac:dyDescent="0.25">
      <c r="C77" s="21" t="s">
        <v>31</v>
      </c>
      <c r="D77" s="21" t="s">
        <v>286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R77" s="21" t="s">
        <v>31</v>
      </c>
      <c r="S77" s="21" t="s">
        <v>330</v>
      </c>
      <c r="T77" s="128">
        <v>196</v>
      </c>
      <c r="U77" s="128">
        <v>441</v>
      </c>
      <c r="V77" s="72">
        <v>0</v>
      </c>
      <c r="W77" s="72">
        <v>0</v>
      </c>
      <c r="X77" s="72">
        <v>0</v>
      </c>
      <c r="Y77" s="72">
        <v>0</v>
      </c>
      <c r="Z77" s="72">
        <v>0</v>
      </c>
      <c r="AA77" s="72">
        <v>0</v>
      </c>
      <c r="AB77" s="72">
        <v>0</v>
      </c>
      <c r="AC77" s="72">
        <v>0</v>
      </c>
      <c r="AD77" s="72">
        <v>0</v>
      </c>
      <c r="AE77" s="72">
        <v>0</v>
      </c>
      <c r="AG77" s="21" t="s">
        <v>31</v>
      </c>
      <c r="AH77" s="21" t="s">
        <v>360</v>
      </c>
      <c r="AI77" s="125">
        <v>0</v>
      </c>
      <c r="AJ77" s="125">
        <v>0</v>
      </c>
      <c r="AK77" s="125">
        <v>0</v>
      </c>
      <c r="AL77" s="125">
        <v>392</v>
      </c>
      <c r="AM77" s="125">
        <v>196</v>
      </c>
      <c r="AN77" s="125">
        <v>588</v>
      </c>
      <c r="AO77" s="125">
        <v>147</v>
      </c>
      <c r="AP77" s="125">
        <v>343</v>
      </c>
      <c r="AQ77" s="125">
        <v>441</v>
      </c>
      <c r="AR77" s="125">
        <v>98</v>
      </c>
      <c r="AS77" s="125">
        <v>0</v>
      </c>
      <c r="AT77" s="125">
        <v>0</v>
      </c>
    </row>
    <row r="78" spans="3:46" x14ac:dyDescent="0.25">
      <c r="T78" s="126"/>
      <c r="U78" s="126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</row>
    <row r="79" spans="3:46" x14ac:dyDescent="0.25">
      <c r="C79" s="70" t="s">
        <v>104</v>
      </c>
      <c r="D79" s="21" t="str">
        <f>+D76</f>
        <v>B07I</v>
      </c>
      <c r="E79" s="68">
        <f>E76-E74</f>
        <v>0</v>
      </c>
      <c r="F79" s="68">
        <f t="shared" ref="F79:P79" si="34">F76-F74</f>
        <v>0</v>
      </c>
      <c r="G79" s="68">
        <f t="shared" si="34"/>
        <v>0</v>
      </c>
      <c r="H79" s="68">
        <f t="shared" si="34"/>
        <v>0</v>
      </c>
      <c r="I79" s="68">
        <f t="shared" si="34"/>
        <v>0</v>
      </c>
      <c r="J79" s="68">
        <f t="shared" si="34"/>
        <v>0</v>
      </c>
      <c r="K79" s="68">
        <f t="shared" si="34"/>
        <v>0</v>
      </c>
      <c r="L79" s="68">
        <f t="shared" si="34"/>
        <v>0</v>
      </c>
      <c r="M79" s="68">
        <f t="shared" si="34"/>
        <v>0</v>
      </c>
      <c r="N79" s="68">
        <f t="shared" si="34"/>
        <v>0</v>
      </c>
      <c r="O79" s="68">
        <f t="shared" si="34"/>
        <v>0</v>
      </c>
      <c r="P79" s="68">
        <f t="shared" si="34"/>
        <v>0</v>
      </c>
      <c r="R79" s="70" t="s">
        <v>104</v>
      </c>
      <c r="S79" s="21" t="str">
        <f>+S76</f>
        <v>B30NI</v>
      </c>
      <c r="T79" s="128">
        <f>T76-T74</f>
        <v>0</v>
      </c>
      <c r="U79" s="128">
        <f t="shared" ref="U79:AE80" si="35">U76-U74</f>
        <v>0</v>
      </c>
      <c r="V79" s="72">
        <f t="shared" si="35"/>
        <v>0</v>
      </c>
      <c r="W79" s="72">
        <f t="shared" si="35"/>
        <v>0</v>
      </c>
      <c r="X79" s="72">
        <f t="shared" si="35"/>
        <v>0</v>
      </c>
      <c r="Y79" s="72">
        <f t="shared" si="35"/>
        <v>0</v>
      </c>
      <c r="Z79" s="72">
        <f t="shared" si="35"/>
        <v>0</v>
      </c>
      <c r="AA79" s="72">
        <f t="shared" si="35"/>
        <v>0</v>
      </c>
      <c r="AB79" s="72">
        <f t="shared" si="35"/>
        <v>0</v>
      </c>
      <c r="AC79" s="72">
        <f t="shared" si="35"/>
        <v>0</v>
      </c>
      <c r="AD79" s="72">
        <f t="shared" si="35"/>
        <v>0</v>
      </c>
      <c r="AE79" s="72">
        <f t="shared" si="35"/>
        <v>0</v>
      </c>
      <c r="AG79" s="70" t="s">
        <v>104</v>
      </c>
      <c r="AH79" s="21" t="str">
        <f>+AH76</f>
        <v>B69I</v>
      </c>
      <c r="AI79" s="125">
        <f>AI76-AI74</f>
        <v>0</v>
      </c>
      <c r="AJ79" s="125">
        <f t="shared" ref="AJ79:AT80" si="36">AJ76-AJ74</f>
        <v>0</v>
      </c>
      <c r="AK79" s="125">
        <f t="shared" si="36"/>
        <v>0</v>
      </c>
      <c r="AL79" s="125">
        <f t="shared" si="36"/>
        <v>0</v>
      </c>
      <c r="AM79" s="125">
        <f t="shared" si="36"/>
        <v>0</v>
      </c>
      <c r="AN79" s="125">
        <f t="shared" si="36"/>
        <v>0</v>
      </c>
      <c r="AO79" s="125">
        <f t="shared" si="36"/>
        <v>0</v>
      </c>
      <c r="AP79" s="125">
        <f t="shared" si="36"/>
        <v>0</v>
      </c>
      <c r="AQ79" s="125">
        <f t="shared" si="36"/>
        <v>0</v>
      </c>
      <c r="AR79" s="125">
        <f t="shared" si="36"/>
        <v>0</v>
      </c>
      <c r="AS79" s="125">
        <f t="shared" si="36"/>
        <v>0</v>
      </c>
      <c r="AT79" s="125">
        <f t="shared" si="36"/>
        <v>0</v>
      </c>
    </row>
    <row r="80" spans="3:46" x14ac:dyDescent="0.25">
      <c r="C80" s="70" t="s">
        <v>104</v>
      </c>
      <c r="D80" s="21" t="str">
        <f>+D77</f>
        <v>B07R</v>
      </c>
      <c r="E80" s="68">
        <f>E77-E75</f>
        <v>0</v>
      </c>
      <c r="F80" s="68">
        <f t="shared" ref="F80:P80" si="37">F77-F75</f>
        <v>0</v>
      </c>
      <c r="G80" s="68">
        <f t="shared" si="37"/>
        <v>0</v>
      </c>
      <c r="H80" s="68">
        <f t="shared" si="37"/>
        <v>0</v>
      </c>
      <c r="I80" s="68">
        <f t="shared" si="37"/>
        <v>0</v>
      </c>
      <c r="J80" s="68">
        <f t="shared" si="37"/>
        <v>0</v>
      </c>
      <c r="K80" s="68">
        <f t="shared" si="37"/>
        <v>0</v>
      </c>
      <c r="L80" s="68">
        <f t="shared" si="37"/>
        <v>0</v>
      </c>
      <c r="M80" s="68">
        <f t="shared" si="37"/>
        <v>0</v>
      </c>
      <c r="N80" s="68">
        <f t="shared" si="37"/>
        <v>0</v>
      </c>
      <c r="O80" s="68">
        <f t="shared" si="37"/>
        <v>0</v>
      </c>
      <c r="P80" s="68">
        <f t="shared" si="37"/>
        <v>0</v>
      </c>
      <c r="R80" s="70" t="s">
        <v>104</v>
      </c>
      <c r="S80" s="21" t="str">
        <f>+S77</f>
        <v>B30NR</v>
      </c>
      <c r="T80" s="128">
        <f>T77-T75</f>
        <v>0</v>
      </c>
      <c r="U80" s="128">
        <f t="shared" si="35"/>
        <v>0</v>
      </c>
      <c r="V80" s="72">
        <f t="shared" si="35"/>
        <v>0</v>
      </c>
      <c r="W80" s="72">
        <f t="shared" si="35"/>
        <v>0</v>
      </c>
      <c r="X80" s="72">
        <f t="shared" si="35"/>
        <v>0</v>
      </c>
      <c r="Y80" s="72">
        <f t="shared" si="35"/>
        <v>0</v>
      </c>
      <c r="Z80" s="72">
        <f t="shared" si="35"/>
        <v>0</v>
      </c>
      <c r="AA80" s="72">
        <f t="shared" si="35"/>
        <v>0</v>
      </c>
      <c r="AB80" s="72">
        <f t="shared" si="35"/>
        <v>0</v>
      </c>
      <c r="AC80" s="72">
        <f t="shared" si="35"/>
        <v>0</v>
      </c>
      <c r="AD80" s="72">
        <f t="shared" si="35"/>
        <v>0</v>
      </c>
      <c r="AE80" s="72">
        <f t="shared" si="35"/>
        <v>0</v>
      </c>
      <c r="AG80" s="70" t="s">
        <v>104</v>
      </c>
      <c r="AH80" s="21" t="str">
        <f>+AH77</f>
        <v>B69R</v>
      </c>
      <c r="AI80" s="125">
        <f>AI77-AI75</f>
        <v>0</v>
      </c>
      <c r="AJ80" s="125">
        <f t="shared" si="36"/>
        <v>0</v>
      </c>
      <c r="AK80" s="125">
        <f t="shared" si="36"/>
        <v>0</v>
      </c>
      <c r="AL80" s="125">
        <f t="shared" si="36"/>
        <v>0</v>
      </c>
      <c r="AM80" s="125">
        <f t="shared" si="36"/>
        <v>0</v>
      </c>
      <c r="AN80" s="125">
        <f t="shared" si="36"/>
        <v>0</v>
      </c>
      <c r="AO80" s="125">
        <f t="shared" si="36"/>
        <v>0</v>
      </c>
      <c r="AP80" s="125">
        <f t="shared" si="36"/>
        <v>0</v>
      </c>
      <c r="AQ80" s="125">
        <f t="shared" si="36"/>
        <v>0</v>
      </c>
      <c r="AR80" s="125">
        <f t="shared" si="36"/>
        <v>0</v>
      </c>
      <c r="AS80" s="125">
        <f t="shared" si="36"/>
        <v>0</v>
      </c>
      <c r="AT80" s="125">
        <f t="shared" si="36"/>
        <v>0</v>
      </c>
    </row>
    <row r="81" spans="3:47" x14ac:dyDescent="0.25">
      <c r="T81" s="126"/>
      <c r="U81" s="126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I81" s="124"/>
      <c r="AJ81" s="124"/>
      <c r="AK81" s="124"/>
      <c r="AL81" s="124"/>
      <c r="AM81" s="124"/>
      <c r="AN81" s="124"/>
      <c r="AO81" s="124"/>
      <c r="AP81" s="124"/>
      <c r="AQ81" s="124"/>
      <c r="AR81" s="124"/>
      <c r="AS81" s="124"/>
      <c r="AT81" s="124"/>
    </row>
    <row r="82" spans="3:47" x14ac:dyDescent="0.25">
      <c r="C82" s="21" t="s">
        <v>30</v>
      </c>
      <c r="D82" s="21" t="s">
        <v>287</v>
      </c>
      <c r="E82" s="71">
        <v>0</v>
      </c>
      <c r="F82" s="71">
        <v>0</v>
      </c>
      <c r="G82" s="71">
        <v>294</v>
      </c>
      <c r="H82" s="71">
        <v>539</v>
      </c>
      <c r="I82" s="71">
        <v>245</v>
      </c>
      <c r="J82" s="71">
        <v>735</v>
      </c>
      <c r="K82" s="71">
        <v>392</v>
      </c>
      <c r="L82" s="71">
        <v>882</v>
      </c>
      <c r="M82" s="71">
        <v>784</v>
      </c>
      <c r="N82" s="71">
        <v>245</v>
      </c>
      <c r="O82" s="71">
        <v>392</v>
      </c>
      <c r="P82" s="71">
        <v>196</v>
      </c>
      <c r="R82" s="21" t="s">
        <v>30</v>
      </c>
      <c r="S82" s="21" t="s">
        <v>331</v>
      </c>
      <c r="T82" s="128">
        <v>98</v>
      </c>
      <c r="U82" s="128">
        <v>441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22">
        <v>0</v>
      </c>
      <c r="AB82" s="122">
        <v>0</v>
      </c>
      <c r="AC82" s="122">
        <v>0</v>
      </c>
      <c r="AD82" s="122">
        <v>0</v>
      </c>
      <c r="AE82" s="122">
        <v>0</v>
      </c>
      <c r="AG82" s="21" t="s">
        <v>30</v>
      </c>
      <c r="AH82" s="21" t="s">
        <v>225</v>
      </c>
      <c r="AI82" s="75">
        <v>0</v>
      </c>
      <c r="AJ82" s="75">
        <v>0</v>
      </c>
      <c r="AK82" s="75">
        <v>0</v>
      </c>
      <c r="AL82" s="75">
        <v>1530</v>
      </c>
      <c r="AM82" s="75">
        <v>1020</v>
      </c>
      <c r="AN82" s="75">
        <v>3468</v>
      </c>
      <c r="AO82" s="75">
        <v>1836</v>
      </c>
      <c r="AP82" s="75">
        <v>4182</v>
      </c>
      <c r="AQ82" s="75">
        <v>2856</v>
      </c>
      <c r="AR82" s="75">
        <v>1224</v>
      </c>
      <c r="AS82" s="75">
        <v>1428</v>
      </c>
      <c r="AT82" s="75">
        <v>102</v>
      </c>
      <c r="AU82" s="138">
        <f>+MAX(AL82:AT82)</f>
        <v>4182</v>
      </c>
    </row>
    <row r="83" spans="3:47" x14ac:dyDescent="0.25">
      <c r="C83" s="21" t="s">
        <v>30</v>
      </c>
      <c r="D83" s="21" t="s">
        <v>288</v>
      </c>
      <c r="E83" s="71">
        <v>0</v>
      </c>
      <c r="F83" s="71">
        <v>0</v>
      </c>
      <c r="G83" s="71">
        <v>245</v>
      </c>
      <c r="H83" s="71">
        <v>539</v>
      </c>
      <c r="I83" s="71">
        <v>245</v>
      </c>
      <c r="J83" s="71">
        <v>735</v>
      </c>
      <c r="K83" s="71">
        <v>392</v>
      </c>
      <c r="L83" s="71">
        <v>882</v>
      </c>
      <c r="M83" s="71">
        <v>833</v>
      </c>
      <c r="N83" s="71">
        <v>245</v>
      </c>
      <c r="O83" s="71">
        <v>392</v>
      </c>
      <c r="P83" s="71">
        <v>196</v>
      </c>
      <c r="R83" s="21" t="s">
        <v>30</v>
      </c>
      <c r="S83" s="21" t="s">
        <v>332</v>
      </c>
      <c r="T83" s="128">
        <v>98</v>
      </c>
      <c r="U83" s="128">
        <v>441</v>
      </c>
      <c r="V83" s="122">
        <v>0</v>
      </c>
      <c r="W83" s="122">
        <v>0</v>
      </c>
      <c r="X83" s="122">
        <v>0</v>
      </c>
      <c r="Y83" s="122">
        <v>0</v>
      </c>
      <c r="Z83" s="122">
        <v>0</v>
      </c>
      <c r="AA83" s="122">
        <v>0</v>
      </c>
      <c r="AB83" s="122">
        <v>0</v>
      </c>
      <c r="AC83" s="122">
        <v>0</v>
      </c>
      <c r="AD83" s="122">
        <v>0</v>
      </c>
      <c r="AE83" s="122">
        <v>0</v>
      </c>
      <c r="AG83" s="21" t="s">
        <v>30</v>
      </c>
      <c r="AH83" s="21" t="s">
        <v>226</v>
      </c>
      <c r="AI83" s="75">
        <v>0</v>
      </c>
      <c r="AJ83" s="75">
        <v>0</v>
      </c>
      <c r="AK83" s="75">
        <v>0</v>
      </c>
      <c r="AL83" s="75">
        <v>0</v>
      </c>
      <c r="AM83" s="75">
        <v>0</v>
      </c>
      <c r="AN83" s="75">
        <v>0</v>
      </c>
      <c r="AO83" s="75">
        <v>0</v>
      </c>
      <c r="AP83" s="75">
        <v>0</v>
      </c>
      <c r="AQ83" s="75">
        <v>0</v>
      </c>
      <c r="AR83" s="75">
        <v>0</v>
      </c>
      <c r="AS83" s="75">
        <v>0</v>
      </c>
      <c r="AT83" s="75">
        <v>0</v>
      </c>
      <c r="AU83" s="138">
        <f t="shared" ref="AU83:AU84" si="38">+MAX(AL83:AT83)</f>
        <v>0</v>
      </c>
    </row>
    <row r="84" spans="3:47" x14ac:dyDescent="0.25">
      <c r="C84" s="21" t="s">
        <v>31</v>
      </c>
      <c r="D84" s="21" t="s">
        <v>287</v>
      </c>
      <c r="E84" s="71">
        <v>0</v>
      </c>
      <c r="F84" s="71">
        <v>0</v>
      </c>
      <c r="G84" s="71">
        <v>294</v>
      </c>
      <c r="H84" s="71">
        <v>539</v>
      </c>
      <c r="I84" s="71">
        <v>245</v>
      </c>
      <c r="J84" s="71">
        <v>735</v>
      </c>
      <c r="K84" s="71">
        <v>392</v>
      </c>
      <c r="L84" s="71">
        <v>882</v>
      </c>
      <c r="M84" s="71">
        <v>784</v>
      </c>
      <c r="N84" s="71">
        <v>245</v>
      </c>
      <c r="O84" s="71">
        <v>392</v>
      </c>
      <c r="P84" s="71">
        <v>196</v>
      </c>
      <c r="R84" s="21" t="s">
        <v>31</v>
      </c>
      <c r="S84" s="21" t="s">
        <v>331</v>
      </c>
      <c r="T84" s="128">
        <v>98</v>
      </c>
      <c r="U84" s="128">
        <v>441</v>
      </c>
      <c r="V84" s="72">
        <v>0</v>
      </c>
      <c r="W84" s="72">
        <v>0</v>
      </c>
      <c r="X84" s="72">
        <v>0</v>
      </c>
      <c r="Y84" s="72">
        <v>0</v>
      </c>
      <c r="Z84" s="72">
        <v>0</v>
      </c>
      <c r="AA84" s="72">
        <v>0</v>
      </c>
      <c r="AB84" s="72">
        <v>0</v>
      </c>
      <c r="AC84" s="72">
        <v>0</v>
      </c>
      <c r="AD84" s="72">
        <v>0</v>
      </c>
      <c r="AE84" s="72">
        <v>0</v>
      </c>
      <c r="AG84" s="21" t="s">
        <v>31</v>
      </c>
      <c r="AH84" s="21" t="s">
        <v>225</v>
      </c>
      <c r="AI84" s="75">
        <v>0</v>
      </c>
      <c r="AJ84" s="75">
        <v>0</v>
      </c>
      <c r="AK84" s="75">
        <v>0</v>
      </c>
      <c r="AL84" s="75">
        <v>1530</v>
      </c>
      <c r="AM84" s="75">
        <v>1020</v>
      </c>
      <c r="AN84" s="75">
        <v>3468</v>
      </c>
      <c r="AO84" s="75">
        <v>1836</v>
      </c>
      <c r="AP84" s="75">
        <v>4182</v>
      </c>
      <c r="AQ84" s="75">
        <v>2856</v>
      </c>
      <c r="AR84" s="75">
        <v>1224</v>
      </c>
      <c r="AS84" s="75">
        <v>1428</v>
      </c>
      <c r="AT84" s="75">
        <v>102</v>
      </c>
      <c r="AU84" s="138">
        <f t="shared" si="38"/>
        <v>4182</v>
      </c>
    </row>
    <row r="85" spans="3:47" x14ac:dyDescent="0.25">
      <c r="C85" s="21" t="s">
        <v>31</v>
      </c>
      <c r="D85" s="21" t="s">
        <v>288</v>
      </c>
      <c r="E85" s="71">
        <v>0</v>
      </c>
      <c r="F85" s="71">
        <v>0</v>
      </c>
      <c r="G85" s="71">
        <v>245</v>
      </c>
      <c r="H85" s="71">
        <v>539</v>
      </c>
      <c r="I85" s="71">
        <v>245</v>
      </c>
      <c r="J85" s="71">
        <v>735</v>
      </c>
      <c r="K85" s="71">
        <v>392</v>
      </c>
      <c r="L85" s="71">
        <v>882</v>
      </c>
      <c r="M85" s="71">
        <v>833</v>
      </c>
      <c r="N85" s="71">
        <v>245</v>
      </c>
      <c r="O85" s="71">
        <v>392</v>
      </c>
      <c r="P85" s="71">
        <v>196</v>
      </c>
      <c r="R85" s="21" t="s">
        <v>31</v>
      </c>
      <c r="S85" s="21" t="s">
        <v>332</v>
      </c>
      <c r="T85" s="128">
        <v>98</v>
      </c>
      <c r="U85" s="128">
        <v>441</v>
      </c>
      <c r="V85" s="72">
        <v>0</v>
      </c>
      <c r="W85" s="72">
        <v>0</v>
      </c>
      <c r="X85" s="72">
        <v>0</v>
      </c>
      <c r="Y85" s="72">
        <v>0</v>
      </c>
      <c r="Z85" s="72">
        <v>0</v>
      </c>
      <c r="AA85" s="72">
        <v>0</v>
      </c>
      <c r="AB85" s="72">
        <v>0</v>
      </c>
      <c r="AC85" s="72">
        <v>0</v>
      </c>
      <c r="AD85" s="72">
        <v>0</v>
      </c>
      <c r="AE85" s="72">
        <v>0</v>
      </c>
      <c r="AG85" s="21" t="s">
        <v>31</v>
      </c>
      <c r="AH85" s="21" t="s">
        <v>226</v>
      </c>
      <c r="AI85" s="75">
        <v>0</v>
      </c>
      <c r="AJ85" s="75">
        <v>0</v>
      </c>
      <c r="AK85" s="75">
        <v>0</v>
      </c>
      <c r="AL85" s="75">
        <v>0</v>
      </c>
      <c r="AM85" s="75">
        <v>0</v>
      </c>
      <c r="AN85" s="75">
        <v>0</v>
      </c>
      <c r="AO85" s="75">
        <v>0</v>
      </c>
      <c r="AP85" s="75">
        <v>0</v>
      </c>
      <c r="AQ85" s="75">
        <v>0</v>
      </c>
      <c r="AR85" s="75">
        <v>0</v>
      </c>
      <c r="AS85" s="75">
        <v>0</v>
      </c>
      <c r="AT85" s="75">
        <v>0</v>
      </c>
    </row>
    <row r="86" spans="3:47" x14ac:dyDescent="0.25">
      <c r="T86" s="126"/>
      <c r="U86" s="126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I86" s="124"/>
      <c r="AJ86" s="124"/>
      <c r="AK86" s="124"/>
      <c r="AL86" s="124"/>
      <c r="AM86" s="124"/>
      <c r="AN86" s="124"/>
      <c r="AO86" s="124"/>
      <c r="AP86" s="124"/>
      <c r="AQ86" s="124"/>
      <c r="AR86" s="124"/>
      <c r="AS86" s="124"/>
      <c r="AT86" s="124"/>
    </row>
    <row r="87" spans="3:47" x14ac:dyDescent="0.25">
      <c r="C87" s="70" t="s">
        <v>104</v>
      </c>
      <c r="D87" s="21" t="str">
        <f>+D84</f>
        <v>B08I</v>
      </c>
      <c r="E87" s="68">
        <f>E84-E82</f>
        <v>0</v>
      </c>
      <c r="F87" s="68">
        <f t="shared" ref="F87:P87" si="39">F84-F82</f>
        <v>0</v>
      </c>
      <c r="G87" s="68">
        <f t="shared" si="39"/>
        <v>0</v>
      </c>
      <c r="H87" s="68">
        <f t="shared" si="39"/>
        <v>0</v>
      </c>
      <c r="I87" s="68">
        <f t="shared" si="39"/>
        <v>0</v>
      </c>
      <c r="J87" s="68">
        <f t="shared" si="39"/>
        <v>0</v>
      </c>
      <c r="K87" s="68">
        <f t="shared" si="39"/>
        <v>0</v>
      </c>
      <c r="L87" s="68">
        <f t="shared" si="39"/>
        <v>0</v>
      </c>
      <c r="M87" s="68">
        <f t="shared" si="39"/>
        <v>0</v>
      </c>
      <c r="N87" s="68">
        <f t="shared" si="39"/>
        <v>0</v>
      </c>
      <c r="O87" s="68">
        <f t="shared" si="39"/>
        <v>0</v>
      </c>
      <c r="P87" s="68">
        <f t="shared" si="39"/>
        <v>0</v>
      </c>
      <c r="R87" s="70" t="s">
        <v>104</v>
      </c>
      <c r="S87" s="21" t="str">
        <f>+S84</f>
        <v>B31NI</v>
      </c>
      <c r="T87" s="128">
        <f>T84-T82</f>
        <v>0</v>
      </c>
      <c r="U87" s="128">
        <f t="shared" ref="U87:AE88" si="40">U84-U82</f>
        <v>0</v>
      </c>
      <c r="V87" s="72">
        <f t="shared" si="40"/>
        <v>0</v>
      </c>
      <c r="W87" s="72">
        <f t="shared" si="40"/>
        <v>0</v>
      </c>
      <c r="X87" s="72">
        <f t="shared" si="40"/>
        <v>0</v>
      </c>
      <c r="Y87" s="72">
        <f t="shared" si="40"/>
        <v>0</v>
      </c>
      <c r="Z87" s="72">
        <f t="shared" si="40"/>
        <v>0</v>
      </c>
      <c r="AA87" s="72">
        <f t="shared" si="40"/>
        <v>0</v>
      </c>
      <c r="AB87" s="72">
        <f t="shared" si="40"/>
        <v>0</v>
      </c>
      <c r="AC87" s="72">
        <f t="shared" si="40"/>
        <v>0</v>
      </c>
      <c r="AD87" s="72">
        <f t="shared" si="40"/>
        <v>0</v>
      </c>
      <c r="AE87" s="72">
        <f t="shared" si="40"/>
        <v>0</v>
      </c>
      <c r="AG87" s="70" t="s">
        <v>104</v>
      </c>
      <c r="AH87" s="21" t="str">
        <f>+AH84</f>
        <v>B70I</v>
      </c>
      <c r="AI87" s="125">
        <f>AI84-AI82</f>
        <v>0</v>
      </c>
      <c r="AJ87" s="125">
        <f t="shared" ref="AJ87:AT87" si="41">AJ84-AJ82</f>
        <v>0</v>
      </c>
      <c r="AK87" s="125">
        <f t="shared" si="41"/>
        <v>0</v>
      </c>
      <c r="AL87" s="125">
        <f t="shared" si="41"/>
        <v>0</v>
      </c>
      <c r="AM87" s="125">
        <f t="shared" si="41"/>
        <v>0</v>
      </c>
      <c r="AN87" s="125">
        <f t="shared" si="41"/>
        <v>0</v>
      </c>
      <c r="AO87" s="125">
        <f t="shared" si="41"/>
        <v>0</v>
      </c>
      <c r="AP87" s="125">
        <f t="shared" si="41"/>
        <v>0</v>
      </c>
      <c r="AQ87" s="125">
        <f t="shared" si="41"/>
        <v>0</v>
      </c>
      <c r="AR87" s="125">
        <f t="shared" si="41"/>
        <v>0</v>
      </c>
      <c r="AS87" s="125">
        <f t="shared" si="41"/>
        <v>0</v>
      </c>
      <c r="AT87" s="125">
        <f t="shared" si="41"/>
        <v>0</v>
      </c>
    </row>
    <row r="88" spans="3:47" x14ac:dyDescent="0.25">
      <c r="C88" s="70" t="s">
        <v>104</v>
      </c>
      <c r="D88" s="21" t="str">
        <f>+D85</f>
        <v>B08R</v>
      </c>
      <c r="E88" s="68">
        <f>E85-E83</f>
        <v>0</v>
      </c>
      <c r="F88" s="68">
        <f t="shared" ref="F88:P88" si="42">F85-F83</f>
        <v>0</v>
      </c>
      <c r="G88" s="68">
        <f t="shared" si="42"/>
        <v>0</v>
      </c>
      <c r="H88" s="68">
        <f t="shared" si="42"/>
        <v>0</v>
      </c>
      <c r="I88" s="68">
        <f t="shared" si="42"/>
        <v>0</v>
      </c>
      <c r="J88" s="68">
        <f t="shared" si="42"/>
        <v>0</v>
      </c>
      <c r="K88" s="68">
        <f t="shared" si="42"/>
        <v>0</v>
      </c>
      <c r="L88" s="68">
        <f t="shared" si="42"/>
        <v>0</v>
      </c>
      <c r="M88" s="68">
        <f t="shared" si="42"/>
        <v>0</v>
      </c>
      <c r="N88" s="68">
        <f t="shared" si="42"/>
        <v>0</v>
      </c>
      <c r="O88" s="68">
        <f t="shared" si="42"/>
        <v>0</v>
      </c>
      <c r="P88" s="68">
        <f t="shared" si="42"/>
        <v>0</v>
      </c>
      <c r="R88" s="70" t="s">
        <v>104</v>
      </c>
      <c r="S88" s="21" t="str">
        <f>+S85</f>
        <v>B31NR</v>
      </c>
      <c r="T88" s="128">
        <f>T85-T83</f>
        <v>0</v>
      </c>
      <c r="U88" s="128">
        <f t="shared" si="40"/>
        <v>0</v>
      </c>
      <c r="V88" s="72">
        <f t="shared" si="40"/>
        <v>0</v>
      </c>
      <c r="W88" s="72">
        <f t="shared" si="40"/>
        <v>0</v>
      </c>
      <c r="X88" s="72">
        <f t="shared" si="40"/>
        <v>0</v>
      </c>
      <c r="Y88" s="72">
        <f t="shared" si="40"/>
        <v>0</v>
      </c>
      <c r="Z88" s="72">
        <f t="shared" si="40"/>
        <v>0</v>
      </c>
      <c r="AA88" s="72">
        <f t="shared" si="40"/>
        <v>0</v>
      </c>
      <c r="AB88" s="72">
        <f t="shared" si="40"/>
        <v>0</v>
      </c>
      <c r="AC88" s="72">
        <f t="shared" si="40"/>
        <v>0</v>
      </c>
      <c r="AD88" s="72">
        <f t="shared" si="40"/>
        <v>0</v>
      </c>
      <c r="AE88" s="72">
        <f t="shared" si="40"/>
        <v>0</v>
      </c>
      <c r="AG88" s="70" t="s">
        <v>104</v>
      </c>
      <c r="AH88" s="21" t="str">
        <f>+AH85</f>
        <v>B70R</v>
      </c>
      <c r="AI88" s="125">
        <f>AI85-AI83</f>
        <v>0</v>
      </c>
      <c r="AJ88" s="125">
        <f t="shared" ref="AJ88:AT88" si="43">AJ85-AJ83</f>
        <v>0</v>
      </c>
      <c r="AK88" s="125">
        <f t="shared" si="43"/>
        <v>0</v>
      </c>
      <c r="AL88" s="125">
        <f t="shared" si="43"/>
        <v>0</v>
      </c>
      <c r="AM88" s="125">
        <f t="shared" si="43"/>
        <v>0</v>
      </c>
      <c r="AN88" s="125">
        <f t="shared" si="43"/>
        <v>0</v>
      </c>
      <c r="AO88" s="125">
        <f t="shared" si="43"/>
        <v>0</v>
      </c>
      <c r="AP88" s="125">
        <f t="shared" si="43"/>
        <v>0</v>
      </c>
      <c r="AQ88" s="125">
        <f t="shared" si="43"/>
        <v>0</v>
      </c>
      <c r="AR88" s="125">
        <f t="shared" si="43"/>
        <v>0</v>
      </c>
      <c r="AS88" s="125">
        <f t="shared" si="43"/>
        <v>0</v>
      </c>
      <c r="AT88" s="125">
        <f t="shared" si="43"/>
        <v>0</v>
      </c>
    </row>
    <row r="89" spans="3:47" x14ac:dyDescent="0.25">
      <c r="T89" s="126"/>
      <c r="U89" s="126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I89" s="124"/>
      <c r="AJ89" s="124"/>
      <c r="AK89" s="124"/>
      <c r="AL89" s="124"/>
      <c r="AM89" s="124"/>
      <c r="AN89" s="124"/>
      <c r="AO89" s="124"/>
      <c r="AP89" s="124"/>
      <c r="AQ89" s="124"/>
      <c r="AR89" s="124"/>
      <c r="AS89" s="124"/>
      <c r="AT89" s="124"/>
    </row>
    <row r="90" spans="3:47" x14ac:dyDescent="0.25">
      <c r="C90" s="21" t="s">
        <v>30</v>
      </c>
      <c r="D90" s="21" t="s">
        <v>241</v>
      </c>
      <c r="E90" s="71">
        <v>97</v>
      </c>
      <c r="F90" s="71">
        <v>0</v>
      </c>
      <c r="G90" s="71">
        <v>388</v>
      </c>
      <c r="H90" s="71">
        <v>970</v>
      </c>
      <c r="I90" s="71">
        <v>485</v>
      </c>
      <c r="J90" s="71">
        <v>1455</v>
      </c>
      <c r="K90" s="71">
        <v>776</v>
      </c>
      <c r="L90" s="71">
        <v>1649</v>
      </c>
      <c r="M90" s="71">
        <v>1455</v>
      </c>
      <c r="N90" s="71">
        <v>485</v>
      </c>
      <c r="O90" s="71">
        <v>776</v>
      </c>
      <c r="P90" s="71">
        <v>388</v>
      </c>
      <c r="R90" s="21" t="s">
        <v>30</v>
      </c>
      <c r="S90" s="21" t="s">
        <v>333</v>
      </c>
      <c r="T90" s="128">
        <v>146</v>
      </c>
      <c r="U90" s="128">
        <v>0</v>
      </c>
      <c r="V90" s="122">
        <v>496</v>
      </c>
      <c r="W90" s="122">
        <v>2340</v>
      </c>
      <c r="X90" s="122">
        <v>1020</v>
      </c>
      <c r="Y90" s="122">
        <v>3303</v>
      </c>
      <c r="Z90" s="122">
        <v>1456</v>
      </c>
      <c r="AA90" s="122">
        <v>2967</v>
      </c>
      <c r="AB90" s="122">
        <v>2918</v>
      </c>
      <c r="AC90" s="122">
        <v>777</v>
      </c>
      <c r="AD90" s="122">
        <v>971</v>
      </c>
      <c r="AE90" s="122">
        <v>291</v>
      </c>
      <c r="AG90" s="21" t="s">
        <v>30</v>
      </c>
      <c r="AH90" s="21" t="s">
        <v>361</v>
      </c>
      <c r="AI90" s="125">
        <v>98</v>
      </c>
      <c r="AJ90" s="125">
        <v>441</v>
      </c>
      <c r="AK90" s="75">
        <v>0</v>
      </c>
      <c r="AL90" s="75">
        <v>0</v>
      </c>
      <c r="AM90" s="75">
        <v>0</v>
      </c>
      <c r="AN90" s="75">
        <v>0</v>
      </c>
      <c r="AO90" s="75">
        <v>0</v>
      </c>
      <c r="AP90" s="75">
        <v>0</v>
      </c>
      <c r="AQ90" s="75">
        <v>0</v>
      </c>
      <c r="AR90" s="75">
        <v>0</v>
      </c>
      <c r="AS90" s="75">
        <v>0</v>
      </c>
      <c r="AT90" s="75">
        <v>98</v>
      </c>
    </row>
    <row r="91" spans="3:47" x14ac:dyDescent="0.25">
      <c r="C91" s="21" t="s">
        <v>30</v>
      </c>
      <c r="D91" s="21" t="s">
        <v>242</v>
      </c>
      <c r="E91" s="71">
        <v>97</v>
      </c>
      <c r="F91" s="71">
        <v>0</v>
      </c>
      <c r="G91" s="71">
        <v>388</v>
      </c>
      <c r="H91" s="71">
        <v>970</v>
      </c>
      <c r="I91" s="71">
        <v>485</v>
      </c>
      <c r="J91" s="71">
        <v>1455</v>
      </c>
      <c r="K91" s="71">
        <v>776</v>
      </c>
      <c r="L91" s="71">
        <v>1649</v>
      </c>
      <c r="M91" s="71">
        <v>1455</v>
      </c>
      <c r="N91" s="71">
        <v>485</v>
      </c>
      <c r="O91" s="71">
        <v>776</v>
      </c>
      <c r="P91" s="71">
        <v>388</v>
      </c>
      <c r="R91" s="21" t="s">
        <v>30</v>
      </c>
      <c r="S91" s="21" t="s">
        <v>334</v>
      </c>
      <c r="T91" s="128">
        <v>146</v>
      </c>
      <c r="U91" s="128">
        <v>0</v>
      </c>
      <c r="V91" s="122">
        <v>534</v>
      </c>
      <c r="W91" s="122">
        <v>2388</v>
      </c>
      <c r="X91" s="122">
        <v>1025</v>
      </c>
      <c r="Y91" s="122">
        <v>3404</v>
      </c>
      <c r="Z91" s="122">
        <v>1365</v>
      </c>
      <c r="AA91" s="122">
        <v>2818</v>
      </c>
      <c r="AB91" s="122">
        <v>2971</v>
      </c>
      <c r="AC91" s="122">
        <v>873</v>
      </c>
      <c r="AD91" s="122">
        <v>923</v>
      </c>
      <c r="AE91" s="122">
        <v>243</v>
      </c>
      <c r="AG91" s="21" t="s">
        <v>30</v>
      </c>
      <c r="AH91" s="21" t="s">
        <v>362</v>
      </c>
      <c r="AI91" s="125">
        <v>98</v>
      </c>
      <c r="AJ91" s="125">
        <v>441</v>
      </c>
      <c r="AK91" s="75">
        <v>0</v>
      </c>
      <c r="AL91" s="75">
        <v>0</v>
      </c>
      <c r="AM91" s="75">
        <v>0</v>
      </c>
      <c r="AN91" s="75">
        <v>0</v>
      </c>
      <c r="AO91" s="75">
        <v>0</v>
      </c>
      <c r="AP91" s="75">
        <v>0</v>
      </c>
      <c r="AQ91" s="75">
        <v>0</v>
      </c>
      <c r="AR91" s="75">
        <v>0</v>
      </c>
      <c r="AS91" s="75">
        <v>0</v>
      </c>
      <c r="AT91" s="75">
        <v>98</v>
      </c>
    </row>
    <row r="92" spans="3:47" x14ac:dyDescent="0.25">
      <c r="C92" s="21" t="s">
        <v>31</v>
      </c>
      <c r="D92" s="21" t="s">
        <v>241</v>
      </c>
      <c r="E92" s="71">
        <v>97</v>
      </c>
      <c r="F92" s="71">
        <v>0</v>
      </c>
      <c r="G92" s="71">
        <v>388</v>
      </c>
      <c r="H92" s="71">
        <v>970</v>
      </c>
      <c r="I92" s="71">
        <v>485</v>
      </c>
      <c r="J92" s="71">
        <v>1455</v>
      </c>
      <c r="K92" s="71">
        <v>776</v>
      </c>
      <c r="L92" s="71">
        <v>1649</v>
      </c>
      <c r="M92" s="71">
        <v>1455</v>
      </c>
      <c r="N92" s="71">
        <v>485</v>
      </c>
      <c r="O92" s="71">
        <v>776</v>
      </c>
      <c r="P92" s="71">
        <v>388</v>
      </c>
      <c r="R92" s="21" t="s">
        <v>31</v>
      </c>
      <c r="S92" s="21" t="s">
        <v>333</v>
      </c>
      <c r="T92" s="128">
        <v>146</v>
      </c>
      <c r="U92" s="128">
        <v>0</v>
      </c>
      <c r="V92" s="72">
        <v>496</v>
      </c>
      <c r="W92" s="72">
        <v>2340</v>
      </c>
      <c r="X92" s="72">
        <v>1020</v>
      </c>
      <c r="Y92" s="72">
        <v>3303</v>
      </c>
      <c r="Z92" s="72">
        <v>1456</v>
      </c>
      <c r="AA92" s="72">
        <v>2967</v>
      </c>
      <c r="AB92" s="72">
        <v>2918</v>
      </c>
      <c r="AC92" s="72">
        <v>777</v>
      </c>
      <c r="AD92" s="72">
        <v>971</v>
      </c>
      <c r="AE92" s="72">
        <v>291</v>
      </c>
      <c r="AG92" s="21" t="s">
        <v>31</v>
      </c>
      <c r="AH92" s="21" t="s">
        <v>361</v>
      </c>
      <c r="AI92" s="125">
        <v>98</v>
      </c>
      <c r="AJ92" s="125">
        <v>441</v>
      </c>
      <c r="AK92" s="125">
        <v>0</v>
      </c>
      <c r="AL92" s="125">
        <v>0</v>
      </c>
      <c r="AM92" s="125">
        <v>0</v>
      </c>
      <c r="AN92" s="125">
        <v>0</v>
      </c>
      <c r="AO92" s="125">
        <v>0</v>
      </c>
      <c r="AP92" s="125">
        <v>0</v>
      </c>
      <c r="AQ92" s="125">
        <v>0</v>
      </c>
      <c r="AR92" s="125">
        <v>0</v>
      </c>
      <c r="AS92" s="125">
        <v>0</v>
      </c>
      <c r="AT92" s="125">
        <v>98</v>
      </c>
    </row>
    <row r="93" spans="3:47" x14ac:dyDescent="0.25">
      <c r="C93" s="21" t="s">
        <v>31</v>
      </c>
      <c r="D93" s="21" t="s">
        <v>242</v>
      </c>
      <c r="E93" s="71">
        <v>97</v>
      </c>
      <c r="F93" s="71">
        <v>0</v>
      </c>
      <c r="G93" s="71">
        <v>388</v>
      </c>
      <c r="H93" s="71">
        <v>970</v>
      </c>
      <c r="I93" s="71">
        <v>485</v>
      </c>
      <c r="J93" s="71">
        <v>1455</v>
      </c>
      <c r="K93" s="71">
        <v>776</v>
      </c>
      <c r="L93" s="71">
        <v>1649</v>
      </c>
      <c r="M93" s="71">
        <v>1455</v>
      </c>
      <c r="N93" s="71">
        <v>485</v>
      </c>
      <c r="O93" s="71">
        <v>776</v>
      </c>
      <c r="P93" s="71">
        <v>388</v>
      </c>
      <c r="R93" s="21" t="s">
        <v>31</v>
      </c>
      <c r="S93" s="21" t="s">
        <v>334</v>
      </c>
      <c r="T93" s="128">
        <v>146</v>
      </c>
      <c r="U93" s="128">
        <v>0</v>
      </c>
      <c r="V93" s="72">
        <v>534</v>
      </c>
      <c r="W93" s="72">
        <v>2388</v>
      </c>
      <c r="X93" s="72">
        <v>1025</v>
      </c>
      <c r="Y93" s="72">
        <v>3404</v>
      </c>
      <c r="Z93" s="72">
        <v>1365</v>
      </c>
      <c r="AA93" s="72">
        <v>2818</v>
      </c>
      <c r="AB93" s="72">
        <v>2971</v>
      </c>
      <c r="AC93" s="72">
        <v>873</v>
      </c>
      <c r="AD93" s="72">
        <v>923</v>
      </c>
      <c r="AE93" s="72">
        <v>243</v>
      </c>
      <c r="AG93" s="21" t="s">
        <v>31</v>
      </c>
      <c r="AH93" s="21" t="s">
        <v>362</v>
      </c>
      <c r="AI93" s="125">
        <v>98</v>
      </c>
      <c r="AJ93" s="125">
        <v>441</v>
      </c>
      <c r="AK93" s="125">
        <v>0</v>
      </c>
      <c r="AL93" s="125">
        <v>0</v>
      </c>
      <c r="AM93" s="125">
        <v>0</v>
      </c>
      <c r="AN93" s="125">
        <v>0</v>
      </c>
      <c r="AO93" s="125">
        <v>0</v>
      </c>
      <c r="AP93" s="125">
        <v>0</v>
      </c>
      <c r="AQ93" s="125">
        <v>0</v>
      </c>
      <c r="AR93" s="125">
        <v>0</v>
      </c>
      <c r="AS93" s="125">
        <v>0</v>
      </c>
      <c r="AT93" s="125">
        <v>98</v>
      </c>
    </row>
    <row r="94" spans="3:47" x14ac:dyDescent="0.25">
      <c r="T94" s="126"/>
      <c r="U94" s="126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</row>
    <row r="95" spans="3:47" x14ac:dyDescent="0.25">
      <c r="C95" s="70" t="s">
        <v>104</v>
      </c>
      <c r="D95" s="21" t="str">
        <f>+D92</f>
        <v>B09I</v>
      </c>
      <c r="E95" s="68">
        <f>E92-E90</f>
        <v>0</v>
      </c>
      <c r="F95" s="68">
        <f t="shared" ref="F95:P95" si="44">F92-F90</f>
        <v>0</v>
      </c>
      <c r="G95" s="68">
        <f t="shared" si="44"/>
        <v>0</v>
      </c>
      <c r="H95" s="68">
        <f t="shared" si="44"/>
        <v>0</v>
      </c>
      <c r="I95" s="68">
        <f t="shared" si="44"/>
        <v>0</v>
      </c>
      <c r="J95" s="68">
        <f t="shared" si="44"/>
        <v>0</v>
      </c>
      <c r="K95" s="68">
        <f t="shared" si="44"/>
        <v>0</v>
      </c>
      <c r="L95" s="68">
        <f t="shared" si="44"/>
        <v>0</v>
      </c>
      <c r="M95" s="68">
        <f t="shared" si="44"/>
        <v>0</v>
      </c>
      <c r="N95" s="68">
        <f t="shared" si="44"/>
        <v>0</v>
      </c>
      <c r="O95" s="68">
        <f t="shared" si="44"/>
        <v>0</v>
      </c>
      <c r="P95" s="68">
        <f t="shared" si="44"/>
        <v>0</v>
      </c>
      <c r="R95" s="70" t="s">
        <v>104</v>
      </c>
      <c r="S95" s="21" t="str">
        <f>+S92</f>
        <v>B51I</v>
      </c>
      <c r="T95" s="128">
        <f>T92-T90</f>
        <v>0</v>
      </c>
      <c r="U95" s="128">
        <f t="shared" ref="U95:AE96" si="45">U92-U90</f>
        <v>0</v>
      </c>
      <c r="V95" s="72">
        <f t="shared" si="45"/>
        <v>0</v>
      </c>
      <c r="W95" s="72">
        <f t="shared" si="45"/>
        <v>0</v>
      </c>
      <c r="X95" s="72">
        <f t="shared" si="45"/>
        <v>0</v>
      </c>
      <c r="Y95" s="72">
        <f t="shared" si="45"/>
        <v>0</v>
      </c>
      <c r="Z95" s="72">
        <f t="shared" si="45"/>
        <v>0</v>
      </c>
      <c r="AA95" s="72">
        <f t="shared" si="45"/>
        <v>0</v>
      </c>
      <c r="AB95" s="72">
        <f t="shared" si="45"/>
        <v>0</v>
      </c>
      <c r="AC95" s="72">
        <f t="shared" si="45"/>
        <v>0</v>
      </c>
      <c r="AD95" s="72">
        <f t="shared" si="45"/>
        <v>0</v>
      </c>
      <c r="AE95" s="72">
        <f t="shared" si="45"/>
        <v>0</v>
      </c>
      <c r="AG95" s="70" t="s">
        <v>104</v>
      </c>
      <c r="AH95" s="21" t="str">
        <f>+AH92</f>
        <v>B71I</v>
      </c>
      <c r="AI95" s="125">
        <f>AI92-AI90</f>
        <v>0</v>
      </c>
      <c r="AJ95" s="125">
        <f t="shared" ref="AJ95:AT96" si="46">AJ92-AJ90</f>
        <v>0</v>
      </c>
      <c r="AK95" s="125">
        <f t="shared" si="46"/>
        <v>0</v>
      </c>
      <c r="AL95" s="125">
        <f t="shared" si="46"/>
        <v>0</v>
      </c>
      <c r="AM95" s="125">
        <f t="shared" si="46"/>
        <v>0</v>
      </c>
      <c r="AN95" s="125">
        <f t="shared" si="46"/>
        <v>0</v>
      </c>
      <c r="AO95" s="125">
        <f t="shared" si="46"/>
        <v>0</v>
      </c>
      <c r="AP95" s="125">
        <f t="shared" si="46"/>
        <v>0</v>
      </c>
      <c r="AQ95" s="125">
        <f t="shared" si="46"/>
        <v>0</v>
      </c>
      <c r="AR95" s="125">
        <f t="shared" si="46"/>
        <v>0</v>
      </c>
      <c r="AS95" s="125">
        <f t="shared" si="46"/>
        <v>0</v>
      </c>
      <c r="AT95" s="125">
        <f t="shared" si="46"/>
        <v>0</v>
      </c>
    </row>
    <row r="96" spans="3:47" x14ac:dyDescent="0.25">
      <c r="C96" s="70" t="s">
        <v>104</v>
      </c>
      <c r="D96" s="21" t="str">
        <f>+D93</f>
        <v>B09R</v>
      </c>
      <c r="E96" s="68">
        <f>E93-E91</f>
        <v>0</v>
      </c>
      <c r="F96" s="68">
        <f t="shared" ref="F96:P96" si="47">F93-F91</f>
        <v>0</v>
      </c>
      <c r="G96" s="68">
        <f t="shared" si="47"/>
        <v>0</v>
      </c>
      <c r="H96" s="68">
        <f t="shared" si="47"/>
        <v>0</v>
      </c>
      <c r="I96" s="68">
        <f t="shared" si="47"/>
        <v>0</v>
      </c>
      <c r="J96" s="68">
        <f t="shared" si="47"/>
        <v>0</v>
      </c>
      <c r="K96" s="68">
        <f t="shared" si="47"/>
        <v>0</v>
      </c>
      <c r="L96" s="68">
        <f t="shared" si="47"/>
        <v>0</v>
      </c>
      <c r="M96" s="68">
        <f t="shared" si="47"/>
        <v>0</v>
      </c>
      <c r="N96" s="68">
        <f t="shared" si="47"/>
        <v>0</v>
      </c>
      <c r="O96" s="68">
        <f t="shared" si="47"/>
        <v>0</v>
      </c>
      <c r="P96" s="68">
        <f t="shared" si="47"/>
        <v>0</v>
      </c>
      <c r="R96" s="70" t="s">
        <v>104</v>
      </c>
      <c r="S96" s="21" t="str">
        <f>+S93</f>
        <v>B51R</v>
      </c>
      <c r="T96" s="128">
        <f>T93-T91</f>
        <v>0</v>
      </c>
      <c r="U96" s="128">
        <f t="shared" si="45"/>
        <v>0</v>
      </c>
      <c r="V96" s="72">
        <f t="shared" si="45"/>
        <v>0</v>
      </c>
      <c r="W96" s="72">
        <f t="shared" si="45"/>
        <v>0</v>
      </c>
      <c r="X96" s="72">
        <f t="shared" si="45"/>
        <v>0</v>
      </c>
      <c r="Y96" s="72">
        <f t="shared" si="45"/>
        <v>0</v>
      </c>
      <c r="Z96" s="72">
        <f t="shared" si="45"/>
        <v>0</v>
      </c>
      <c r="AA96" s="72">
        <f t="shared" si="45"/>
        <v>0</v>
      </c>
      <c r="AB96" s="72">
        <f t="shared" si="45"/>
        <v>0</v>
      </c>
      <c r="AC96" s="72">
        <f t="shared" si="45"/>
        <v>0</v>
      </c>
      <c r="AD96" s="72">
        <f t="shared" si="45"/>
        <v>0</v>
      </c>
      <c r="AE96" s="72">
        <f t="shared" si="45"/>
        <v>0</v>
      </c>
      <c r="AG96" s="70" t="s">
        <v>104</v>
      </c>
      <c r="AH96" s="21" t="str">
        <f>+AH93</f>
        <v>B71R</v>
      </c>
      <c r="AI96" s="125">
        <f>AI93-AI91</f>
        <v>0</v>
      </c>
      <c r="AJ96" s="125">
        <f t="shared" si="46"/>
        <v>0</v>
      </c>
      <c r="AK96" s="125">
        <f t="shared" si="46"/>
        <v>0</v>
      </c>
      <c r="AL96" s="125">
        <f t="shared" si="46"/>
        <v>0</v>
      </c>
      <c r="AM96" s="125">
        <f t="shared" si="46"/>
        <v>0</v>
      </c>
      <c r="AN96" s="125">
        <f t="shared" si="46"/>
        <v>0</v>
      </c>
      <c r="AO96" s="125">
        <f t="shared" si="46"/>
        <v>0</v>
      </c>
      <c r="AP96" s="125">
        <f t="shared" si="46"/>
        <v>0</v>
      </c>
      <c r="AQ96" s="125">
        <f t="shared" si="46"/>
        <v>0</v>
      </c>
      <c r="AR96" s="125">
        <f t="shared" si="46"/>
        <v>0</v>
      </c>
      <c r="AS96" s="125">
        <f t="shared" si="46"/>
        <v>0</v>
      </c>
      <c r="AT96" s="125">
        <f t="shared" si="46"/>
        <v>0</v>
      </c>
    </row>
    <row r="97" spans="3:46" x14ac:dyDescent="0.25">
      <c r="T97" s="126"/>
      <c r="U97" s="126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I97" s="124"/>
      <c r="AJ97" s="124"/>
      <c r="AK97" s="124"/>
      <c r="AL97" s="124"/>
      <c r="AM97" s="124"/>
      <c r="AN97" s="124"/>
      <c r="AO97" s="124"/>
      <c r="AP97" s="124"/>
      <c r="AQ97" s="124"/>
      <c r="AR97" s="124"/>
      <c r="AS97" s="124"/>
      <c r="AT97" s="124"/>
    </row>
    <row r="98" spans="3:46" x14ac:dyDescent="0.25">
      <c r="C98" s="21" t="s">
        <v>30</v>
      </c>
      <c r="D98" s="21" t="s">
        <v>243</v>
      </c>
      <c r="E98" s="71">
        <v>0</v>
      </c>
      <c r="F98" s="71">
        <v>0</v>
      </c>
      <c r="G98" s="71">
        <v>196</v>
      </c>
      <c r="H98" s="71">
        <v>392</v>
      </c>
      <c r="I98" s="71">
        <v>196</v>
      </c>
      <c r="J98" s="71">
        <v>588</v>
      </c>
      <c r="K98" s="71">
        <v>294</v>
      </c>
      <c r="L98" s="71">
        <v>686</v>
      </c>
      <c r="M98" s="71">
        <v>588</v>
      </c>
      <c r="N98" s="71">
        <v>196</v>
      </c>
      <c r="O98" s="71">
        <v>294</v>
      </c>
      <c r="P98" s="71">
        <v>196</v>
      </c>
      <c r="R98" s="21" t="s">
        <v>30</v>
      </c>
      <c r="S98" s="21" t="s">
        <v>335</v>
      </c>
      <c r="T98" s="128">
        <v>0</v>
      </c>
      <c r="U98" s="128">
        <v>0</v>
      </c>
      <c r="V98" s="122">
        <v>0</v>
      </c>
      <c r="W98" s="122">
        <v>2110</v>
      </c>
      <c r="X98" s="122">
        <v>698</v>
      </c>
      <c r="Y98" s="122">
        <v>0</v>
      </c>
      <c r="Z98" s="122">
        <v>0</v>
      </c>
      <c r="AA98" s="122">
        <v>0</v>
      </c>
      <c r="AB98" s="122">
        <v>2094</v>
      </c>
      <c r="AC98" s="122">
        <v>551</v>
      </c>
      <c r="AD98" s="122">
        <v>0</v>
      </c>
      <c r="AE98" s="122">
        <v>0</v>
      </c>
      <c r="AG98" s="21" t="s">
        <v>30</v>
      </c>
      <c r="AH98" s="21" t="s">
        <v>363</v>
      </c>
      <c r="AI98" s="125">
        <v>0</v>
      </c>
      <c r="AJ98" s="125">
        <v>0</v>
      </c>
      <c r="AK98" s="75">
        <v>196</v>
      </c>
      <c r="AL98" s="75">
        <v>686</v>
      </c>
      <c r="AM98" s="75">
        <v>294</v>
      </c>
      <c r="AN98" s="75">
        <v>588</v>
      </c>
      <c r="AO98" s="75">
        <v>294</v>
      </c>
      <c r="AP98" s="75">
        <v>686</v>
      </c>
      <c r="AQ98" s="75">
        <v>735</v>
      </c>
      <c r="AR98" s="75">
        <v>245</v>
      </c>
      <c r="AS98" s="75">
        <v>392</v>
      </c>
      <c r="AT98" s="75">
        <v>0</v>
      </c>
    </row>
    <row r="99" spans="3:46" x14ac:dyDescent="0.25">
      <c r="C99" s="21" t="s">
        <v>30</v>
      </c>
      <c r="D99" s="21" t="s">
        <v>244</v>
      </c>
      <c r="E99" s="71">
        <v>0</v>
      </c>
      <c r="F99" s="71">
        <v>0</v>
      </c>
      <c r="G99" s="71">
        <v>196</v>
      </c>
      <c r="H99" s="71">
        <v>392</v>
      </c>
      <c r="I99" s="71">
        <v>196</v>
      </c>
      <c r="J99" s="71">
        <v>588</v>
      </c>
      <c r="K99" s="71">
        <v>294</v>
      </c>
      <c r="L99" s="71">
        <v>686</v>
      </c>
      <c r="M99" s="71">
        <v>588</v>
      </c>
      <c r="N99" s="71">
        <v>196</v>
      </c>
      <c r="O99" s="71">
        <v>294</v>
      </c>
      <c r="P99" s="71">
        <v>196</v>
      </c>
      <c r="R99" s="21" t="s">
        <v>30</v>
      </c>
      <c r="S99" s="21" t="s">
        <v>336</v>
      </c>
      <c r="T99" s="128">
        <v>0</v>
      </c>
      <c r="U99" s="128">
        <v>0</v>
      </c>
      <c r="V99" s="122">
        <v>0</v>
      </c>
      <c r="W99" s="122">
        <v>2163</v>
      </c>
      <c r="X99" s="122">
        <v>804</v>
      </c>
      <c r="Y99" s="122">
        <v>0</v>
      </c>
      <c r="Z99" s="122">
        <v>0</v>
      </c>
      <c r="AA99" s="122">
        <v>249</v>
      </c>
      <c r="AB99" s="122">
        <v>2200</v>
      </c>
      <c r="AC99" s="122">
        <v>498</v>
      </c>
      <c r="AD99" s="122">
        <v>0</v>
      </c>
      <c r="AE99" s="122">
        <v>0</v>
      </c>
      <c r="AG99" s="21" t="s">
        <v>30</v>
      </c>
      <c r="AH99" s="21" t="s">
        <v>364</v>
      </c>
      <c r="AI99" s="125">
        <v>0</v>
      </c>
      <c r="AJ99" s="125">
        <v>0</v>
      </c>
      <c r="AK99" s="75">
        <v>196</v>
      </c>
      <c r="AL99" s="75">
        <v>637</v>
      </c>
      <c r="AM99" s="75">
        <v>245</v>
      </c>
      <c r="AN99" s="75">
        <v>588</v>
      </c>
      <c r="AO99" s="75">
        <v>294</v>
      </c>
      <c r="AP99" s="75">
        <v>686</v>
      </c>
      <c r="AQ99" s="75">
        <v>735</v>
      </c>
      <c r="AR99" s="75">
        <v>245</v>
      </c>
      <c r="AS99" s="75">
        <v>245</v>
      </c>
      <c r="AT99" s="75">
        <v>0</v>
      </c>
    </row>
    <row r="100" spans="3:46" x14ac:dyDescent="0.25">
      <c r="C100" s="21" t="s">
        <v>31</v>
      </c>
      <c r="D100" s="21" t="s">
        <v>243</v>
      </c>
      <c r="E100" s="71">
        <v>0</v>
      </c>
      <c r="F100" s="71">
        <v>0</v>
      </c>
      <c r="G100" s="71">
        <v>196</v>
      </c>
      <c r="H100" s="71">
        <v>392</v>
      </c>
      <c r="I100" s="71">
        <v>196</v>
      </c>
      <c r="J100" s="71">
        <v>588</v>
      </c>
      <c r="K100" s="71">
        <v>294</v>
      </c>
      <c r="L100" s="71">
        <v>686</v>
      </c>
      <c r="M100" s="71">
        <v>588</v>
      </c>
      <c r="N100" s="71">
        <v>196</v>
      </c>
      <c r="O100" s="71">
        <v>294</v>
      </c>
      <c r="P100" s="71">
        <v>196</v>
      </c>
      <c r="R100" s="21" t="s">
        <v>31</v>
      </c>
      <c r="S100" s="21" t="s">
        <v>335</v>
      </c>
      <c r="T100" s="128">
        <v>0</v>
      </c>
      <c r="U100" s="128">
        <v>0</v>
      </c>
      <c r="V100" s="72">
        <v>0</v>
      </c>
      <c r="W100" s="72">
        <v>2110</v>
      </c>
      <c r="X100" s="72">
        <v>698</v>
      </c>
      <c r="Y100" s="72">
        <v>0</v>
      </c>
      <c r="Z100" s="72">
        <v>0</v>
      </c>
      <c r="AA100" s="72">
        <v>0</v>
      </c>
      <c r="AB100" s="72">
        <v>2094</v>
      </c>
      <c r="AC100" s="72">
        <v>551</v>
      </c>
      <c r="AD100" s="72">
        <v>0</v>
      </c>
      <c r="AE100" s="72">
        <v>0</v>
      </c>
      <c r="AG100" s="21" t="s">
        <v>31</v>
      </c>
      <c r="AH100" s="21" t="s">
        <v>363</v>
      </c>
      <c r="AI100" s="125">
        <v>0</v>
      </c>
      <c r="AJ100" s="125">
        <v>0</v>
      </c>
      <c r="AK100" s="125">
        <v>196</v>
      </c>
      <c r="AL100" s="125">
        <v>686</v>
      </c>
      <c r="AM100" s="125">
        <v>294</v>
      </c>
      <c r="AN100" s="125">
        <v>588</v>
      </c>
      <c r="AO100" s="125">
        <v>294</v>
      </c>
      <c r="AP100" s="125">
        <v>686</v>
      </c>
      <c r="AQ100" s="125">
        <v>735</v>
      </c>
      <c r="AR100" s="125">
        <v>245</v>
      </c>
      <c r="AS100" s="125">
        <v>392</v>
      </c>
      <c r="AT100" s="125">
        <v>0</v>
      </c>
    </row>
    <row r="101" spans="3:46" x14ac:dyDescent="0.25">
      <c r="C101" s="21" t="s">
        <v>31</v>
      </c>
      <c r="D101" s="21" t="s">
        <v>244</v>
      </c>
      <c r="E101" s="71">
        <v>0</v>
      </c>
      <c r="F101" s="71">
        <v>0</v>
      </c>
      <c r="G101" s="71">
        <v>196</v>
      </c>
      <c r="H101" s="71">
        <v>392</v>
      </c>
      <c r="I101" s="71">
        <v>196</v>
      </c>
      <c r="J101" s="71">
        <v>588</v>
      </c>
      <c r="K101" s="71">
        <v>294</v>
      </c>
      <c r="L101" s="71">
        <v>686</v>
      </c>
      <c r="M101" s="71">
        <v>588</v>
      </c>
      <c r="N101" s="71">
        <v>196</v>
      </c>
      <c r="O101" s="71">
        <v>294</v>
      </c>
      <c r="P101" s="71">
        <v>196</v>
      </c>
      <c r="R101" s="21" t="s">
        <v>31</v>
      </c>
      <c r="S101" s="21" t="s">
        <v>336</v>
      </c>
      <c r="T101" s="128">
        <v>0</v>
      </c>
      <c r="U101" s="128">
        <v>0</v>
      </c>
      <c r="V101" s="72">
        <v>0</v>
      </c>
      <c r="W101" s="72">
        <v>2163</v>
      </c>
      <c r="X101" s="72">
        <v>804</v>
      </c>
      <c r="Y101" s="72">
        <v>0</v>
      </c>
      <c r="Z101" s="72">
        <v>0</v>
      </c>
      <c r="AA101" s="72">
        <v>249</v>
      </c>
      <c r="AB101" s="72">
        <v>2200</v>
      </c>
      <c r="AC101" s="72">
        <v>498</v>
      </c>
      <c r="AD101" s="72">
        <v>0</v>
      </c>
      <c r="AE101" s="72">
        <v>0</v>
      </c>
      <c r="AG101" s="21" t="s">
        <v>31</v>
      </c>
      <c r="AH101" s="21" t="s">
        <v>364</v>
      </c>
      <c r="AI101" s="125">
        <v>0</v>
      </c>
      <c r="AJ101" s="125">
        <v>0</v>
      </c>
      <c r="AK101" s="125">
        <v>196</v>
      </c>
      <c r="AL101" s="125">
        <v>637</v>
      </c>
      <c r="AM101" s="125">
        <v>245</v>
      </c>
      <c r="AN101" s="125">
        <v>588</v>
      </c>
      <c r="AO101" s="125">
        <v>294</v>
      </c>
      <c r="AP101" s="125">
        <v>686</v>
      </c>
      <c r="AQ101" s="125">
        <v>735</v>
      </c>
      <c r="AR101" s="125">
        <v>245</v>
      </c>
      <c r="AS101" s="125">
        <v>245</v>
      </c>
      <c r="AT101" s="125">
        <v>0</v>
      </c>
    </row>
    <row r="102" spans="3:46" x14ac:dyDescent="0.25">
      <c r="T102" s="126"/>
      <c r="U102" s="126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124"/>
    </row>
    <row r="103" spans="3:46" x14ac:dyDescent="0.25">
      <c r="C103" s="70" t="s">
        <v>104</v>
      </c>
      <c r="D103" s="21" t="str">
        <f>+D100</f>
        <v>B10I</v>
      </c>
      <c r="E103" s="68">
        <f>E100-E98</f>
        <v>0</v>
      </c>
      <c r="F103" s="68">
        <f t="shared" ref="F103:P103" si="48">F100-F98</f>
        <v>0</v>
      </c>
      <c r="G103" s="68">
        <f t="shared" si="48"/>
        <v>0</v>
      </c>
      <c r="H103" s="68">
        <f t="shared" si="48"/>
        <v>0</v>
      </c>
      <c r="I103" s="68">
        <f t="shared" si="48"/>
        <v>0</v>
      </c>
      <c r="J103" s="68">
        <f t="shared" si="48"/>
        <v>0</v>
      </c>
      <c r="K103" s="68">
        <f t="shared" si="48"/>
        <v>0</v>
      </c>
      <c r="L103" s="68">
        <f t="shared" si="48"/>
        <v>0</v>
      </c>
      <c r="M103" s="68">
        <f t="shared" si="48"/>
        <v>0</v>
      </c>
      <c r="N103" s="68">
        <f t="shared" si="48"/>
        <v>0</v>
      </c>
      <c r="O103" s="68">
        <f t="shared" si="48"/>
        <v>0</v>
      </c>
      <c r="P103" s="68">
        <f t="shared" si="48"/>
        <v>0</v>
      </c>
      <c r="R103" s="70" t="s">
        <v>104</v>
      </c>
      <c r="S103" s="21" t="str">
        <f>+S100</f>
        <v>B51cI</v>
      </c>
      <c r="T103" s="128">
        <f>T100-T98</f>
        <v>0</v>
      </c>
      <c r="U103" s="128">
        <f t="shared" ref="U103:AE104" si="49">U100-U98</f>
        <v>0</v>
      </c>
      <c r="V103" s="72">
        <f t="shared" si="49"/>
        <v>0</v>
      </c>
      <c r="W103" s="72">
        <f t="shared" si="49"/>
        <v>0</v>
      </c>
      <c r="X103" s="72">
        <f t="shared" si="49"/>
        <v>0</v>
      </c>
      <c r="Y103" s="72">
        <f t="shared" si="49"/>
        <v>0</v>
      </c>
      <c r="Z103" s="72">
        <f t="shared" si="49"/>
        <v>0</v>
      </c>
      <c r="AA103" s="72">
        <f t="shared" si="49"/>
        <v>0</v>
      </c>
      <c r="AB103" s="72">
        <f t="shared" si="49"/>
        <v>0</v>
      </c>
      <c r="AC103" s="72">
        <f t="shared" si="49"/>
        <v>0</v>
      </c>
      <c r="AD103" s="72">
        <f t="shared" si="49"/>
        <v>0</v>
      </c>
      <c r="AE103" s="72">
        <f t="shared" si="49"/>
        <v>0</v>
      </c>
      <c r="AG103" s="70" t="s">
        <v>104</v>
      </c>
      <c r="AH103" s="21" t="str">
        <f>+AH100</f>
        <v>B72I</v>
      </c>
      <c r="AI103" s="125">
        <f>AI100-AI98</f>
        <v>0</v>
      </c>
      <c r="AJ103" s="125">
        <f t="shared" ref="AJ103:AT104" si="50">AJ100-AJ98</f>
        <v>0</v>
      </c>
      <c r="AK103" s="125">
        <f t="shared" si="50"/>
        <v>0</v>
      </c>
      <c r="AL103" s="125">
        <f t="shared" si="50"/>
        <v>0</v>
      </c>
      <c r="AM103" s="125">
        <f t="shared" si="50"/>
        <v>0</v>
      </c>
      <c r="AN103" s="125">
        <f t="shared" si="50"/>
        <v>0</v>
      </c>
      <c r="AO103" s="125">
        <f t="shared" si="50"/>
        <v>0</v>
      </c>
      <c r="AP103" s="125">
        <f t="shared" si="50"/>
        <v>0</v>
      </c>
      <c r="AQ103" s="125">
        <f t="shared" si="50"/>
        <v>0</v>
      </c>
      <c r="AR103" s="125">
        <f t="shared" si="50"/>
        <v>0</v>
      </c>
      <c r="AS103" s="125">
        <f t="shared" si="50"/>
        <v>0</v>
      </c>
      <c r="AT103" s="125">
        <f t="shared" si="50"/>
        <v>0</v>
      </c>
    </row>
    <row r="104" spans="3:46" x14ac:dyDescent="0.25">
      <c r="C104" s="70" t="s">
        <v>104</v>
      </c>
      <c r="D104" s="21" t="str">
        <f>+D101</f>
        <v>B10R</v>
      </c>
      <c r="E104" s="68">
        <f>E101-E99</f>
        <v>0</v>
      </c>
      <c r="F104" s="68">
        <f t="shared" ref="F104:P104" si="51">F101-F99</f>
        <v>0</v>
      </c>
      <c r="G104" s="68">
        <f t="shared" si="51"/>
        <v>0</v>
      </c>
      <c r="H104" s="68">
        <f t="shared" si="51"/>
        <v>0</v>
      </c>
      <c r="I104" s="68">
        <f t="shared" si="51"/>
        <v>0</v>
      </c>
      <c r="J104" s="68">
        <f t="shared" si="51"/>
        <v>0</v>
      </c>
      <c r="K104" s="68">
        <f t="shared" si="51"/>
        <v>0</v>
      </c>
      <c r="L104" s="68">
        <f t="shared" si="51"/>
        <v>0</v>
      </c>
      <c r="M104" s="68">
        <f t="shared" si="51"/>
        <v>0</v>
      </c>
      <c r="N104" s="68">
        <f t="shared" si="51"/>
        <v>0</v>
      </c>
      <c r="O104" s="68">
        <f t="shared" si="51"/>
        <v>0</v>
      </c>
      <c r="P104" s="68">
        <f t="shared" si="51"/>
        <v>0</v>
      </c>
      <c r="R104" s="70" t="s">
        <v>104</v>
      </c>
      <c r="S104" s="21" t="str">
        <f>+S101</f>
        <v>B51cR</v>
      </c>
      <c r="T104" s="128">
        <f>T101-T99</f>
        <v>0</v>
      </c>
      <c r="U104" s="128">
        <f t="shared" si="49"/>
        <v>0</v>
      </c>
      <c r="V104" s="72">
        <f t="shared" si="49"/>
        <v>0</v>
      </c>
      <c r="W104" s="72">
        <f t="shared" si="49"/>
        <v>0</v>
      </c>
      <c r="X104" s="72">
        <f t="shared" si="49"/>
        <v>0</v>
      </c>
      <c r="Y104" s="72">
        <f t="shared" si="49"/>
        <v>0</v>
      </c>
      <c r="Z104" s="72">
        <f t="shared" si="49"/>
        <v>0</v>
      </c>
      <c r="AA104" s="72">
        <f t="shared" si="49"/>
        <v>0</v>
      </c>
      <c r="AB104" s="72">
        <f t="shared" si="49"/>
        <v>0</v>
      </c>
      <c r="AC104" s="72">
        <f t="shared" si="49"/>
        <v>0</v>
      </c>
      <c r="AD104" s="72">
        <f t="shared" si="49"/>
        <v>0</v>
      </c>
      <c r="AE104" s="72">
        <f t="shared" si="49"/>
        <v>0</v>
      </c>
      <c r="AG104" s="70" t="s">
        <v>104</v>
      </c>
      <c r="AH104" s="21" t="str">
        <f>+AH101</f>
        <v>B72R</v>
      </c>
      <c r="AI104" s="125">
        <f>AI101-AI99</f>
        <v>0</v>
      </c>
      <c r="AJ104" s="125">
        <f t="shared" si="50"/>
        <v>0</v>
      </c>
      <c r="AK104" s="125">
        <f t="shared" si="50"/>
        <v>0</v>
      </c>
      <c r="AL104" s="125">
        <f t="shared" si="50"/>
        <v>0</v>
      </c>
      <c r="AM104" s="125">
        <f t="shared" si="50"/>
        <v>0</v>
      </c>
      <c r="AN104" s="125">
        <f t="shared" si="50"/>
        <v>0</v>
      </c>
      <c r="AO104" s="125">
        <f t="shared" si="50"/>
        <v>0</v>
      </c>
      <c r="AP104" s="125">
        <f t="shared" si="50"/>
        <v>0</v>
      </c>
      <c r="AQ104" s="125">
        <f t="shared" si="50"/>
        <v>0</v>
      </c>
      <c r="AR104" s="125">
        <f t="shared" si="50"/>
        <v>0</v>
      </c>
      <c r="AS104" s="125">
        <f t="shared" si="50"/>
        <v>0</v>
      </c>
      <c r="AT104" s="125">
        <f t="shared" si="50"/>
        <v>0</v>
      </c>
    </row>
    <row r="105" spans="3:46" x14ac:dyDescent="0.25">
      <c r="T105" s="126"/>
      <c r="U105" s="126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I105" s="124"/>
      <c r="AJ105" s="124"/>
      <c r="AK105" s="124"/>
      <c r="AL105" s="124"/>
      <c r="AM105" s="124"/>
      <c r="AN105" s="124"/>
      <c r="AO105" s="124"/>
      <c r="AP105" s="124"/>
      <c r="AQ105" s="124"/>
      <c r="AR105" s="124"/>
      <c r="AS105" s="124"/>
      <c r="AT105" s="124"/>
    </row>
    <row r="106" spans="3:46" x14ac:dyDescent="0.25">
      <c r="C106" s="21" t="s">
        <v>30</v>
      </c>
      <c r="D106" s="21" t="s">
        <v>289</v>
      </c>
      <c r="E106" s="71">
        <v>0</v>
      </c>
      <c r="F106" s="71">
        <v>0</v>
      </c>
      <c r="G106" s="71">
        <v>340</v>
      </c>
      <c r="H106" s="71">
        <v>681</v>
      </c>
      <c r="I106" s="71">
        <v>340</v>
      </c>
      <c r="J106" s="71">
        <v>973</v>
      </c>
      <c r="K106" s="71">
        <v>535</v>
      </c>
      <c r="L106" s="71">
        <v>1264</v>
      </c>
      <c r="M106" s="71">
        <v>1166</v>
      </c>
      <c r="N106" s="71">
        <v>340</v>
      </c>
      <c r="O106" s="71">
        <v>438</v>
      </c>
      <c r="P106" s="71">
        <v>147</v>
      </c>
      <c r="R106" s="21" t="s">
        <v>30</v>
      </c>
      <c r="S106" s="21" t="s">
        <v>245</v>
      </c>
      <c r="T106" s="127">
        <v>98</v>
      </c>
      <c r="U106" s="127">
        <v>441</v>
      </c>
      <c r="V106" s="122">
        <v>408</v>
      </c>
      <c r="W106" s="122">
        <v>1326</v>
      </c>
      <c r="X106" s="122">
        <v>714</v>
      </c>
      <c r="Y106" s="122">
        <v>2652</v>
      </c>
      <c r="Z106" s="122">
        <v>1326</v>
      </c>
      <c r="AA106" s="122">
        <v>3876</v>
      </c>
      <c r="AB106" s="122">
        <v>2346</v>
      </c>
      <c r="AC106" s="122">
        <v>612</v>
      </c>
      <c r="AD106" s="122">
        <v>918</v>
      </c>
      <c r="AE106" s="122">
        <v>408</v>
      </c>
      <c r="AG106" s="21" t="s">
        <v>30</v>
      </c>
      <c r="AH106" s="21" t="s">
        <v>263</v>
      </c>
      <c r="AI106" s="75">
        <v>0</v>
      </c>
      <c r="AJ106" s="75">
        <v>0</v>
      </c>
      <c r="AK106" s="75">
        <v>1536</v>
      </c>
      <c r="AL106" s="75">
        <v>2506</v>
      </c>
      <c r="AM106" s="75">
        <v>1190</v>
      </c>
      <c r="AN106" s="75">
        <v>2810</v>
      </c>
      <c r="AO106" s="75">
        <v>1093</v>
      </c>
      <c r="AP106" s="75">
        <v>2367</v>
      </c>
      <c r="AQ106" s="75">
        <v>2228</v>
      </c>
      <c r="AR106" s="75">
        <v>595</v>
      </c>
      <c r="AS106" s="75">
        <v>941</v>
      </c>
      <c r="AT106" s="75">
        <v>194</v>
      </c>
    </row>
    <row r="107" spans="3:46" x14ac:dyDescent="0.25">
      <c r="C107" s="21" t="s">
        <v>30</v>
      </c>
      <c r="D107" s="21" t="s">
        <v>290</v>
      </c>
      <c r="E107" s="71">
        <v>0</v>
      </c>
      <c r="F107" s="71">
        <v>0</v>
      </c>
      <c r="G107" s="71">
        <v>341</v>
      </c>
      <c r="H107" s="71">
        <v>729</v>
      </c>
      <c r="I107" s="71">
        <v>292</v>
      </c>
      <c r="J107" s="71">
        <v>973</v>
      </c>
      <c r="K107" s="71">
        <v>535</v>
      </c>
      <c r="L107" s="71">
        <v>1264</v>
      </c>
      <c r="M107" s="71">
        <v>1166</v>
      </c>
      <c r="N107" s="71">
        <v>292</v>
      </c>
      <c r="O107" s="71">
        <v>438</v>
      </c>
      <c r="P107" s="71">
        <v>49</v>
      </c>
      <c r="R107" s="21" t="s">
        <v>30</v>
      </c>
      <c r="S107" s="21" t="s">
        <v>246</v>
      </c>
      <c r="T107" s="127">
        <v>98</v>
      </c>
      <c r="U107" s="127">
        <v>441</v>
      </c>
      <c r="V107" s="122">
        <v>408</v>
      </c>
      <c r="W107" s="122">
        <v>1734</v>
      </c>
      <c r="X107" s="122">
        <v>816</v>
      </c>
      <c r="Y107" s="122">
        <v>2754</v>
      </c>
      <c r="Z107" s="122">
        <v>1326</v>
      </c>
      <c r="AA107" s="122">
        <v>3876</v>
      </c>
      <c r="AB107" s="122">
        <v>2244</v>
      </c>
      <c r="AC107" s="122">
        <v>510</v>
      </c>
      <c r="AD107" s="122">
        <v>816</v>
      </c>
      <c r="AE107" s="122">
        <v>408</v>
      </c>
      <c r="AG107" s="21" t="s">
        <v>30</v>
      </c>
      <c r="AH107" s="21" t="s">
        <v>264</v>
      </c>
      <c r="AI107" s="75">
        <v>304</v>
      </c>
      <c r="AJ107" s="75">
        <v>0</v>
      </c>
      <c r="AK107" s="75">
        <v>346</v>
      </c>
      <c r="AL107" s="75">
        <v>1633</v>
      </c>
      <c r="AM107" s="75">
        <v>637</v>
      </c>
      <c r="AN107" s="75">
        <v>2671</v>
      </c>
      <c r="AO107" s="75">
        <v>1038</v>
      </c>
      <c r="AP107" s="75">
        <v>3266</v>
      </c>
      <c r="AQ107" s="75">
        <v>4029</v>
      </c>
      <c r="AR107" s="75">
        <v>996</v>
      </c>
      <c r="AS107" s="75">
        <v>1232</v>
      </c>
      <c r="AT107" s="75">
        <v>401</v>
      </c>
    </row>
    <row r="108" spans="3:46" x14ac:dyDescent="0.25">
      <c r="C108" s="21" t="s">
        <v>31</v>
      </c>
      <c r="D108" s="21" t="s">
        <v>289</v>
      </c>
      <c r="E108" s="71">
        <v>0</v>
      </c>
      <c r="F108" s="71">
        <v>0</v>
      </c>
      <c r="G108" s="71">
        <v>340</v>
      </c>
      <c r="H108" s="71">
        <v>681</v>
      </c>
      <c r="I108" s="71">
        <v>340</v>
      </c>
      <c r="J108" s="71">
        <v>973</v>
      </c>
      <c r="K108" s="71">
        <v>535</v>
      </c>
      <c r="L108" s="71">
        <v>1264</v>
      </c>
      <c r="M108" s="71">
        <v>1166</v>
      </c>
      <c r="N108" s="71">
        <v>340</v>
      </c>
      <c r="O108" s="71">
        <v>438</v>
      </c>
      <c r="P108" s="71">
        <v>147</v>
      </c>
      <c r="R108" s="21" t="s">
        <v>31</v>
      </c>
      <c r="S108" s="21" t="s">
        <v>245</v>
      </c>
      <c r="T108" s="127">
        <v>98</v>
      </c>
      <c r="U108" s="127">
        <v>441</v>
      </c>
      <c r="V108" s="122">
        <v>408</v>
      </c>
      <c r="W108" s="122">
        <v>1326</v>
      </c>
      <c r="X108" s="122">
        <v>714</v>
      </c>
      <c r="Y108" s="122">
        <v>2652</v>
      </c>
      <c r="Z108" s="122">
        <v>1326</v>
      </c>
      <c r="AA108" s="122">
        <v>3876</v>
      </c>
      <c r="AB108" s="122">
        <v>2346</v>
      </c>
      <c r="AC108" s="122">
        <v>612</v>
      </c>
      <c r="AD108" s="122">
        <v>918</v>
      </c>
      <c r="AE108" s="122">
        <v>408</v>
      </c>
      <c r="AG108" s="21" t="s">
        <v>31</v>
      </c>
      <c r="AH108" s="21" t="s">
        <v>263</v>
      </c>
      <c r="AI108" s="75">
        <v>0</v>
      </c>
      <c r="AJ108" s="75">
        <v>0</v>
      </c>
      <c r="AK108" s="75">
        <v>1536</v>
      </c>
      <c r="AL108" s="75">
        <v>2506</v>
      </c>
      <c r="AM108" s="75">
        <v>1190</v>
      </c>
      <c r="AN108" s="75">
        <v>2810</v>
      </c>
      <c r="AO108" s="75">
        <v>1093</v>
      </c>
      <c r="AP108" s="75">
        <v>2367</v>
      </c>
      <c r="AQ108" s="75">
        <v>2228</v>
      </c>
      <c r="AR108" s="75">
        <v>595</v>
      </c>
      <c r="AS108" s="75">
        <v>941</v>
      </c>
      <c r="AT108" s="75">
        <v>194</v>
      </c>
    </row>
    <row r="109" spans="3:46" x14ac:dyDescent="0.25">
      <c r="C109" s="21" t="s">
        <v>31</v>
      </c>
      <c r="D109" s="21" t="s">
        <v>290</v>
      </c>
      <c r="E109" s="71">
        <v>0</v>
      </c>
      <c r="F109" s="71">
        <v>0</v>
      </c>
      <c r="G109" s="71">
        <v>341</v>
      </c>
      <c r="H109" s="71">
        <v>729</v>
      </c>
      <c r="I109" s="71">
        <v>292</v>
      </c>
      <c r="J109" s="71">
        <v>973</v>
      </c>
      <c r="K109" s="71">
        <v>535</v>
      </c>
      <c r="L109" s="71">
        <v>1264</v>
      </c>
      <c r="M109" s="71">
        <v>1166</v>
      </c>
      <c r="N109" s="71">
        <v>292</v>
      </c>
      <c r="O109" s="71">
        <v>438</v>
      </c>
      <c r="P109" s="71">
        <v>49</v>
      </c>
      <c r="R109" s="21" t="s">
        <v>31</v>
      </c>
      <c r="S109" s="21" t="s">
        <v>246</v>
      </c>
      <c r="T109" s="127">
        <v>98</v>
      </c>
      <c r="U109" s="127">
        <v>441</v>
      </c>
      <c r="V109" s="122">
        <v>408</v>
      </c>
      <c r="W109" s="122">
        <v>1734</v>
      </c>
      <c r="X109" s="122">
        <v>816</v>
      </c>
      <c r="Y109" s="122">
        <v>2754</v>
      </c>
      <c r="Z109" s="122">
        <v>1326</v>
      </c>
      <c r="AA109" s="122">
        <v>3876</v>
      </c>
      <c r="AB109" s="122">
        <v>2244</v>
      </c>
      <c r="AC109" s="122">
        <v>510</v>
      </c>
      <c r="AD109" s="122">
        <v>816</v>
      </c>
      <c r="AE109" s="122">
        <v>408</v>
      </c>
      <c r="AG109" s="21" t="s">
        <v>31</v>
      </c>
      <c r="AH109" s="21" t="s">
        <v>264</v>
      </c>
      <c r="AI109" s="75">
        <v>304</v>
      </c>
      <c r="AJ109" s="75">
        <v>0</v>
      </c>
      <c r="AK109" s="75">
        <v>346</v>
      </c>
      <c r="AL109" s="75">
        <v>1633</v>
      </c>
      <c r="AM109" s="75">
        <v>637</v>
      </c>
      <c r="AN109" s="75">
        <v>2671</v>
      </c>
      <c r="AO109" s="75">
        <v>1038</v>
      </c>
      <c r="AP109" s="75">
        <v>3266</v>
      </c>
      <c r="AQ109" s="75">
        <v>4029</v>
      </c>
      <c r="AR109" s="75">
        <v>996</v>
      </c>
      <c r="AS109" s="75">
        <v>1232</v>
      </c>
      <c r="AT109" s="75">
        <v>401</v>
      </c>
    </row>
    <row r="110" spans="3:46" x14ac:dyDescent="0.25">
      <c r="T110" s="126"/>
      <c r="U110" s="126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I110" s="124"/>
      <c r="AJ110" s="124"/>
      <c r="AK110" s="124"/>
      <c r="AL110" s="124"/>
      <c r="AM110" s="124"/>
      <c r="AN110" s="124"/>
      <c r="AO110" s="124"/>
      <c r="AP110" s="124"/>
      <c r="AQ110" s="124"/>
      <c r="AR110" s="124"/>
      <c r="AS110" s="124"/>
      <c r="AT110" s="124"/>
    </row>
    <row r="111" spans="3:46" x14ac:dyDescent="0.25">
      <c r="C111" s="70" t="s">
        <v>104</v>
      </c>
      <c r="D111" s="21" t="str">
        <f>+D108</f>
        <v>B11I</v>
      </c>
      <c r="E111" s="68">
        <f>E108-E106</f>
        <v>0</v>
      </c>
      <c r="F111" s="68">
        <f t="shared" ref="F111:P111" si="52">F108-F106</f>
        <v>0</v>
      </c>
      <c r="G111" s="68">
        <f t="shared" si="52"/>
        <v>0</v>
      </c>
      <c r="H111" s="68">
        <f t="shared" si="52"/>
        <v>0</v>
      </c>
      <c r="I111" s="68">
        <f t="shared" si="52"/>
        <v>0</v>
      </c>
      <c r="J111" s="68">
        <f t="shared" si="52"/>
        <v>0</v>
      </c>
      <c r="K111" s="68">
        <f t="shared" si="52"/>
        <v>0</v>
      </c>
      <c r="L111" s="68">
        <f t="shared" si="52"/>
        <v>0</v>
      </c>
      <c r="M111" s="68">
        <f t="shared" si="52"/>
        <v>0</v>
      </c>
      <c r="N111" s="68">
        <f t="shared" si="52"/>
        <v>0</v>
      </c>
      <c r="O111" s="68">
        <f t="shared" si="52"/>
        <v>0</v>
      </c>
      <c r="P111" s="68">
        <f t="shared" si="52"/>
        <v>0</v>
      </c>
      <c r="R111" s="70" t="s">
        <v>104</v>
      </c>
      <c r="S111" s="21" t="str">
        <f>+S108</f>
        <v>B52I</v>
      </c>
      <c r="T111" s="128">
        <f>T108-T106</f>
        <v>0</v>
      </c>
      <c r="U111" s="128">
        <f t="shared" ref="U111:AE111" si="53">U108-U106</f>
        <v>0</v>
      </c>
      <c r="V111" s="72">
        <f t="shared" si="53"/>
        <v>0</v>
      </c>
      <c r="W111" s="72">
        <f t="shared" si="53"/>
        <v>0</v>
      </c>
      <c r="X111" s="72">
        <f t="shared" si="53"/>
        <v>0</v>
      </c>
      <c r="Y111" s="72">
        <f t="shared" si="53"/>
        <v>0</v>
      </c>
      <c r="Z111" s="72">
        <f t="shared" si="53"/>
        <v>0</v>
      </c>
      <c r="AA111" s="72">
        <f t="shared" si="53"/>
        <v>0</v>
      </c>
      <c r="AB111" s="72">
        <f t="shared" si="53"/>
        <v>0</v>
      </c>
      <c r="AC111" s="72">
        <f t="shared" si="53"/>
        <v>0</v>
      </c>
      <c r="AD111" s="72">
        <f t="shared" si="53"/>
        <v>0</v>
      </c>
      <c r="AE111" s="72">
        <f t="shared" si="53"/>
        <v>0</v>
      </c>
      <c r="AG111" s="70" t="s">
        <v>104</v>
      </c>
      <c r="AH111" s="21" t="str">
        <f>+AH108</f>
        <v>B80I</v>
      </c>
      <c r="AI111" s="125">
        <f>AI108-AI106</f>
        <v>0</v>
      </c>
      <c r="AJ111" s="125">
        <f t="shared" ref="AJ111:AT111" si="54">AJ108-AJ106</f>
        <v>0</v>
      </c>
      <c r="AK111" s="125">
        <f t="shared" si="54"/>
        <v>0</v>
      </c>
      <c r="AL111" s="125">
        <f t="shared" si="54"/>
        <v>0</v>
      </c>
      <c r="AM111" s="125">
        <f t="shared" si="54"/>
        <v>0</v>
      </c>
      <c r="AN111" s="125">
        <f t="shared" si="54"/>
        <v>0</v>
      </c>
      <c r="AO111" s="125">
        <f t="shared" si="54"/>
        <v>0</v>
      </c>
      <c r="AP111" s="125">
        <f t="shared" si="54"/>
        <v>0</v>
      </c>
      <c r="AQ111" s="125">
        <f t="shared" si="54"/>
        <v>0</v>
      </c>
      <c r="AR111" s="125">
        <f t="shared" si="54"/>
        <v>0</v>
      </c>
      <c r="AS111" s="125">
        <f t="shared" si="54"/>
        <v>0</v>
      </c>
      <c r="AT111" s="125">
        <f t="shared" si="54"/>
        <v>0</v>
      </c>
    </row>
    <row r="112" spans="3:46" x14ac:dyDescent="0.25">
      <c r="C112" s="70" t="s">
        <v>104</v>
      </c>
      <c r="D112" s="21" t="str">
        <f>+D109</f>
        <v>B11R</v>
      </c>
      <c r="E112" s="68">
        <f>E109-E107</f>
        <v>0</v>
      </c>
      <c r="F112" s="68">
        <f t="shared" ref="F112:P112" si="55">F109-F107</f>
        <v>0</v>
      </c>
      <c r="G112" s="68">
        <f t="shared" si="55"/>
        <v>0</v>
      </c>
      <c r="H112" s="68">
        <f t="shared" si="55"/>
        <v>0</v>
      </c>
      <c r="I112" s="68">
        <f t="shared" si="55"/>
        <v>0</v>
      </c>
      <c r="J112" s="68">
        <f t="shared" si="55"/>
        <v>0</v>
      </c>
      <c r="K112" s="68">
        <f t="shared" si="55"/>
        <v>0</v>
      </c>
      <c r="L112" s="68">
        <f t="shared" si="55"/>
        <v>0</v>
      </c>
      <c r="M112" s="68">
        <f t="shared" si="55"/>
        <v>0</v>
      </c>
      <c r="N112" s="68">
        <f t="shared" si="55"/>
        <v>0</v>
      </c>
      <c r="O112" s="68">
        <f t="shared" si="55"/>
        <v>0</v>
      </c>
      <c r="P112" s="68">
        <f t="shared" si="55"/>
        <v>0</v>
      </c>
      <c r="R112" s="70" t="s">
        <v>104</v>
      </c>
      <c r="S112" s="21" t="str">
        <f>+S109</f>
        <v>B52R</v>
      </c>
      <c r="T112" s="128">
        <f>T109-T107</f>
        <v>0</v>
      </c>
      <c r="U112" s="128">
        <f t="shared" ref="U112:AE112" si="56">U109-U107</f>
        <v>0</v>
      </c>
      <c r="V112" s="72">
        <f t="shared" si="56"/>
        <v>0</v>
      </c>
      <c r="W112" s="72">
        <f t="shared" si="56"/>
        <v>0</v>
      </c>
      <c r="X112" s="72">
        <f t="shared" si="56"/>
        <v>0</v>
      </c>
      <c r="Y112" s="72">
        <f t="shared" si="56"/>
        <v>0</v>
      </c>
      <c r="Z112" s="72">
        <f t="shared" si="56"/>
        <v>0</v>
      </c>
      <c r="AA112" s="72">
        <f t="shared" si="56"/>
        <v>0</v>
      </c>
      <c r="AB112" s="72">
        <f t="shared" si="56"/>
        <v>0</v>
      </c>
      <c r="AC112" s="72">
        <f t="shared" si="56"/>
        <v>0</v>
      </c>
      <c r="AD112" s="72">
        <f t="shared" si="56"/>
        <v>0</v>
      </c>
      <c r="AE112" s="72">
        <f t="shared" si="56"/>
        <v>0</v>
      </c>
      <c r="AG112" s="70" t="s">
        <v>104</v>
      </c>
      <c r="AH112" s="21" t="str">
        <f>+AH109</f>
        <v>B80R</v>
      </c>
      <c r="AI112" s="125">
        <f>AI109-AI107</f>
        <v>0</v>
      </c>
      <c r="AJ112" s="125">
        <f t="shared" ref="AJ112:AT112" si="57">AJ109-AJ107</f>
        <v>0</v>
      </c>
      <c r="AK112" s="125">
        <f t="shared" si="57"/>
        <v>0</v>
      </c>
      <c r="AL112" s="125">
        <f t="shared" si="57"/>
        <v>0</v>
      </c>
      <c r="AM112" s="125">
        <f t="shared" si="57"/>
        <v>0</v>
      </c>
      <c r="AN112" s="125">
        <f t="shared" si="57"/>
        <v>0</v>
      </c>
      <c r="AO112" s="125">
        <f t="shared" si="57"/>
        <v>0</v>
      </c>
      <c r="AP112" s="125">
        <f t="shared" si="57"/>
        <v>0</v>
      </c>
      <c r="AQ112" s="125">
        <f t="shared" si="57"/>
        <v>0</v>
      </c>
      <c r="AR112" s="125">
        <f t="shared" si="57"/>
        <v>0</v>
      </c>
      <c r="AS112" s="125">
        <f t="shared" si="57"/>
        <v>0</v>
      </c>
      <c r="AT112" s="125">
        <f t="shared" si="57"/>
        <v>0</v>
      </c>
    </row>
    <row r="113" spans="3:46" x14ac:dyDescent="0.25">
      <c r="T113" s="126"/>
      <c r="U113" s="126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  <c r="AI113" s="124"/>
      <c r="AJ113" s="124"/>
      <c r="AK113" s="124"/>
      <c r="AL113" s="124"/>
      <c r="AM113" s="124"/>
      <c r="AN113" s="124"/>
      <c r="AO113" s="124"/>
      <c r="AP113" s="124"/>
      <c r="AQ113" s="124"/>
      <c r="AR113" s="124"/>
      <c r="AS113" s="124"/>
      <c r="AT113" s="124"/>
    </row>
    <row r="114" spans="3:46" x14ac:dyDescent="0.25">
      <c r="C114" s="21" t="s">
        <v>30</v>
      </c>
      <c r="D114" s="21" t="s">
        <v>291</v>
      </c>
      <c r="E114" s="71">
        <v>194</v>
      </c>
      <c r="F114" s="71">
        <v>0</v>
      </c>
      <c r="G114" s="71">
        <v>388</v>
      </c>
      <c r="H114" s="71">
        <v>970</v>
      </c>
      <c r="I114" s="71">
        <v>388</v>
      </c>
      <c r="J114" s="71">
        <v>1164</v>
      </c>
      <c r="K114" s="71">
        <v>582</v>
      </c>
      <c r="L114" s="71">
        <v>1358</v>
      </c>
      <c r="M114" s="71">
        <v>1552</v>
      </c>
      <c r="N114" s="71">
        <v>388</v>
      </c>
      <c r="O114" s="71">
        <v>485</v>
      </c>
      <c r="P114" s="71">
        <v>388</v>
      </c>
      <c r="R114" s="21" t="s">
        <v>30</v>
      </c>
      <c r="S114" s="21" t="s">
        <v>337</v>
      </c>
      <c r="T114" s="128">
        <v>0</v>
      </c>
      <c r="U114" s="128">
        <v>0</v>
      </c>
      <c r="V114" s="122">
        <v>0</v>
      </c>
      <c r="W114" s="122">
        <v>1938</v>
      </c>
      <c r="X114" s="122">
        <v>1020</v>
      </c>
      <c r="Y114" s="122">
        <v>1734</v>
      </c>
      <c r="Z114" s="122">
        <v>918</v>
      </c>
      <c r="AA114" s="122">
        <v>3162</v>
      </c>
      <c r="AB114" s="122">
        <v>3672</v>
      </c>
      <c r="AC114" s="122">
        <v>714</v>
      </c>
      <c r="AD114" s="122">
        <v>0</v>
      </c>
      <c r="AE114" s="122">
        <v>0</v>
      </c>
      <c r="AG114" s="21" t="s">
        <v>30</v>
      </c>
      <c r="AH114" s="21" t="s">
        <v>365</v>
      </c>
      <c r="AI114" s="125">
        <v>0</v>
      </c>
      <c r="AJ114" s="125">
        <v>0</v>
      </c>
      <c r="AK114" s="75">
        <v>0</v>
      </c>
      <c r="AL114" s="75">
        <v>2419</v>
      </c>
      <c r="AM114" s="75">
        <v>0</v>
      </c>
      <c r="AN114" s="75">
        <v>0</v>
      </c>
      <c r="AO114" s="75">
        <v>0</v>
      </c>
      <c r="AP114" s="75">
        <v>0</v>
      </c>
      <c r="AQ114" s="75">
        <v>0</v>
      </c>
      <c r="AR114" s="75">
        <v>0</v>
      </c>
      <c r="AS114" s="75">
        <v>0</v>
      </c>
      <c r="AT114" s="75">
        <v>0</v>
      </c>
    </row>
    <row r="115" spans="3:46" x14ac:dyDescent="0.25">
      <c r="C115" s="21" t="s">
        <v>30</v>
      </c>
      <c r="D115" s="21" t="s">
        <v>292</v>
      </c>
      <c r="E115" s="71">
        <v>0</v>
      </c>
      <c r="F115" s="71">
        <v>0</v>
      </c>
      <c r="G115" s="71">
        <v>388</v>
      </c>
      <c r="H115" s="71">
        <v>970</v>
      </c>
      <c r="I115" s="71">
        <v>388</v>
      </c>
      <c r="J115" s="71">
        <v>1164</v>
      </c>
      <c r="K115" s="71">
        <v>582</v>
      </c>
      <c r="L115" s="71">
        <v>1358</v>
      </c>
      <c r="M115" s="71">
        <v>1164</v>
      </c>
      <c r="N115" s="71">
        <v>388</v>
      </c>
      <c r="O115" s="71">
        <v>485</v>
      </c>
      <c r="P115" s="71">
        <v>291</v>
      </c>
      <c r="R115" s="21" t="s">
        <v>30</v>
      </c>
      <c r="S115" s="21" t="s">
        <v>338</v>
      </c>
      <c r="T115" s="128">
        <v>0</v>
      </c>
      <c r="U115" s="128">
        <v>0</v>
      </c>
      <c r="V115" s="122">
        <v>0</v>
      </c>
      <c r="W115" s="122">
        <v>2958</v>
      </c>
      <c r="X115" s="122">
        <v>1122</v>
      </c>
      <c r="Y115" s="122">
        <v>1836</v>
      </c>
      <c r="Z115" s="122">
        <v>918</v>
      </c>
      <c r="AA115" s="122">
        <v>2754</v>
      </c>
      <c r="AB115" s="122">
        <v>3060</v>
      </c>
      <c r="AC115" s="122">
        <v>510</v>
      </c>
      <c r="AD115" s="122">
        <v>0</v>
      </c>
      <c r="AE115" s="122">
        <v>0</v>
      </c>
      <c r="AG115" s="21" t="s">
        <v>30</v>
      </c>
      <c r="AH115" s="21" t="s">
        <v>366</v>
      </c>
      <c r="AI115" s="125">
        <v>0</v>
      </c>
      <c r="AJ115" s="125">
        <v>0</v>
      </c>
      <c r="AK115" s="75">
        <v>0</v>
      </c>
      <c r="AL115" s="75">
        <v>0</v>
      </c>
      <c r="AM115" s="75">
        <v>0</v>
      </c>
      <c r="AN115" s="75">
        <v>0</v>
      </c>
      <c r="AO115" s="75">
        <v>0</v>
      </c>
      <c r="AP115" s="75">
        <v>0</v>
      </c>
      <c r="AQ115" s="75">
        <v>0</v>
      </c>
      <c r="AR115" s="75">
        <v>0</v>
      </c>
      <c r="AS115" s="75">
        <v>0</v>
      </c>
      <c r="AT115" s="75">
        <v>0</v>
      </c>
    </row>
    <row r="116" spans="3:46" x14ac:dyDescent="0.25">
      <c r="C116" s="21" t="s">
        <v>31</v>
      </c>
      <c r="D116" s="21" t="s">
        <v>291</v>
      </c>
      <c r="E116" s="71">
        <v>194</v>
      </c>
      <c r="F116" s="71">
        <v>0</v>
      </c>
      <c r="G116" s="71">
        <v>388</v>
      </c>
      <c r="H116" s="71">
        <v>970</v>
      </c>
      <c r="I116" s="71">
        <v>388</v>
      </c>
      <c r="J116" s="71">
        <v>1164</v>
      </c>
      <c r="K116" s="71">
        <v>582</v>
      </c>
      <c r="L116" s="71">
        <v>1358</v>
      </c>
      <c r="M116" s="71">
        <v>1552</v>
      </c>
      <c r="N116" s="71">
        <v>388</v>
      </c>
      <c r="O116" s="71">
        <v>485</v>
      </c>
      <c r="P116" s="71">
        <v>388</v>
      </c>
      <c r="R116" s="21" t="s">
        <v>31</v>
      </c>
      <c r="S116" s="21" t="s">
        <v>337</v>
      </c>
      <c r="T116" s="128">
        <v>0</v>
      </c>
      <c r="U116" s="128">
        <v>0</v>
      </c>
      <c r="V116" s="72">
        <v>0</v>
      </c>
      <c r="W116" s="72">
        <v>1938</v>
      </c>
      <c r="X116" s="72">
        <v>1020</v>
      </c>
      <c r="Y116" s="72">
        <v>1734</v>
      </c>
      <c r="Z116" s="72">
        <v>918</v>
      </c>
      <c r="AA116" s="72">
        <v>3162</v>
      </c>
      <c r="AB116" s="72">
        <v>3672</v>
      </c>
      <c r="AC116" s="72">
        <v>714</v>
      </c>
      <c r="AD116" s="72">
        <v>0</v>
      </c>
      <c r="AE116" s="72">
        <v>0</v>
      </c>
      <c r="AG116" s="21" t="s">
        <v>31</v>
      </c>
      <c r="AH116" s="21" t="s">
        <v>365</v>
      </c>
      <c r="AI116" s="125">
        <v>0</v>
      </c>
      <c r="AJ116" s="125">
        <v>0</v>
      </c>
      <c r="AK116" s="125">
        <v>0</v>
      </c>
      <c r="AL116" s="125">
        <v>2419</v>
      </c>
      <c r="AM116" s="125">
        <v>0</v>
      </c>
      <c r="AN116" s="125">
        <v>0</v>
      </c>
      <c r="AO116" s="125">
        <v>0</v>
      </c>
      <c r="AP116" s="125">
        <v>0</v>
      </c>
      <c r="AQ116" s="125">
        <v>0</v>
      </c>
      <c r="AR116" s="125">
        <v>0</v>
      </c>
      <c r="AS116" s="125">
        <v>0</v>
      </c>
      <c r="AT116" s="125">
        <v>0</v>
      </c>
    </row>
    <row r="117" spans="3:46" x14ac:dyDescent="0.25">
      <c r="C117" s="21" t="s">
        <v>31</v>
      </c>
      <c r="D117" s="21" t="s">
        <v>292</v>
      </c>
      <c r="E117" s="71">
        <v>0</v>
      </c>
      <c r="F117" s="71">
        <v>0</v>
      </c>
      <c r="G117" s="71">
        <v>388</v>
      </c>
      <c r="H117" s="71">
        <v>970</v>
      </c>
      <c r="I117" s="71">
        <v>388</v>
      </c>
      <c r="J117" s="71">
        <v>1164</v>
      </c>
      <c r="K117" s="71">
        <v>582</v>
      </c>
      <c r="L117" s="71">
        <v>1358</v>
      </c>
      <c r="M117" s="71">
        <v>1164</v>
      </c>
      <c r="N117" s="71">
        <v>388</v>
      </c>
      <c r="O117" s="71">
        <v>485</v>
      </c>
      <c r="P117" s="71">
        <v>291</v>
      </c>
      <c r="R117" s="21" t="s">
        <v>31</v>
      </c>
      <c r="S117" s="21" t="s">
        <v>338</v>
      </c>
      <c r="T117" s="128">
        <v>0</v>
      </c>
      <c r="U117" s="128">
        <v>0</v>
      </c>
      <c r="V117" s="72">
        <v>0</v>
      </c>
      <c r="W117" s="72">
        <v>2958</v>
      </c>
      <c r="X117" s="72">
        <v>1122</v>
      </c>
      <c r="Y117" s="72">
        <v>1836</v>
      </c>
      <c r="Z117" s="72">
        <v>918</v>
      </c>
      <c r="AA117" s="72">
        <v>2754</v>
      </c>
      <c r="AB117" s="72">
        <v>3060</v>
      </c>
      <c r="AC117" s="72">
        <v>510</v>
      </c>
      <c r="AD117" s="72">
        <v>0</v>
      </c>
      <c r="AE117" s="72">
        <v>0</v>
      </c>
      <c r="AG117" s="21" t="s">
        <v>31</v>
      </c>
      <c r="AH117" s="21" t="s">
        <v>366</v>
      </c>
      <c r="AI117" s="125">
        <v>0</v>
      </c>
      <c r="AJ117" s="125">
        <v>0</v>
      </c>
      <c r="AK117" s="125">
        <v>0</v>
      </c>
      <c r="AL117" s="125">
        <v>0</v>
      </c>
      <c r="AM117" s="125">
        <v>0</v>
      </c>
      <c r="AN117" s="125">
        <v>0</v>
      </c>
      <c r="AO117" s="125">
        <v>0</v>
      </c>
      <c r="AP117" s="125">
        <v>0</v>
      </c>
      <c r="AQ117" s="125">
        <v>0</v>
      </c>
      <c r="AR117" s="125">
        <v>0</v>
      </c>
      <c r="AS117" s="125">
        <v>0</v>
      </c>
      <c r="AT117" s="125">
        <v>0</v>
      </c>
    </row>
    <row r="118" spans="3:46" x14ac:dyDescent="0.25">
      <c r="T118" s="126"/>
      <c r="U118" s="126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</row>
    <row r="119" spans="3:46" x14ac:dyDescent="0.25">
      <c r="C119" s="70" t="s">
        <v>104</v>
      </c>
      <c r="D119" s="21" t="str">
        <f>+D116</f>
        <v>B12I</v>
      </c>
      <c r="E119" s="68">
        <f>E116-E114</f>
        <v>0</v>
      </c>
      <c r="F119" s="68">
        <f t="shared" ref="F119:P119" si="58">F116-F114</f>
        <v>0</v>
      </c>
      <c r="G119" s="68">
        <f t="shared" si="58"/>
        <v>0</v>
      </c>
      <c r="H119" s="68">
        <f t="shared" si="58"/>
        <v>0</v>
      </c>
      <c r="I119" s="68">
        <f t="shared" si="58"/>
        <v>0</v>
      </c>
      <c r="J119" s="68">
        <f t="shared" si="58"/>
        <v>0</v>
      </c>
      <c r="K119" s="68">
        <f t="shared" si="58"/>
        <v>0</v>
      </c>
      <c r="L119" s="68">
        <f t="shared" si="58"/>
        <v>0</v>
      </c>
      <c r="M119" s="68">
        <f t="shared" si="58"/>
        <v>0</v>
      </c>
      <c r="N119" s="68">
        <f t="shared" si="58"/>
        <v>0</v>
      </c>
      <c r="O119" s="68">
        <f t="shared" si="58"/>
        <v>0</v>
      </c>
      <c r="P119" s="68">
        <f t="shared" si="58"/>
        <v>0</v>
      </c>
      <c r="R119" s="70" t="s">
        <v>104</v>
      </c>
      <c r="S119" s="21" t="str">
        <f>+S116</f>
        <v>B52cI</v>
      </c>
      <c r="T119" s="128">
        <f>T116-T114</f>
        <v>0</v>
      </c>
      <c r="U119" s="128">
        <f t="shared" ref="U119:AE120" si="59">U116-U114</f>
        <v>0</v>
      </c>
      <c r="V119" s="72">
        <f t="shared" si="59"/>
        <v>0</v>
      </c>
      <c r="W119" s="72">
        <f t="shared" si="59"/>
        <v>0</v>
      </c>
      <c r="X119" s="72">
        <f t="shared" si="59"/>
        <v>0</v>
      </c>
      <c r="Y119" s="72">
        <f t="shared" si="59"/>
        <v>0</v>
      </c>
      <c r="Z119" s="72">
        <f t="shared" si="59"/>
        <v>0</v>
      </c>
      <c r="AA119" s="72">
        <f t="shared" si="59"/>
        <v>0</v>
      </c>
      <c r="AB119" s="72">
        <f t="shared" si="59"/>
        <v>0</v>
      </c>
      <c r="AC119" s="72">
        <f t="shared" si="59"/>
        <v>0</v>
      </c>
      <c r="AD119" s="72">
        <f t="shared" si="59"/>
        <v>0</v>
      </c>
      <c r="AE119" s="72">
        <f t="shared" si="59"/>
        <v>0</v>
      </c>
      <c r="AG119" s="70" t="s">
        <v>104</v>
      </c>
      <c r="AH119" s="21" t="str">
        <f>+AH116</f>
        <v>B80eI</v>
      </c>
      <c r="AI119" s="125">
        <f>AI116-AI114</f>
        <v>0</v>
      </c>
      <c r="AJ119" s="125">
        <f t="shared" ref="AJ119:AT120" si="60">AJ116-AJ114</f>
        <v>0</v>
      </c>
      <c r="AK119" s="125">
        <f t="shared" si="60"/>
        <v>0</v>
      </c>
      <c r="AL119" s="125">
        <f t="shared" si="60"/>
        <v>0</v>
      </c>
      <c r="AM119" s="125">
        <f t="shared" si="60"/>
        <v>0</v>
      </c>
      <c r="AN119" s="125">
        <f t="shared" si="60"/>
        <v>0</v>
      </c>
      <c r="AO119" s="125">
        <f t="shared" si="60"/>
        <v>0</v>
      </c>
      <c r="AP119" s="125">
        <f t="shared" si="60"/>
        <v>0</v>
      </c>
      <c r="AQ119" s="125">
        <f t="shared" si="60"/>
        <v>0</v>
      </c>
      <c r="AR119" s="125">
        <f t="shared" si="60"/>
        <v>0</v>
      </c>
      <c r="AS119" s="125">
        <f t="shared" si="60"/>
        <v>0</v>
      </c>
      <c r="AT119" s="125">
        <f t="shared" si="60"/>
        <v>0</v>
      </c>
    </row>
    <row r="120" spans="3:46" x14ac:dyDescent="0.25">
      <c r="C120" s="70" t="s">
        <v>104</v>
      </c>
      <c r="D120" s="21" t="str">
        <f>+D117</f>
        <v>B12R</v>
      </c>
      <c r="E120" s="68">
        <f>E117-E115</f>
        <v>0</v>
      </c>
      <c r="F120" s="68">
        <f t="shared" ref="F120:P120" si="61">F117-F115</f>
        <v>0</v>
      </c>
      <c r="G120" s="68">
        <f t="shared" si="61"/>
        <v>0</v>
      </c>
      <c r="H120" s="68">
        <f t="shared" si="61"/>
        <v>0</v>
      </c>
      <c r="I120" s="68">
        <f t="shared" si="61"/>
        <v>0</v>
      </c>
      <c r="J120" s="68">
        <f t="shared" si="61"/>
        <v>0</v>
      </c>
      <c r="K120" s="68">
        <f t="shared" si="61"/>
        <v>0</v>
      </c>
      <c r="L120" s="68">
        <f t="shared" si="61"/>
        <v>0</v>
      </c>
      <c r="M120" s="68">
        <f t="shared" si="61"/>
        <v>0</v>
      </c>
      <c r="N120" s="68">
        <f t="shared" si="61"/>
        <v>0</v>
      </c>
      <c r="O120" s="68">
        <f t="shared" si="61"/>
        <v>0</v>
      </c>
      <c r="P120" s="68">
        <f t="shared" si="61"/>
        <v>0</v>
      </c>
      <c r="R120" s="70" t="s">
        <v>104</v>
      </c>
      <c r="S120" s="21" t="str">
        <f>+S117</f>
        <v>B52cR</v>
      </c>
      <c r="T120" s="128">
        <f>T117-T115</f>
        <v>0</v>
      </c>
      <c r="U120" s="128">
        <f t="shared" si="59"/>
        <v>0</v>
      </c>
      <c r="V120" s="72">
        <f t="shared" si="59"/>
        <v>0</v>
      </c>
      <c r="W120" s="72">
        <f t="shared" si="59"/>
        <v>0</v>
      </c>
      <c r="X120" s="72">
        <f t="shared" si="59"/>
        <v>0</v>
      </c>
      <c r="Y120" s="72">
        <f t="shared" si="59"/>
        <v>0</v>
      </c>
      <c r="Z120" s="72">
        <f t="shared" si="59"/>
        <v>0</v>
      </c>
      <c r="AA120" s="72">
        <f t="shared" si="59"/>
        <v>0</v>
      </c>
      <c r="AB120" s="72">
        <f t="shared" si="59"/>
        <v>0</v>
      </c>
      <c r="AC120" s="72">
        <f t="shared" si="59"/>
        <v>0</v>
      </c>
      <c r="AD120" s="72">
        <f t="shared" si="59"/>
        <v>0</v>
      </c>
      <c r="AE120" s="72">
        <f t="shared" si="59"/>
        <v>0</v>
      </c>
      <c r="AG120" s="70" t="s">
        <v>104</v>
      </c>
      <c r="AH120" s="21" t="str">
        <f>+AH117</f>
        <v>B80eR</v>
      </c>
      <c r="AI120" s="125">
        <f>AI117-AI115</f>
        <v>0</v>
      </c>
      <c r="AJ120" s="125">
        <f t="shared" si="60"/>
        <v>0</v>
      </c>
      <c r="AK120" s="125">
        <f t="shared" si="60"/>
        <v>0</v>
      </c>
      <c r="AL120" s="125">
        <f t="shared" si="60"/>
        <v>0</v>
      </c>
      <c r="AM120" s="125">
        <f t="shared" si="60"/>
        <v>0</v>
      </c>
      <c r="AN120" s="125">
        <f t="shared" si="60"/>
        <v>0</v>
      </c>
      <c r="AO120" s="125">
        <f t="shared" si="60"/>
        <v>0</v>
      </c>
      <c r="AP120" s="125">
        <f t="shared" si="60"/>
        <v>0</v>
      </c>
      <c r="AQ120" s="125">
        <f t="shared" si="60"/>
        <v>0</v>
      </c>
      <c r="AR120" s="125">
        <f t="shared" si="60"/>
        <v>0</v>
      </c>
      <c r="AS120" s="125">
        <f t="shared" si="60"/>
        <v>0</v>
      </c>
      <c r="AT120" s="125">
        <f t="shared" si="60"/>
        <v>0</v>
      </c>
    </row>
    <row r="121" spans="3:46" x14ac:dyDescent="0.25">
      <c r="T121" s="126"/>
      <c r="U121" s="126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</row>
    <row r="122" spans="3:46" x14ac:dyDescent="0.25">
      <c r="C122" s="21" t="s">
        <v>30</v>
      </c>
      <c r="D122" s="21" t="s">
        <v>293</v>
      </c>
      <c r="E122" s="71">
        <v>0</v>
      </c>
      <c r="F122" s="71">
        <v>0</v>
      </c>
      <c r="G122" s="71">
        <v>388</v>
      </c>
      <c r="H122" s="71">
        <v>1358</v>
      </c>
      <c r="I122" s="71">
        <v>485</v>
      </c>
      <c r="J122" s="71">
        <v>1552</v>
      </c>
      <c r="K122" s="71">
        <v>776</v>
      </c>
      <c r="L122" s="71">
        <v>1843</v>
      </c>
      <c r="M122" s="71">
        <v>2037</v>
      </c>
      <c r="N122" s="71">
        <v>291</v>
      </c>
      <c r="O122" s="71">
        <v>388</v>
      </c>
      <c r="P122" s="71">
        <v>0</v>
      </c>
      <c r="R122" s="21" t="s">
        <v>30</v>
      </c>
      <c r="S122" s="21" t="s">
        <v>339</v>
      </c>
      <c r="T122" s="128">
        <v>0</v>
      </c>
      <c r="U122" s="128">
        <v>0</v>
      </c>
      <c r="V122" s="122">
        <v>147</v>
      </c>
      <c r="W122" s="122">
        <v>585</v>
      </c>
      <c r="X122" s="122">
        <v>340</v>
      </c>
      <c r="Y122" s="122">
        <v>1026</v>
      </c>
      <c r="Z122" s="122">
        <v>537</v>
      </c>
      <c r="AA122" s="122">
        <v>1365</v>
      </c>
      <c r="AB122" s="122">
        <v>879</v>
      </c>
      <c r="AC122" s="122">
        <v>342</v>
      </c>
      <c r="AD122" s="122">
        <v>489</v>
      </c>
      <c r="AE122" s="122">
        <v>195</v>
      </c>
      <c r="AG122" s="21" t="s">
        <v>30</v>
      </c>
      <c r="AH122" s="21" t="s">
        <v>367</v>
      </c>
      <c r="AI122" s="125">
        <v>0</v>
      </c>
      <c r="AJ122" s="125">
        <v>0</v>
      </c>
      <c r="AK122" s="75">
        <v>582</v>
      </c>
      <c r="AL122" s="75">
        <v>1164</v>
      </c>
      <c r="AM122" s="75">
        <v>582</v>
      </c>
      <c r="AN122" s="75">
        <v>1746</v>
      </c>
      <c r="AO122" s="75">
        <v>873</v>
      </c>
      <c r="AP122" s="75">
        <v>1746</v>
      </c>
      <c r="AQ122" s="75">
        <v>1746</v>
      </c>
      <c r="AR122" s="75">
        <v>485</v>
      </c>
      <c r="AS122" s="75">
        <v>776</v>
      </c>
      <c r="AT122" s="75">
        <v>194</v>
      </c>
    </row>
    <row r="123" spans="3:46" x14ac:dyDescent="0.25">
      <c r="C123" s="21" t="s">
        <v>30</v>
      </c>
      <c r="D123" s="21" t="s">
        <v>294</v>
      </c>
      <c r="E123" s="71">
        <v>0</v>
      </c>
      <c r="F123" s="71">
        <v>0</v>
      </c>
      <c r="G123" s="71">
        <v>0</v>
      </c>
      <c r="H123" s="71">
        <v>0</v>
      </c>
      <c r="I123" s="71">
        <v>0</v>
      </c>
      <c r="J123" s="71">
        <v>0</v>
      </c>
      <c r="K123" s="71">
        <v>0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R123" s="21" t="s">
        <v>30</v>
      </c>
      <c r="S123" s="21" t="s">
        <v>340</v>
      </c>
      <c r="T123" s="128">
        <v>0</v>
      </c>
      <c r="U123" s="128">
        <v>0</v>
      </c>
      <c r="V123" s="122">
        <v>195</v>
      </c>
      <c r="W123" s="122">
        <v>634</v>
      </c>
      <c r="X123" s="122">
        <v>245</v>
      </c>
      <c r="Y123" s="122">
        <v>1074</v>
      </c>
      <c r="Z123" s="122">
        <v>537</v>
      </c>
      <c r="AA123" s="122">
        <v>1365</v>
      </c>
      <c r="AB123" s="122">
        <v>975</v>
      </c>
      <c r="AC123" s="122">
        <v>294</v>
      </c>
      <c r="AD123" s="122">
        <v>392</v>
      </c>
      <c r="AE123" s="122">
        <v>98</v>
      </c>
      <c r="AG123" s="21" t="s">
        <v>30</v>
      </c>
      <c r="AH123" s="21" t="s">
        <v>368</v>
      </c>
      <c r="AI123" s="125">
        <v>0</v>
      </c>
      <c r="AJ123" s="125">
        <v>0</v>
      </c>
      <c r="AK123" s="75">
        <v>582</v>
      </c>
      <c r="AL123" s="75">
        <v>1164</v>
      </c>
      <c r="AM123" s="75">
        <v>582</v>
      </c>
      <c r="AN123" s="75">
        <v>1746</v>
      </c>
      <c r="AO123" s="75">
        <v>970</v>
      </c>
      <c r="AP123" s="75">
        <v>1746</v>
      </c>
      <c r="AQ123" s="75">
        <v>1746</v>
      </c>
      <c r="AR123" s="75">
        <v>582</v>
      </c>
      <c r="AS123" s="75">
        <v>679</v>
      </c>
      <c r="AT123" s="75">
        <v>291</v>
      </c>
    </row>
    <row r="124" spans="3:46" x14ac:dyDescent="0.25">
      <c r="C124" s="21" t="s">
        <v>31</v>
      </c>
      <c r="D124" s="21" t="s">
        <v>293</v>
      </c>
      <c r="E124" s="71">
        <v>0</v>
      </c>
      <c r="F124" s="71">
        <v>0</v>
      </c>
      <c r="G124" s="71">
        <v>388</v>
      </c>
      <c r="H124" s="71">
        <v>1358</v>
      </c>
      <c r="I124" s="71">
        <v>485</v>
      </c>
      <c r="J124" s="71">
        <v>1552</v>
      </c>
      <c r="K124" s="71">
        <v>776</v>
      </c>
      <c r="L124" s="71">
        <v>1843</v>
      </c>
      <c r="M124" s="71">
        <v>2037</v>
      </c>
      <c r="N124" s="71">
        <v>291</v>
      </c>
      <c r="O124" s="71">
        <v>388</v>
      </c>
      <c r="P124" s="71">
        <v>0</v>
      </c>
      <c r="R124" s="21" t="s">
        <v>31</v>
      </c>
      <c r="S124" s="21" t="s">
        <v>339</v>
      </c>
      <c r="T124" s="128">
        <v>0</v>
      </c>
      <c r="U124" s="128">
        <v>0</v>
      </c>
      <c r="V124" s="72">
        <v>147</v>
      </c>
      <c r="W124" s="72">
        <v>585</v>
      </c>
      <c r="X124" s="72">
        <v>340</v>
      </c>
      <c r="Y124" s="72">
        <v>1026</v>
      </c>
      <c r="Z124" s="72">
        <v>537</v>
      </c>
      <c r="AA124" s="72">
        <v>1365</v>
      </c>
      <c r="AB124" s="72">
        <v>879</v>
      </c>
      <c r="AC124" s="72">
        <v>342</v>
      </c>
      <c r="AD124" s="72">
        <v>489</v>
      </c>
      <c r="AE124" s="72">
        <v>195</v>
      </c>
      <c r="AG124" s="21" t="s">
        <v>31</v>
      </c>
      <c r="AH124" s="21" t="s">
        <v>367</v>
      </c>
      <c r="AI124" s="125">
        <v>0</v>
      </c>
      <c r="AJ124" s="125">
        <v>0</v>
      </c>
      <c r="AK124" s="125">
        <v>582</v>
      </c>
      <c r="AL124" s="125">
        <v>1164</v>
      </c>
      <c r="AM124" s="125">
        <v>582</v>
      </c>
      <c r="AN124" s="125">
        <v>1746</v>
      </c>
      <c r="AO124" s="125">
        <v>873</v>
      </c>
      <c r="AP124" s="125">
        <v>1746</v>
      </c>
      <c r="AQ124" s="125">
        <v>1746</v>
      </c>
      <c r="AR124" s="125">
        <v>485</v>
      </c>
      <c r="AS124" s="125">
        <v>776</v>
      </c>
      <c r="AT124" s="125">
        <v>194</v>
      </c>
    </row>
    <row r="125" spans="3:46" x14ac:dyDescent="0.25">
      <c r="C125" s="21" t="s">
        <v>31</v>
      </c>
      <c r="D125" s="21" t="s">
        <v>294</v>
      </c>
      <c r="E125" s="71">
        <v>0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1">
        <v>0</v>
      </c>
      <c r="N125" s="71">
        <v>0</v>
      </c>
      <c r="O125" s="71">
        <v>0</v>
      </c>
      <c r="P125" s="71">
        <v>0</v>
      </c>
      <c r="R125" s="21" t="s">
        <v>31</v>
      </c>
      <c r="S125" s="21" t="s">
        <v>340</v>
      </c>
      <c r="T125" s="128">
        <v>0</v>
      </c>
      <c r="U125" s="128">
        <v>0</v>
      </c>
      <c r="V125" s="72">
        <v>195</v>
      </c>
      <c r="W125" s="72">
        <v>634</v>
      </c>
      <c r="X125" s="72">
        <v>245</v>
      </c>
      <c r="Y125" s="72">
        <v>1074</v>
      </c>
      <c r="Z125" s="72">
        <v>537</v>
      </c>
      <c r="AA125" s="72">
        <v>1365</v>
      </c>
      <c r="AB125" s="72">
        <v>975</v>
      </c>
      <c r="AC125" s="72">
        <v>294</v>
      </c>
      <c r="AD125" s="72">
        <v>392</v>
      </c>
      <c r="AE125" s="72">
        <v>98</v>
      </c>
      <c r="AG125" s="21" t="s">
        <v>31</v>
      </c>
      <c r="AH125" s="21" t="s">
        <v>368</v>
      </c>
      <c r="AI125" s="125">
        <v>0</v>
      </c>
      <c r="AJ125" s="125">
        <v>0</v>
      </c>
      <c r="AK125" s="125">
        <v>582</v>
      </c>
      <c r="AL125" s="125">
        <v>1164</v>
      </c>
      <c r="AM125" s="125">
        <v>582</v>
      </c>
      <c r="AN125" s="125">
        <v>1746</v>
      </c>
      <c r="AO125" s="125">
        <v>970</v>
      </c>
      <c r="AP125" s="125">
        <v>1746</v>
      </c>
      <c r="AQ125" s="125">
        <v>1746</v>
      </c>
      <c r="AR125" s="125">
        <v>582</v>
      </c>
      <c r="AS125" s="125">
        <v>679</v>
      </c>
      <c r="AT125" s="125">
        <v>291</v>
      </c>
    </row>
    <row r="126" spans="3:46" x14ac:dyDescent="0.25">
      <c r="T126" s="126"/>
      <c r="U126" s="126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</row>
    <row r="127" spans="3:46" x14ac:dyDescent="0.25">
      <c r="C127" s="70" t="s">
        <v>104</v>
      </c>
      <c r="D127" s="21" t="str">
        <f>+D124</f>
        <v>B12cI</v>
      </c>
      <c r="E127" s="68">
        <f>E124-E122</f>
        <v>0</v>
      </c>
      <c r="F127" s="68">
        <f t="shared" ref="F127:P127" si="62">F124-F122</f>
        <v>0</v>
      </c>
      <c r="G127" s="68">
        <f t="shared" si="62"/>
        <v>0</v>
      </c>
      <c r="H127" s="68">
        <f t="shared" si="62"/>
        <v>0</v>
      </c>
      <c r="I127" s="68">
        <f t="shared" si="62"/>
        <v>0</v>
      </c>
      <c r="J127" s="68">
        <f t="shared" si="62"/>
        <v>0</v>
      </c>
      <c r="K127" s="68">
        <f t="shared" si="62"/>
        <v>0</v>
      </c>
      <c r="L127" s="68">
        <f t="shared" si="62"/>
        <v>0</v>
      </c>
      <c r="M127" s="68">
        <f t="shared" si="62"/>
        <v>0</v>
      </c>
      <c r="N127" s="68">
        <f t="shared" si="62"/>
        <v>0</v>
      </c>
      <c r="O127" s="68">
        <f t="shared" si="62"/>
        <v>0</v>
      </c>
      <c r="P127" s="68">
        <f t="shared" si="62"/>
        <v>0</v>
      </c>
      <c r="R127" s="70" t="s">
        <v>104</v>
      </c>
      <c r="S127" s="21" t="str">
        <f>+S124</f>
        <v>B53I</v>
      </c>
      <c r="T127" s="128">
        <f>T124-T122</f>
        <v>0</v>
      </c>
      <c r="U127" s="128">
        <f t="shared" ref="U127:AE128" si="63">U124-U122</f>
        <v>0</v>
      </c>
      <c r="V127" s="72">
        <f t="shared" si="63"/>
        <v>0</v>
      </c>
      <c r="W127" s="72">
        <f t="shared" si="63"/>
        <v>0</v>
      </c>
      <c r="X127" s="72">
        <f t="shared" si="63"/>
        <v>0</v>
      </c>
      <c r="Y127" s="72">
        <f t="shared" si="63"/>
        <v>0</v>
      </c>
      <c r="Z127" s="72">
        <f t="shared" si="63"/>
        <v>0</v>
      </c>
      <c r="AA127" s="72">
        <f t="shared" si="63"/>
        <v>0</v>
      </c>
      <c r="AB127" s="72">
        <f t="shared" si="63"/>
        <v>0</v>
      </c>
      <c r="AC127" s="72">
        <f t="shared" si="63"/>
        <v>0</v>
      </c>
      <c r="AD127" s="72">
        <f t="shared" si="63"/>
        <v>0</v>
      </c>
      <c r="AE127" s="72">
        <f t="shared" si="63"/>
        <v>0</v>
      </c>
      <c r="AG127" s="70" t="s">
        <v>104</v>
      </c>
      <c r="AH127" s="21" t="str">
        <f>+AH124</f>
        <v>B82I</v>
      </c>
      <c r="AI127" s="125">
        <f>AI124-AI122</f>
        <v>0</v>
      </c>
      <c r="AJ127" s="125">
        <f t="shared" ref="AJ127:AT128" si="64">AJ124-AJ122</f>
        <v>0</v>
      </c>
      <c r="AK127" s="125">
        <f t="shared" si="64"/>
        <v>0</v>
      </c>
      <c r="AL127" s="125">
        <f t="shared" si="64"/>
        <v>0</v>
      </c>
      <c r="AM127" s="125">
        <f t="shared" si="64"/>
        <v>0</v>
      </c>
      <c r="AN127" s="125">
        <f t="shared" si="64"/>
        <v>0</v>
      </c>
      <c r="AO127" s="125">
        <f t="shared" si="64"/>
        <v>0</v>
      </c>
      <c r="AP127" s="125">
        <f t="shared" si="64"/>
        <v>0</v>
      </c>
      <c r="AQ127" s="125">
        <f t="shared" si="64"/>
        <v>0</v>
      </c>
      <c r="AR127" s="125">
        <f t="shared" si="64"/>
        <v>0</v>
      </c>
      <c r="AS127" s="125">
        <f t="shared" si="64"/>
        <v>0</v>
      </c>
      <c r="AT127" s="125">
        <f t="shared" si="64"/>
        <v>0</v>
      </c>
    </row>
    <row r="128" spans="3:46" x14ac:dyDescent="0.25">
      <c r="C128" s="70" t="s">
        <v>104</v>
      </c>
      <c r="D128" s="21" t="str">
        <f>+D125</f>
        <v>B12cR</v>
      </c>
      <c r="E128" s="68">
        <f>E125-E123</f>
        <v>0</v>
      </c>
      <c r="F128" s="68">
        <f t="shared" ref="F128:P128" si="65">F125-F123</f>
        <v>0</v>
      </c>
      <c r="G128" s="68">
        <f t="shared" si="65"/>
        <v>0</v>
      </c>
      <c r="H128" s="68">
        <f t="shared" si="65"/>
        <v>0</v>
      </c>
      <c r="I128" s="68">
        <f t="shared" si="65"/>
        <v>0</v>
      </c>
      <c r="J128" s="68">
        <f t="shared" si="65"/>
        <v>0</v>
      </c>
      <c r="K128" s="68">
        <f t="shared" si="65"/>
        <v>0</v>
      </c>
      <c r="L128" s="68">
        <f t="shared" si="65"/>
        <v>0</v>
      </c>
      <c r="M128" s="68">
        <f t="shared" si="65"/>
        <v>0</v>
      </c>
      <c r="N128" s="68">
        <f t="shared" si="65"/>
        <v>0</v>
      </c>
      <c r="O128" s="68">
        <f t="shared" si="65"/>
        <v>0</v>
      </c>
      <c r="P128" s="68">
        <f t="shared" si="65"/>
        <v>0</v>
      </c>
      <c r="R128" s="70" t="s">
        <v>104</v>
      </c>
      <c r="S128" s="21" t="str">
        <f>+S125</f>
        <v>B53R</v>
      </c>
      <c r="T128" s="128">
        <f>T125-T123</f>
        <v>0</v>
      </c>
      <c r="U128" s="128">
        <f t="shared" si="63"/>
        <v>0</v>
      </c>
      <c r="V128" s="72">
        <f t="shared" si="63"/>
        <v>0</v>
      </c>
      <c r="W128" s="72">
        <f t="shared" si="63"/>
        <v>0</v>
      </c>
      <c r="X128" s="72">
        <f t="shared" si="63"/>
        <v>0</v>
      </c>
      <c r="Y128" s="72">
        <f t="shared" si="63"/>
        <v>0</v>
      </c>
      <c r="Z128" s="72">
        <f t="shared" si="63"/>
        <v>0</v>
      </c>
      <c r="AA128" s="72">
        <f t="shared" si="63"/>
        <v>0</v>
      </c>
      <c r="AB128" s="72">
        <f t="shared" si="63"/>
        <v>0</v>
      </c>
      <c r="AC128" s="72">
        <f t="shared" si="63"/>
        <v>0</v>
      </c>
      <c r="AD128" s="72">
        <f t="shared" si="63"/>
        <v>0</v>
      </c>
      <c r="AE128" s="72">
        <f t="shared" si="63"/>
        <v>0</v>
      </c>
      <c r="AG128" s="70" t="s">
        <v>104</v>
      </c>
      <c r="AH128" s="21" t="str">
        <f>+AH125</f>
        <v>B82R</v>
      </c>
      <c r="AI128" s="125">
        <f>AI125-AI123</f>
        <v>0</v>
      </c>
      <c r="AJ128" s="125">
        <f t="shared" si="64"/>
        <v>0</v>
      </c>
      <c r="AK128" s="125">
        <f t="shared" si="64"/>
        <v>0</v>
      </c>
      <c r="AL128" s="125">
        <f t="shared" si="64"/>
        <v>0</v>
      </c>
      <c r="AM128" s="125">
        <f t="shared" si="64"/>
        <v>0</v>
      </c>
      <c r="AN128" s="125">
        <f t="shared" si="64"/>
        <v>0</v>
      </c>
      <c r="AO128" s="125">
        <f t="shared" si="64"/>
        <v>0</v>
      </c>
      <c r="AP128" s="125">
        <f t="shared" si="64"/>
        <v>0</v>
      </c>
      <c r="AQ128" s="125">
        <f t="shared" si="64"/>
        <v>0</v>
      </c>
      <c r="AR128" s="125">
        <f t="shared" si="64"/>
        <v>0</v>
      </c>
      <c r="AS128" s="125">
        <f t="shared" si="64"/>
        <v>0</v>
      </c>
      <c r="AT128" s="125">
        <f t="shared" si="64"/>
        <v>0</v>
      </c>
    </row>
    <row r="129" spans="3:46" x14ac:dyDescent="0.25">
      <c r="T129" s="126"/>
      <c r="U129" s="126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  <c r="AI129" s="124"/>
      <c r="AJ129" s="124"/>
      <c r="AK129" s="124"/>
      <c r="AL129" s="124"/>
      <c r="AM129" s="124"/>
      <c r="AN129" s="124"/>
      <c r="AO129" s="124"/>
      <c r="AP129" s="124"/>
      <c r="AQ129" s="124"/>
      <c r="AR129" s="124"/>
      <c r="AS129" s="124"/>
      <c r="AT129" s="124"/>
    </row>
    <row r="130" spans="3:46" x14ac:dyDescent="0.25">
      <c r="C130" s="21" t="s">
        <v>30</v>
      </c>
      <c r="D130" s="21" t="s">
        <v>295</v>
      </c>
      <c r="E130" s="71">
        <v>291</v>
      </c>
      <c r="F130" s="71">
        <v>0</v>
      </c>
      <c r="G130" s="71">
        <v>485</v>
      </c>
      <c r="H130" s="71">
        <v>1164</v>
      </c>
      <c r="I130" s="71">
        <v>485</v>
      </c>
      <c r="J130" s="71">
        <v>1455</v>
      </c>
      <c r="K130" s="71">
        <v>679</v>
      </c>
      <c r="L130" s="71">
        <v>1746</v>
      </c>
      <c r="M130" s="71">
        <v>1746</v>
      </c>
      <c r="N130" s="71">
        <v>582</v>
      </c>
      <c r="O130" s="71">
        <v>679</v>
      </c>
      <c r="P130" s="71">
        <v>388</v>
      </c>
      <c r="R130" s="21" t="s">
        <v>30</v>
      </c>
      <c r="S130" s="21" t="s">
        <v>341</v>
      </c>
      <c r="T130" s="128">
        <v>0</v>
      </c>
      <c r="U130" s="128">
        <v>0</v>
      </c>
      <c r="V130" s="122">
        <v>0</v>
      </c>
      <c r="W130" s="122">
        <v>970</v>
      </c>
      <c r="X130" s="122">
        <v>485</v>
      </c>
      <c r="Y130" s="122">
        <v>0</v>
      </c>
      <c r="Z130" s="122">
        <v>0</v>
      </c>
      <c r="AA130" s="122">
        <v>0</v>
      </c>
      <c r="AB130" s="122">
        <v>1455</v>
      </c>
      <c r="AC130" s="122">
        <v>0</v>
      </c>
      <c r="AD130" s="122">
        <v>0</v>
      </c>
      <c r="AE130" s="122">
        <v>0</v>
      </c>
      <c r="AG130" s="21" t="s">
        <v>30</v>
      </c>
      <c r="AH130" s="21" t="s">
        <v>265</v>
      </c>
      <c r="AI130" s="75">
        <v>0</v>
      </c>
      <c r="AJ130" s="75">
        <v>0</v>
      </c>
      <c r="AK130" s="75">
        <v>1371</v>
      </c>
      <c r="AL130" s="75">
        <v>3156</v>
      </c>
      <c r="AM130" s="75">
        <v>1316</v>
      </c>
      <c r="AN130" s="75">
        <v>2519</v>
      </c>
      <c r="AO130" s="75">
        <v>1232</v>
      </c>
      <c r="AP130" s="75">
        <v>3046</v>
      </c>
      <c r="AQ130" s="75">
        <v>3793</v>
      </c>
      <c r="AR130" s="75">
        <v>789</v>
      </c>
      <c r="AS130" s="75">
        <v>996</v>
      </c>
      <c r="AT130" s="75">
        <v>498</v>
      </c>
    </row>
    <row r="131" spans="3:46" x14ac:dyDescent="0.25">
      <c r="C131" s="21" t="s">
        <v>30</v>
      </c>
      <c r="D131" s="21" t="s">
        <v>296</v>
      </c>
      <c r="E131" s="71">
        <v>0</v>
      </c>
      <c r="F131" s="71">
        <v>0</v>
      </c>
      <c r="G131" s="71">
        <v>485</v>
      </c>
      <c r="H131" s="71">
        <v>1164</v>
      </c>
      <c r="I131" s="71">
        <v>485</v>
      </c>
      <c r="J131" s="71">
        <v>1455</v>
      </c>
      <c r="K131" s="71">
        <v>679</v>
      </c>
      <c r="L131" s="71">
        <v>1746</v>
      </c>
      <c r="M131" s="71">
        <v>1746</v>
      </c>
      <c r="N131" s="71">
        <v>582</v>
      </c>
      <c r="O131" s="71">
        <v>679</v>
      </c>
      <c r="P131" s="71">
        <v>388</v>
      </c>
      <c r="R131" s="21" t="s">
        <v>30</v>
      </c>
      <c r="S131" s="21" t="s">
        <v>342</v>
      </c>
      <c r="T131" s="128">
        <v>0</v>
      </c>
      <c r="U131" s="128">
        <v>0</v>
      </c>
      <c r="V131" s="122">
        <v>0</v>
      </c>
      <c r="W131" s="122">
        <v>970</v>
      </c>
      <c r="X131" s="122">
        <v>679</v>
      </c>
      <c r="Y131" s="122">
        <v>0</v>
      </c>
      <c r="Z131" s="122">
        <v>0</v>
      </c>
      <c r="AA131" s="122">
        <v>0</v>
      </c>
      <c r="AB131" s="122">
        <v>1455</v>
      </c>
      <c r="AC131" s="122">
        <v>0</v>
      </c>
      <c r="AD131" s="122">
        <v>0</v>
      </c>
      <c r="AE131" s="122">
        <v>0</v>
      </c>
      <c r="AG131" s="21" t="s">
        <v>30</v>
      </c>
      <c r="AH131" s="21" t="s">
        <v>266</v>
      </c>
      <c r="AI131" s="75">
        <v>0</v>
      </c>
      <c r="AJ131" s="75">
        <v>0</v>
      </c>
      <c r="AK131" s="75">
        <v>1591</v>
      </c>
      <c r="AL131" s="75">
        <v>2881</v>
      </c>
      <c r="AM131" s="75">
        <v>1591</v>
      </c>
      <c r="AN131" s="75">
        <v>2354</v>
      </c>
      <c r="AO131" s="75">
        <v>1287</v>
      </c>
      <c r="AP131" s="75">
        <v>3890</v>
      </c>
      <c r="AQ131" s="75">
        <v>3628</v>
      </c>
      <c r="AR131" s="75">
        <v>941</v>
      </c>
      <c r="AS131" s="75">
        <v>996</v>
      </c>
      <c r="AT131" s="75">
        <v>291</v>
      </c>
    </row>
    <row r="132" spans="3:46" x14ac:dyDescent="0.25">
      <c r="C132" s="21" t="s">
        <v>31</v>
      </c>
      <c r="D132" s="21" t="s">
        <v>295</v>
      </c>
      <c r="E132" s="71">
        <v>291</v>
      </c>
      <c r="F132" s="71">
        <v>0</v>
      </c>
      <c r="G132" s="71">
        <v>485</v>
      </c>
      <c r="H132" s="71">
        <v>1164</v>
      </c>
      <c r="I132" s="71">
        <v>485</v>
      </c>
      <c r="J132" s="71">
        <v>1455</v>
      </c>
      <c r="K132" s="71">
        <v>679</v>
      </c>
      <c r="L132" s="71">
        <v>1746</v>
      </c>
      <c r="M132" s="71">
        <v>1746</v>
      </c>
      <c r="N132" s="71">
        <v>582</v>
      </c>
      <c r="O132" s="71">
        <v>679</v>
      </c>
      <c r="P132" s="71">
        <v>388</v>
      </c>
      <c r="R132" s="21" t="s">
        <v>31</v>
      </c>
      <c r="S132" s="21" t="s">
        <v>341</v>
      </c>
      <c r="T132" s="128">
        <v>0</v>
      </c>
      <c r="U132" s="128">
        <v>0</v>
      </c>
      <c r="V132" s="72">
        <v>0</v>
      </c>
      <c r="W132" s="72">
        <v>970</v>
      </c>
      <c r="X132" s="72">
        <v>485</v>
      </c>
      <c r="Y132" s="72">
        <v>0</v>
      </c>
      <c r="Z132" s="72">
        <v>0</v>
      </c>
      <c r="AA132" s="72">
        <v>0</v>
      </c>
      <c r="AB132" s="72">
        <v>1455</v>
      </c>
      <c r="AC132" s="72">
        <v>0</v>
      </c>
      <c r="AD132" s="72">
        <v>0</v>
      </c>
      <c r="AE132" s="72">
        <v>0</v>
      </c>
      <c r="AG132" s="21" t="s">
        <v>31</v>
      </c>
      <c r="AH132" s="21" t="s">
        <v>265</v>
      </c>
      <c r="AI132" s="75">
        <v>0</v>
      </c>
      <c r="AJ132" s="75">
        <v>0</v>
      </c>
      <c r="AK132" s="75">
        <v>1371</v>
      </c>
      <c r="AL132" s="75">
        <v>3156</v>
      </c>
      <c r="AM132" s="75">
        <v>1316</v>
      </c>
      <c r="AN132" s="75">
        <v>2519</v>
      </c>
      <c r="AO132" s="75">
        <v>1232</v>
      </c>
      <c r="AP132" s="75">
        <v>3046</v>
      </c>
      <c r="AQ132" s="75">
        <v>3793</v>
      </c>
      <c r="AR132" s="75">
        <v>789</v>
      </c>
      <c r="AS132" s="75">
        <v>996</v>
      </c>
      <c r="AT132" s="75">
        <v>498</v>
      </c>
    </row>
    <row r="133" spans="3:46" x14ac:dyDescent="0.25">
      <c r="C133" s="21" t="s">
        <v>31</v>
      </c>
      <c r="D133" s="21" t="s">
        <v>296</v>
      </c>
      <c r="E133" s="71">
        <v>0</v>
      </c>
      <c r="F133" s="71">
        <v>0</v>
      </c>
      <c r="G133" s="71">
        <v>485</v>
      </c>
      <c r="H133" s="71">
        <v>1164</v>
      </c>
      <c r="I133" s="71">
        <v>485</v>
      </c>
      <c r="J133" s="71">
        <v>1455</v>
      </c>
      <c r="K133" s="71">
        <v>679</v>
      </c>
      <c r="L133" s="71">
        <v>1746</v>
      </c>
      <c r="M133" s="71">
        <v>1746</v>
      </c>
      <c r="N133" s="71">
        <v>582</v>
      </c>
      <c r="O133" s="71">
        <v>679</v>
      </c>
      <c r="P133" s="71">
        <v>388</v>
      </c>
      <c r="R133" s="21" t="s">
        <v>31</v>
      </c>
      <c r="S133" s="21" t="s">
        <v>342</v>
      </c>
      <c r="T133" s="128">
        <v>0</v>
      </c>
      <c r="U133" s="128">
        <v>0</v>
      </c>
      <c r="V133" s="72">
        <v>0</v>
      </c>
      <c r="W133" s="72">
        <v>970</v>
      </c>
      <c r="X133" s="72">
        <v>679</v>
      </c>
      <c r="Y133" s="72">
        <v>0</v>
      </c>
      <c r="Z133" s="72">
        <v>0</v>
      </c>
      <c r="AA133" s="72">
        <v>0</v>
      </c>
      <c r="AB133" s="72">
        <v>1455</v>
      </c>
      <c r="AC133" s="72">
        <v>0</v>
      </c>
      <c r="AD133" s="72">
        <v>0</v>
      </c>
      <c r="AE133" s="72">
        <v>0</v>
      </c>
      <c r="AG133" s="21" t="s">
        <v>31</v>
      </c>
      <c r="AH133" s="21" t="s">
        <v>266</v>
      </c>
      <c r="AI133" s="75">
        <v>0</v>
      </c>
      <c r="AJ133" s="75">
        <v>0</v>
      </c>
      <c r="AK133" s="75">
        <v>1591</v>
      </c>
      <c r="AL133" s="75">
        <v>2881</v>
      </c>
      <c r="AM133" s="75">
        <v>1591</v>
      </c>
      <c r="AN133" s="75">
        <v>2354</v>
      </c>
      <c r="AO133" s="75">
        <v>1287</v>
      </c>
      <c r="AP133" s="75">
        <v>3890</v>
      </c>
      <c r="AQ133" s="75">
        <v>3628</v>
      </c>
      <c r="AR133" s="75">
        <v>941</v>
      </c>
      <c r="AS133" s="75">
        <v>996</v>
      </c>
      <c r="AT133" s="75">
        <v>291</v>
      </c>
    </row>
    <row r="134" spans="3:46" x14ac:dyDescent="0.25">
      <c r="T134" s="126"/>
      <c r="U134" s="126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  <c r="AI134" s="124"/>
      <c r="AJ134" s="124"/>
      <c r="AK134" s="124"/>
      <c r="AL134" s="124"/>
      <c r="AM134" s="124"/>
      <c r="AN134" s="124"/>
      <c r="AO134" s="124"/>
      <c r="AP134" s="124"/>
      <c r="AQ134" s="124"/>
      <c r="AR134" s="124"/>
      <c r="AS134" s="124"/>
      <c r="AT134" s="124"/>
    </row>
    <row r="135" spans="3:46" x14ac:dyDescent="0.25">
      <c r="C135" s="70" t="s">
        <v>104</v>
      </c>
      <c r="D135" s="21" t="str">
        <f>+D132</f>
        <v>B13I</v>
      </c>
      <c r="E135" s="68">
        <f>E132-E130</f>
        <v>0</v>
      </c>
      <c r="F135" s="68">
        <f t="shared" ref="F135:P135" si="66">F132-F130</f>
        <v>0</v>
      </c>
      <c r="G135" s="68">
        <f t="shared" si="66"/>
        <v>0</v>
      </c>
      <c r="H135" s="68">
        <f t="shared" si="66"/>
        <v>0</v>
      </c>
      <c r="I135" s="68">
        <f t="shared" si="66"/>
        <v>0</v>
      </c>
      <c r="J135" s="68">
        <f t="shared" si="66"/>
        <v>0</v>
      </c>
      <c r="K135" s="68">
        <f t="shared" si="66"/>
        <v>0</v>
      </c>
      <c r="L135" s="68">
        <f t="shared" si="66"/>
        <v>0</v>
      </c>
      <c r="M135" s="68">
        <f t="shared" si="66"/>
        <v>0</v>
      </c>
      <c r="N135" s="68">
        <f t="shared" si="66"/>
        <v>0</v>
      </c>
      <c r="O135" s="68">
        <f t="shared" si="66"/>
        <v>0</v>
      </c>
      <c r="P135" s="68">
        <f t="shared" si="66"/>
        <v>0</v>
      </c>
      <c r="R135" s="70" t="s">
        <v>104</v>
      </c>
      <c r="S135" s="21" t="str">
        <f>+S132</f>
        <v>B53cI</v>
      </c>
      <c r="T135" s="128">
        <f>T132-T130</f>
        <v>0</v>
      </c>
      <c r="U135" s="128">
        <f t="shared" ref="U135:AE136" si="67">U132-U130</f>
        <v>0</v>
      </c>
      <c r="V135" s="72">
        <f t="shared" si="67"/>
        <v>0</v>
      </c>
      <c r="W135" s="72">
        <f t="shared" si="67"/>
        <v>0</v>
      </c>
      <c r="X135" s="72">
        <f t="shared" si="67"/>
        <v>0</v>
      </c>
      <c r="Y135" s="72">
        <f t="shared" si="67"/>
        <v>0</v>
      </c>
      <c r="Z135" s="72">
        <f t="shared" si="67"/>
        <v>0</v>
      </c>
      <c r="AA135" s="72">
        <f t="shared" si="67"/>
        <v>0</v>
      </c>
      <c r="AB135" s="72">
        <f t="shared" si="67"/>
        <v>0</v>
      </c>
      <c r="AC135" s="72">
        <f t="shared" si="67"/>
        <v>0</v>
      </c>
      <c r="AD135" s="72">
        <f t="shared" si="67"/>
        <v>0</v>
      </c>
      <c r="AE135" s="72">
        <f t="shared" si="67"/>
        <v>0</v>
      </c>
      <c r="AG135" s="70" t="s">
        <v>104</v>
      </c>
      <c r="AH135" s="21" t="str">
        <f>+AH132</f>
        <v>B85I</v>
      </c>
      <c r="AI135" s="125">
        <f>AI132-AI130</f>
        <v>0</v>
      </c>
      <c r="AJ135" s="125">
        <f t="shared" ref="AJ135:AT135" si="68">AJ132-AJ130</f>
        <v>0</v>
      </c>
      <c r="AK135" s="125">
        <f t="shared" si="68"/>
        <v>0</v>
      </c>
      <c r="AL135" s="125">
        <f t="shared" si="68"/>
        <v>0</v>
      </c>
      <c r="AM135" s="125">
        <f t="shared" si="68"/>
        <v>0</v>
      </c>
      <c r="AN135" s="125">
        <f t="shared" si="68"/>
        <v>0</v>
      </c>
      <c r="AO135" s="125">
        <f t="shared" si="68"/>
        <v>0</v>
      </c>
      <c r="AP135" s="125">
        <f t="shared" si="68"/>
        <v>0</v>
      </c>
      <c r="AQ135" s="125">
        <f t="shared" si="68"/>
        <v>0</v>
      </c>
      <c r="AR135" s="125">
        <f t="shared" si="68"/>
        <v>0</v>
      </c>
      <c r="AS135" s="125">
        <f t="shared" si="68"/>
        <v>0</v>
      </c>
      <c r="AT135" s="125">
        <f t="shared" si="68"/>
        <v>0</v>
      </c>
    </row>
    <row r="136" spans="3:46" x14ac:dyDescent="0.25">
      <c r="C136" s="70" t="s">
        <v>104</v>
      </c>
      <c r="D136" s="21" t="str">
        <f>+D133</f>
        <v>B13R</v>
      </c>
      <c r="E136" s="68">
        <f>E133-E131</f>
        <v>0</v>
      </c>
      <c r="F136" s="68">
        <f t="shared" ref="F136:P136" si="69">F133-F131</f>
        <v>0</v>
      </c>
      <c r="G136" s="68">
        <f t="shared" si="69"/>
        <v>0</v>
      </c>
      <c r="H136" s="68">
        <f t="shared" si="69"/>
        <v>0</v>
      </c>
      <c r="I136" s="68">
        <f t="shared" si="69"/>
        <v>0</v>
      </c>
      <c r="J136" s="68">
        <f t="shared" si="69"/>
        <v>0</v>
      </c>
      <c r="K136" s="68">
        <f t="shared" si="69"/>
        <v>0</v>
      </c>
      <c r="L136" s="68">
        <f t="shared" si="69"/>
        <v>0</v>
      </c>
      <c r="M136" s="68">
        <f t="shared" si="69"/>
        <v>0</v>
      </c>
      <c r="N136" s="68">
        <f t="shared" si="69"/>
        <v>0</v>
      </c>
      <c r="O136" s="68">
        <f t="shared" si="69"/>
        <v>0</v>
      </c>
      <c r="P136" s="68">
        <f t="shared" si="69"/>
        <v>0</v>
      </c>
      <c r="R136" s="70" t="s">
        <v>104</v>
      </c>
      <c r="S136" s="21" t="str">
        <f>+S133</f>
        <v>B53cR</v>
      </c>
      <c r="T136" s="128">
        <f>T133-T131</f>
        <v>0</v>
      </c>
      <c r="U136" s="128">
        <f t="shared" si="67"/>
        <v>0</v>
      </c>
      <c r="V136" s="72">
        <f t="shared" si="67"/>
        <v>0</v>
      </c>
      <c r="W136" s="72">
        <f t="shared" si="67"/>
        <v>0</v>
      </c>
      <c r="X136" s="72">
        <f t="shared" si="67"/>
        <v>0</v>
      </c>
      <c r="Y136" s="72">
        <f t="shared" si="67"/>
        <v>0</v>
      </c>
      <c r="Z136" s="72">
        <f t="shared" si="67"/>
        <v>0</v>
      </c>
      <c r="AA136" s="72">
        <f t="shared" si="67"/>
        <v>0</v>
      </c>
      <c r="AB136" s="72">
        <f t="shared" si="67"/>
        <v>0</v>
      </c>
      <c r="AC136" s="72">
        <f t="shared" si="67"/>
        <v>0</v>
      </c>
      <c r="AD136" s="72">
        <f t="shared" si="67"/>
        <v>0</v>
      </c>
      <c r="AE136" s="72">
        <f t="shared" si="67"/>
        <v>0</v>
      </c>
      <c r="AG136" s="70" t="s">
        <v>104</v>
      </c>
      <c r="AH136" s="21" t="str">
        <f>+AH133</f>
        <v>B85R</v>
      </c>
      <c r="AI136" s="125">
        <f>AI133-AI131</f>
        <v>0</v>
      </c>
      <c r="AJ136" s="125">
        <f t="shared" ref="AJ136:AT136" si="70">AJ133-AJ131</f>
        <v>0</v>
      </c>
      <c r="AK136" s="125">
        <f t="shared" si="70"/>
        <v>0</v>
      </c>
      <c r="AL136" s="125">
        <f t="shared" si="70"/>
        <v>0</v>
      </c>
      <c r="AM136" s="125">
        <f t="shared" si="70"/>
        <v>0</v>
      </c>
      <c r="AN136" s="125">
        <f t="shared" si="70"/>
        <v>0</v>
      </c>
      <c r="AO136" s="125">
        <f t="shared" si="70"/>
        <v>0</v>
      </c>
      <c r="AP136" s="125">
        <f t="shared" si="70"/>
        <v>0</v>
      </c>
      <c r="AQ136" s="125">
        <f t="shared" si="70"/>
        <v>0</v>
      </c>
      <c r="AR136" s="125">
        <f t="shared" si="70"/>
        <v>0</v>
      </c>
      <c r="AS136" s="125">
        <f t="shared" si="70"/>
        <v>0</v>
      </c>
      <c r="AT136" s="125">
        <f t="shared" si="70"/>
        <v>0</v>
      </c>
    </row>
    <row r="137" spans="3:46" x14ac:dyDescent="0.25">
      <c r="T137" s="126"/>
      <c r="U137" s="126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  <c r="AI137" s="124"/>
      <c r="AJ137" s="124"/>
      <c r="AK137" s="124"/>
      <c r="AL137" s="124"/>
      <c r="AM137" s="124"/>
      <c r="AN137" s="124"/>
      <c r="AO137" s="124"/>
      <c r="AP137" s="124"/>
      <c r="AQ137" s="124"/>
      <c r="AR137" s="124"/>
      <c r="AS137" s="124"/>
      <c r="AT137" s="124"/>
    </row>
    <row r="138" spans="3:46" x14ac:dyDescent="0.25">
      <c r="C138" s="21" t="s">
        <v>30</v>
      </c>
      <c r="D138" s="21" t="s">
        <v>297</v>
      </c>
      <c r="E138" s="71">
        <v>0</v>
      </c>
      <c r="F138" s="71">
        <v>0</v>
      </c>
      <c r="G138" s="71">
        <v>324</v>
      </c>
      <c r="H138" s="71">
        <v>732</v>
      </c>
      <c r="I138" s="71">
        <v>408</v>
      </c>
      <c r="J138" s="71">
        <v>1098</v>
      </c>
      <c r="K138" s="71">
        <v>528</v>
      </c>
      <c r="L138" s="71">
        <v>1302</v>
      </c>
      <c r="M138" s="71">
        <v>1056</v>
      </c>
      <c r="N138" s="71">
        <v>366</v>
      </c>
      <c r="O138" s="71">
        <v>528</v>
      </c>
      <c r="P138" s="71">
        <v>222</v>
      </c>
      <c r="R138" s="21" t="s">
        <v>30</v>
      </c>
      <c r="S138" s="21" t="s">
        <v>343</v>
      </c>
      <c r="T138" s="128">
        <v>0</v>
      </c>
      <c r="U138" s="128">
        <v>0</v>
      </c>
      <c r="V138" s="122">
        <v>120</v>
      </c>
      <c r="W138" s="122">
        <v>436</v>
      </c>
      <c r="X138" s="122">
        <v>207</v>
      </c>
      <c r="Y138" s="122">
        <v>632</v>
      </c>
      <c r="Z138" s="122">
        <v>316</v>
      </c>
      <c r="AA138" s="122">
        <v>741</v>
      </c>
      <c r="AB138" s="122">
        <v>654</v>
      </c>
      <c r="AC138" s="122">
        <v>218</v>
      </c>
      <c r="AD138" s="122">
        <v>327</v>
      </c>
      <c r="AE138" s="122">
        <v>0</v>
      </c>
      <c r="AG138" s="21" t="s">
        <v>30</v>
      </c>
      <c r="AH138" s="21" t="s">
        <v>369</v>
      </c>
      <c r="AI138" s="125">
        <v>0</v>
      </c>
      <c r="AJ138" s="125">
        <v>0</v>
      </c>
      <c r="AK138" s="75">
        <v>679</v>
      </c>
      <c r="AL138" s="75">
        <v>1261</v>
      </c>
      <c r="AM138" s="75">
        <v>485</v>
      </c>
      <c r="AN138" s="75">
        <v>2037</v>
      </c>
      <c r="AO138" s="75">
        <v>873</v>
      </c>
      <c r="AP138" s="75">
        <v>2522</v>
      </c>
      <c r="AQ138" s="75">
        <v>1843</v>
      </c>
      <c r="AR138" s="75">
        <v>485</v>
      </c>
      <c r="AS138" s="75">
        <v>776</v>
      </c>
      <c r="AT138" s="75">
        <v>291</v>
      </c>
    </row>
    <row r="139" spans="3:46" x14ac:dyDescent="0.25">
      <c r="C139" s="21" t="s">
        <v>30</v>
      </c>
      <c r="D139" s="21" t="s">
        <v>298</v>
      </c>
      <c r="E139" s="71">
        <v>60</v>
      </c>
      <c r="F139" s="71">
        <v>0</v>
      </c>
      <c r="G139" s="71">
        <v>324</v>
      </c>
      <c r="H139" s="71">
        <v>690</v>
      </c>
      <c r="I139" s="71">
        <v>366</v>
      </c>
      <c r="J139" s="71">
        <v>1098</v>
      </c>
      <c r="K139" s="71">
        <v>570</v>
      </c>
      <c r="L139" s="71">
        <v>1260</v>
      </c>
      <c r="M139" s="71">
        <v>1098</v>
      </c>
      <c r="N139" s="71">
        <v>366</v>
      </c>
      <c r="O139" s="71">
        <v>486</v>
      </c>
      <c r="P139" s="71">
        <v>366</v>
      </c>
      <c r="R139" s="21" t="s">
        <v>30</v>
      </c>
      <c r="S139" s="21" t="s">
        <v>344</v>
      </c>
      <c r="T139" s="128">
        <v>0</v>
      </c>
      <c r="U139" s="128">
        <v>0</v>
      </c>
      <c r="V139" s="122">
        <v>120</v>
      </c>
      <c r="W139" s="122">
        <v>436</v>
      </c>
      <c r="X139" s="122">
        <v>218</v>
      </c>
      <c r="Y139" s="122">
        <v>632</v>
      </c>
      <c r="Z139" s="122">
        <v>316</v>
      </c>
      <c r="AA139" s="122">
        <v>741</v>
      </c>
      <c r="AB139" s="122">
        <v>654</v>
      </c>
      <c r="AC139" s="122">
        <v>218</v>
      </c>
      <c r="AD139" s="122">
        <v>256</v>
      </c>
      <c r="AE139" s="122">
        <v>0</v>
      </c>
      <c r="AG139" s="21" t="s">
        <v>30</v>
      </c>
      <c r="AH139" s="21" t="s">
        <v>370</v>
      </c>
      <c r="AI139" s="125">
        <v>0</v>
      </c>
      <c r="AJ139" s="125">
        <v>0</v>
      </c>
      <c r="AK139" s="75">
        <v>0</v>
      </c>
      <c r="AL139" s="75">
        <v>0</v>
      </c>
      <c r="AM139" s="75">
        <v>0</v>
      </c>
      <c r="AN139" s="75">
        <v>0</v>
      </c>
      <c r="AO139" s="75">
        <v>0</v>
      </c>
      <c r="AP139" s="75">
        <v>0</v>
      </c>
      <c r="AQ139" s="75">
        <v>0</v>
      </c>
      <c r="AR139" s="75">
        <v>0</v>
      </c>
      <c r="AS139" s="75">
        <v>0</v>
      </c>
      <c r="AT139" s="75">
        <v>0</v>
      </c>
    </row>
    <row r="140" spans="3:46" x14ac:dyDescent="0.25">
      <c r="C140" s="21" t="s">
        <v>31</v>
      </c>
      <c r="D140" s="21" t="s">
        <v>297</v>
      </c>
      <c r="E140" s="71">
        <v>0</v>
      </c>
      <c r="F140" s="71">
        <v>0</v>
      </c>
      <c r="G140" s="71">
        <v>324</v>
      </c>
      <c r="H140" s="71">
        <v>732</v>
      </c>
      <c r="I140" s="71">
        <v>408</v>
      </c>
      <c r="J140" s="71">
        <v>1098</v>
      </c>
      <c r="K140" s="71">
        <v>528</v>
      </c>
      <c r="L140" s="71">
        <v>1302</v>
      </c>
      <c r="M140" s="71">
        <v>1056</v>
      </c>
      <c r="N140" s="71">
        <v>366</v>
      </c>
      <c r="O140" s="71">
        <v>528</v>
      </c>
      <c r="P140" s="71">
        <v>222</v>
      </c>
      <c r="R140" s="21" t="s">
        <v>31</v>
      </c>
      <c r="S140" s="21" t="s">
        <v>343</v>
      </c>
      <c r="T140" s="128">
        <v>0</v>
      </c>
      <c r="U140" s="128">
        <v>0</v>
      </c>
      <c r="V140" s="72">
        <v>120</v>
      </c>
      <c r="W140" s="72">
        <v>436</v>
      </c>
      <c r="X140" s="72">
        <v>207</v>
      </c>
      <c r="Y140" s="72">
        <v>632</v>
      </c>
      <c r="Z140" s="72">
        <v>316</v>
      </c>
      <c r="AA140" s="72">
        <v>741</v>
      </c>
      <c r="AB140" s="72">
        <v>654</v>
      </c>
      <c r="AC140" s="72">
        <v>218</v>
      </c>
      <c r="AD140" s="72">
        <v>327</v>
      </c>
      <c r="AE140" s="72">
        <v>0</v>
      </c>
      <c r="AG140" s="21" t="s">
        <v>31</v>
      </c>
      <c r="AH140" s="21" t="s">
        <v>369</v>
      </c>
      <c r="AI140" s="125">
        <v>0</v>
      </c>
      <c r="AJ140" s="125">
        <v>0</v>
      </c>
      <c r="AK140" s="125">
        <v>679</v>
      </c>
      <c r="AL140" s="125">
        <v>1261</v>
      </c>
      <c r="AM140" s="125">
        <v>485</v>
      </c>
      <c r="AN140" s="125">
        <v>2037</v>
      </c>
      <c r="AO140" s="125">
        <v>873</v>
      </c>
      <c r="AP140" s="125">
        <v>2522</v>
      </c>
      <c r="AQ140" s="125">
        <v>1843</v>
      </c>
      <c r="AR140" s="125">
        <v>485</v>
      </c>
      <c r="AS140" s="125">
        <v>776</v>
      </c>
      <c r="AT140" s="125">
        <v>291</v>
      </c>
    </row>
    <row r="141" spans="3:46" x14ac:dyDescent="0.25">
      <c r="C141" s="21" t="s">
        <v>31</v>
      </c>
      <c r="D141" s="21" t="s">
        <v>298</v>
      </c>
      <c r="E141" s="71">
        <v>60</v>
      </c>
      <c r="F141" s="71">
        <v>0</v>
      </c>
      <c r="G141" s="71">
        <v>324</v>
      </c>
      <c r="H141" s="71">
        <v>690</v>
      </c>
      <c r="I141" s="71">
        <v>366</v>
      </c>
      <c r="J141" s="71">
        <v>1098</v>
      </c>
      <c r="K141" s="71">
        <v>570</v>
      </c>
      <c r="L141" s="71">
        <v>1260</v>
      </c>
      <c r="M141" s="71">
        <v>1098</v>
      </c>
      <c r="N141" s="71">
        <v>366</v>
      </c>
      <c r="O141" s="71">
        <v>486</v>
      </c>
      <c r="P141" s="71">
        <v>366</v>
      </c>
      <c r="R141" s="21" t="s">
        <v>31</v>
      </c>
      <c r="S141" s="21" t="s">
        <v>344</v>
      </c>
      <c r="T141" s="128">
        <v>0</v>
      </c>
      <c r="U141" s="128">
        <v>0</v>
      </c>
      <c r="V141" s="72">
        <v>120</v>
      </c>
      <c r="W141" s="72">
        <v>436</v>
      </c>
      <c r="X141" s="72">
        <v>218</v>
      </c>
      <c r="Y141" s="72">
        <v>632</v>
      </c>
      <c r="Z141" s="72">
        <v>316</v>
      </c>
      <c r="AA141" s="72">
        <v>741</v>
      </c>
      <c r="AB141" s="72">
        <v>654</v>
      </c>
      <c r="AC141" s="72">
        <v>218</v>
      </c>
      <c r="AD141" s="72">
        <v>256</v>
      </c>
      <c r="AE141" s="72">
        <v>0</v>
      </c>
      <c r="AG141" s="21" t="s">
        <v>31</v>
      </c>
      <c r="AH141" s="21" t="s">
        <v>370</v>
      </c>
      <c r="AI141" s="125">
        <v>0</v>
      </c>
      <c r="AJ141" s="125">
        <v>0</v>
      </c>
      <c r="AK141" s="125">
        <v>0</v>
      </c>
      <c r="AL141" s="125">
        <v>0</v>
      </c>
      <c r="AM141" s="125">
        <v>0</v>
      </c>
      <c r="AN141" s="125">
        <v>0</v>
      </c>
      <c r="AO141" s="125">
        <v>0</v>
      </c>
      <c r="AP141" s="125">
        <v>0</v>
      </c>
      <c r="AQ141" s="125">
        <v>0</v>
      </c>
      <c r="AR141" s="125">
        <v>0</v>
      </c>
      <c r="AS141" s="125">
        <v>0</v>
      </c>
      <c r="AT141" s="125">
        <v>0</v>
      </c>
    </row>
    <row r="142" spans="3:46" x14ac:dyDescent="0.25">
      <c r="T142" s="126"/>
      <c r="U142" s="126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</row>
    <row r="143" spans="3:46" x14ac:dyDescent="0.25">
      <c r="C143" s="70" t="s">
        <v>104</v>
      </c>
      <c r="D143" s="21" t="str">
        <f>+D140</f>
        <v>B14I</v>
      </c>
      <c r="E143" s="68">
        <f>E140-E138</f>
        <v>0</v>
      </c>
      <c r="F143" s="68">
        <f t="shared" ref="F143:P143" si="71">F140-F138</f>
        <v>0</v>
      </c>
      <c r="G143" s="68">
        <f t="shared" si="71"/>
        <v>0</v>
      </c>
      <c r="H143" s="68">
        <f t="shared" si="71"/>
        <v>0</v>
      </c>
      <c r="I143" s="68">
        <f t="shared" si="71"/>
        <v>0</v>
      </c>
      <c r="J143" s="68">
        <f t="shared" si="71"/>
        <v>0</v>
      </c>
      <c r="K143" s="68">
        <f t="shared" si="71"/>
        <v>0</v>
      </c>
      <c r="L143" s="68">
        <f t="shared" si="71"/>
        <v>0</v>
      </c>
      <c r="M143" s="68">
        <f t="shared" si="71"/>
        <v>0</v>
      </c>
      <c r="N143" s="68">
        <f t="shared" si="71"/>
        <v>0</v>
      </c>
      <c r="O143" s="68">
        <f t="shared" si="71"/>
        <v>0</v>
      </c>
      <c r="P143" s="68">
        <f t="shared" si="71"/>
        <v>0</v>
      </c>
      <c r="R143" s="70" t="s">
        <v>104</v>
      </c>
      <c r="S143" s="21" t="str">
        <f>+S140</f>
        <v>B54I</v>
      </c>
      <c r="T143" s="128">
        <f>T140-T138</f>
        <v>0</v>
      </c>
      <c r="U143" s="128">
        <f t="shared" ref="U143:AE144" si="72">U140-U138</f>
        <v>0</v>
      </c>
      <c r="V143" s="72">
        <f t="shared" si="72"/>
        <v>0</v>
      </c>
      <c r="W143" s="72">
        <f t="shared" si="72"/>
        <v>0</v>
      </c>
      <c r="X143" s="72">
        <f t="shared" si="72"/>
        <v>0</v>
      </c>
      <c r="Y143" s="72">
        <f t="shared" si="72"/>
        <v>0</v>
      </c>
      <c r="Z143" s="72">
        <f t="shared" si="72"/>
        <v>0</v>
      </c>
      <c r="AA143" s="72">
        <f t="shared" si="72"/>
        <v>0</v>
      </c>
      <c r="AB143" s="72">
        <f t="shared" si="72"/>
        <v>0</v>
      </c>
      <c r="AC143" s="72">
        <f t="shared" si="72"/>
        <v>0</v>
      </c>
      <c r="AD143" s="72">
        <f t="shared" si="72"/>
        <v>0</v>
      </c>
      <c r="AE143" s="72">
        <f t="shared" si="72"/>
        <v>0</v>
      </c>
      <c r="AG143" s="70" t="s">
        <v>104</v>
      </c>
      <c r="AH143" s="21" t="str">
        <f>+AH140</f>
        <v>B86I</v>
      </c>
      <c r="AI143" s="125">
        <f>AI140-AI138</f>
        <v>0</v>
      </c>
      <c r="AJ143" s="125">
        <f t="shared" ref="AJ143:AT144" si="73">AJ140-AJ138</f>
        <v>0</v>
      </c>
      <c r="AK143" s="125">
        <f t="shared" si="73"/>
        <v>0</v>
      </c>
      <c r="AL143" s="125">
        <f t="shared" si="73"/>
        <v>0</v>
      </c>
      <c r="AM143" s="125">
        <f t="shared" si="73"/>
        <v>0</v>
      </c>
      <c r="AN143" s="125">
        <f t="shared" si="73"/>
        <v>0</v>
      </c>
      <c r="AO143" s="125">
        <f t="shared" si="73"/>
        <v>0</v>
      </c>
      <c r="AP143" s="125">
        <f t="shared" si="73"/>
        <v>0</v>
      </c>
      <c r="AQ143" s="125">
        <f t="shared" si="73"/>
        <v>0</v>
      </c>
      <c r="AR143" s="125">
        <f t="shared" si="73"/>
        <v>0</v>
      </c>
      <c r="AS143" s="125">
        <f t="shared" si="73"/>
        <v>0</v>
      </c>
      <c r="AT143" s="125">
        <f t="shared" si="73"/>
        <v>0</v>
      </c>
    </row>
    <row r="144" spans="3:46" x14ac:dyDescent="0.25">
      <c r="C144" s="70" t="s">
        <v>104</v>
      </c>
      <c r="D144" s="21" t="str">
        <f>+D141</f>
        <v>B14R</v>
      </c>
      <c r="E144" s="68">
        <f>E141-E139</f>
        <v>0</v>
      </c>
      <c r="F144" s="68">
        <f t="shared" ref="F144:P144" si="74">F141-F139</f>
        <v>0</v>
      </c>
      <c r="G144" s="68">
        <f t="shared" si="74"/>
        <v>0</v>
      </c>
      <c r="H144" s="68">
        <f t="shared" si="74"/>
        <v>0</v>
      </c>
      <c r="I144" s="68">
        <f t="shared" si="74"/>
        <v>0</v>
      </c>
      <c r="J144" s="68">
        <f t="shared" si="74"/>
        <v>0</v>
      </c>
      <c r="K144" s="68">
        <f t="shared" si="74"/>
        <v>0</v>
      </c>
      <c r="L144" s="68">
        <f t="shared" si="74"/>
        <v>0</v>
      </c>
      <c r="M144" s="68">
        <f t="shared" si="74"/>
        <v>0</v>
      </c>
      <c r="N144" s="68">
        <f t="shared" si="74"/>
        <v>0</v>
      </c>
      <c r="O144" s="68">
        <f t="shared" si="74"/>
        <v>0</v>
      </c>
      <c r="P144" s="68">
        <f t="shared" si="74"/>
        <v>0</v>
      </c>
      <c r="R144" s="70" t="s">
        <v>104</v>
      </c>
      <c r="S144" s="21" t="str">
        <f>+S141</f>
        <v>B54R</v>
      </c>
      <c r="T144" s="128">
        <f>T141-T139</f>
        <v>0</v>
      </c>
      <c r="U144" s="128">
        <f t="shared" si="72"/>
        <v>0</v>
      </c>
      <c r="V144" s="72">
        <f t="shared" si="72"/>
        <v>0</v>
      </c>
      <c r="W144" s="72">
        <f t="shared" si="72"/>
        <v>0</v>
      </c>
      <c r="X144" s="72">
        <f t="shared" si="72"/>
        <v>0</v>
      </c>
      <c r="Y144" s="72">
        <f t="shared" si="72"/>
        <v>0</v>
      </c>
      <c r="Z144" s="72">
        <f t="shared" si="72"/>
        <v>0</v>
      </c>
      <c r="AA144" s="72">
        <f t="shared" si="72"/>
        <v>0</v>
      </c>
      <c r="AB144" s="72">
        <f t="shared" si="72"/>
        <v>0</v>
      </c>
      <c r="AC144" s="72">
        <f t="shared" si="72"/>
        <v>0</v>
      </c>
      <c r="AD144" s="72">
        <f t="shared" si="72"/>
        <v>0</v>
      </c>
      <c r="AE144" s="72">
        <f t="shared" si="72"/>
        <v>0</v>
      </c>
      <c r="AG144" s="70" t="s">
        <v>104</v>
      </c>
      <c r="AH144" s="21" t="str">
        <f>+AH141</f>
        <v>B86R</v>
      </c>
      <c r="AI144" s="125">
        <f>AI141-AI139</f>
        <v>0</v>
      </c>
      <c r="AJ144" s="125">
        <f t="shared" si="73"/>
        <v>0</v>
      </c>
      <c r="AK144" s="125">
        <f t="shared" si="73"/>
        <v>0</v>
      </c>
      <c r="AL144" s="125">
        <f t="shared" si="73"/>
        <v>0</v>
      </c>
      <c r="AM144" s="125">
        <f t="shared" si="73"/>
        <v>0</v>
      </c>
      <c r="AN144" s="125">
        <f t="shared" si="73"/>
        <v>0</v>
      </c>
      <c r="AO144" s="125">
        <f t="shared" si="73"/>
        <v>0</v>
      </c>
      <c r="AP144" s="125">
        <f t="shared" si="73"/>
        <v>0</v>
      </c>
      <c r="AQ144" s="125">
        <f t="shared" si="73"/>
        <v>0</v>
      </c>
      <c r="AR144" s="125">
        <f t="shared" si="73"/>
        <v>0</v>
      </c>
      <c r="AS144" s="125">
        <f t="shared" si="73"/>
        <v>0</v>
      </c>
      <c r="AT144" s="125">
        <f t="shared" si="73"/>
        <v>0</v>
      </c>
    </row>
    <row r="145" spans="3:31" x14ac:dyDescent="0.25">
      <c r="T145" s="126"/>
      <c r="U145" s="126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</row>
    <row r="146" spans="3:31" x14ac:dyDescent="0.25">
      <c r="C146" s="21" t="s">
        <v>30</v>
      </c>
      <c r="D146" s="21" t="s">
        <v>299</v>
      </c>
      <c r="E146" s="71">
        <v>0</v>
      </c>
      <c r="F146" s="71">
        <v>0</v>
      </c>
      <c r="G146" s="71">
        <v>245</v>
      </c>
      <c r="H146" s="71">
        <v>490</v>
      </c>
      <c r="I146" s="71">
        <v>245</v>
      </c>
      <c r="J146" s="71">
        <v>735</v>
      </c>
      <c r="K146" s="71">
        <v>343</v>
      </c>
      <c r="L146" s="71">
        <v>833</v>
      </c>
      <c r="M146" s="71">
        <v>735</v>
      </c>
      <c r="N146" s="71">
        <v>196</v>
      </c>
      <c r="O146" s="71">
        <v>294</v>
      </c>
      <c r="P146" s="71">
        <v>0</v>
      </c>
      <c r="R146" s="21" t="s">
        <v>30</v>
      </c>
      <c r="S146" s="21" t="s">
        <v>247</v>
      </c>
      <c r="T146" s="127">
        <v>0</v>
      </c>
      <c r="U146" s="127">
        <v>0</v>
      </c>
      <c r="V146" s="122">
        <v>316</v>
      </c>
      <c r="W146" s="122">
        <v>932</v>
      </c>
      <c r="X146" s="122">
        <v>436</v>
      </c>
      <c r="Y146" s="122">
        <v>1319</v>
      </c>
      <c r="Z146" s="122">
        <v>665</v>
      </c>
      <c r="AA146" s="122">
        <v>1537</v>
      </c>
      <c r="AB146" s="122">
        <v>1232</v>
      </c>
      <c r="AC146" s="122">
        <v>436</v>
      </c>
      <c r="AD146" s="122">
        <v>452</v>
      </c>
      <c r="AE146" s="122">
        <v>98</v>
      </c>
    </row>
    <row r="147" spans="3:31" x14ac:dyDescent="0.25">
      <c r="C147" s="21" t="s">
        <v>30</v>
      </c>
      <c r="D147" s="21" t="s">
        <v>300</v>
      </c>
      <c r="E147" s="71">
        <v>0</v>
      </c>
      <c r="F147" s="71">
        <v>0</v>
      </c>
      <c r="G147" s="71">
        <v>245</v>
      </c>
      <c r="H147" s="71">
        <v>490</v>
      </c>
      <c r="I147" s="71">
        <v>245</v>
      </c>
      <c r="J147" s="71">
        <v>735</v>
      </c>
      <c r="K147" s="71">
        <v>343</v>
      </c>
      <c r="L147" s="71">
        <v>833</v>
      </c>
      <c r="M147" s="71">
        <v>735</v>
      </c>
      <c r="N147" s="71">
        <v>196</v>
      </c>
      <c r="O147" s="71">
        <v>294</v>
      </c>
      <c r="P147" s="71">
        <v>0</v>
      </c>
      <c r="R147" s="21" t="s">
        <v>30</v>
      </c>
      <c r="S147" s="21" t="s">
        <v>248</v>
      </c>
      <c r="T147" s="127">
        <v>0</v>
      </c>
      <c r="U147" s="127">
        <v>0</v>
      </c>
      <c r="V147" s="122">
        <v>354</v>
      </c>
      <c r="W147" s="122">
        <v>954</v>
      </c>
      <c r="X147" s="122">
        <v>436</v>
      </c>
      <c r="Y147" s="122">
        <v>1330</v>
      </c>
      <c r="Z147" s="122">
        <v>665</v>
      </c>
      <c r="AA147" s="122">
        <v>1548</v>
      </c>
      <c r="AB147" s="122">
        <v>1188</v>
      </c>
      <c r="AC147" s="122">
        <v>436</v>
      </c>
      <c r="AD147" s="122">
        <v>354</v>
      </c>
      <c r="AE147" s="122">
        <v>147</v>
      </c>
    </row>
    <row r="148" spans="3:31" x14ac:dyDescent="0.25">
      <c r="C148" s="21" t="s">
        <v>31</v>
      </c>
      <c r="D148" s="21" t="s">
        <v>299</v>
      </c>
      <c r="E148" s="71">
        <v>0</v>
      </c>
      <c r="F148" s="71">
        <v>0</v>
      </c>
      <c r="G148" s="71">
        <v>245</v>
      </c>
      <c r="H148" s="71">
        <v>490</v>
      </c>
      <c r="I148" s="71">
        <v>245</v>
      </c>
      <c r="J148" s="71">
        <v>735</v>
      </c>
      <c r="K148" s="71">
        <v>343</v>
      </c>
      <c r="L148" s="71">
        <v>833</v>
      </c>
      <c r="M148" s="71">
        <v>735</v>
      </c>
      <c r="N148" s="71">
        <v>196</v>
      </c>
      <c r="O148" s="71">
        <v>294</v>
      </c>
      <c r="P148" s="71">
        <v>0</v>
      </c>
      <c r="R148" s="21" t="s">
        <v>31</v>
      </c>
      <c r="S148" s="21" t="s">
        <v>247</v>
      </c>
      <c r="T148" s="127">
        <v>0</v>
      </c>
      <c r="U148" s="127">
        <v>0</v>
      </c>
      <c r="V148" s="122">
        <v>316</v>
      </c>
      <c r="W148" s="122">
        <v>932</v>
      </c>
      <c r="X148" s="122">
        <v>436</v>
      </c>
      <c r="Y148" s="122">
        <v>1319</v>
      </c>
      <c r="Z148" s="122">
        <v>665</v>
      </c>
      <c r="AA148" s="122">
        <v>1537</v>
      </c>
      <c r="AB148" s="122">
        <v>1232</v>
      </c>
      <c r="AC148" s="122">
        <v>436</v>
      </c>
      <c r="AD148" s="122">
        <v>452</v>
      </c>
      <c r="AE148" s="122">
        <v>98</v>
      </c>
    </row>
    <row r="149" spans="3:31" x14ac:dyDescent="0.25">
      <c r="C149" s="21" t="s">
        <v>31</v>
      </c>
      <c r="D149" s="21" t="s">
        <v>300</v>
      </c>
      <c r="E149" s="71">
        <v>0</v>
      </c>
      <c r="F149" s="71">
        <v>0</v>
      </c>
      <c r="G149" s="71">
        <v>245</v>
      </c>
      <c r="H149" s="71">
        <v>490</v>
      </c>
      <c r="I149" s="71">
        <v>245</v>
      </c>
      <c r="J149" s="71">
        <v>735</v>
      </c>
      <c r="K149" s="71">
        <v>343</v>
      </c>
      <c r="L149" s="71">
        <v>833</v>
      </c>
      <c r="M149" s="71">
        <v>735</v>
      </c>
      <c r="N149" s="71">
        <v>196</v>
      </c>
      <c r="O149" s="71">
        <v>294</v>
      </c>
      <c r="P149" s="71">
        <v>0</v>
      </c>
      <c r="R149" s="21" t="s">
        <v>31</v>
      </c>
      <c r="S149" s="21" t="s">
        <v>248</v>
      </c>
      <c r="T149" s="127">
        <v>0</v>
      </c>
      <c r="U149" s="127">
        <v>0</v>
      </c>
      <c r="V149" s="122">
        <v>354</v>
      </c>
      <c r="W149" s="122">
        <v>954</v>
      </c>
      <c r="X149" s="122">
        <v>436</v>
      </c>
      <c r="Y149" s="122">
        <v>1330</v>
      </c>
      <c r="Z149" s="122">
        <v>665</v>
      </c>
      <c r="AA149" s="122">
        <v>1548</v>
      </c>
      <c r="AB149" s="122">
        <v>1188</v>
      </c>
      <c r="AC149" s="122">
        <v>436</v>
      </c>
      <c r="AD149" s="122">
        <v>354</v>
      </c>
      <c r="AE149" s="122">
        <v>147</v>
      </c>
    </row>
    <row r="150" spans="3:31" x14ac:dyDescent="0.25">
      <c r="T150" s="126"/>
      <c r="U150" s="126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</row>
    <row r="151" spans="3:31" x14ac:dyDescent="0.25">
      <c r="C151" s="70" t="s">
        <v>104</v>
      </c>
      <c r="D151" s="21" t="str">
        <f>+D148</f>
        <v>B15I</v>
      </c>
      <c r="E151" s="68">
        <f>E148-E146</f>
        <v>0</v>
      </c>
      <c r="F151" s="68">
        <f t="shared" ref="F151:P151" si="75">F148-F146</f>
        <v>0</v>
      </c>
      <c r="G151" s="68">
        <f t="shared" si="75"/>
        <v>0</v>
      </c>
      <c r="H151" s="68">
        <f t="shared" si="75"/>
        <v>0</v>
      </c>
      <c r="I151" s="68">
        <f t="shared" si="75"/>
        <v>0</v>
      </c>
      <c r="J151" s="68">
        <f t="shared" si="75"/>
        <v>0</v>
      </c>
      <c r="K151" s="68">
        <f t="shared" si="75"/>
        <v>0</v>
      </c>
      <c r="L151" s="68">
        <f t="shared" si="75"/>
        <v>0</v>
      </c>
      <c r="M151" s="68">
        <f t="shared" si="75"/>
        <v>0</v>
      </c>
      <c r="N151" s="68">
        <f t="shared" si="75"/>
        <v>0</v>
      </c>
      <c r="O151" s="68">
        <f t="shared" si="75"/>
        <v>0</v>
      </c>
      <c r="P151" s="68">
        <f t="shared" si="75"/>
        <v>0</v>
      </c>
      <c r="R151" s="70" t="s">
        <v>104</v>
      </c>
      <c r="S151" s="21" t="str">
        <f>+S148</f>
        <v>B55I</v>
      </c>
      <c r="T151" s="128">
        <f>T148-T146</f>
        <v>0</v>
      </c>
      <c r="U151" s="128">
        <f t="shared" ref="U151:AE151" si="76">U148-U146</f>
        <v>0</v>
      </c>
      <c r="V151" s="72">
        <f t="shared" si="76"/>
        <v>0</v>
      </c>
      <c r="W151" s="72">
        <f t="shared" si="76"/>
        <v>0</v>
      </c>
      <c r="X151" s="72">
        <f t="shared" si="76"/>
        <v>0</v>
      </c>
      <c r="Y151" s="72">
        <f t="shared" si="76"/>
        <v>0</v>
      </c>
      <c r="Z151" s="72">
        <f t="shared" si="76"/>
        <v>0</v>
      </c>
      <c r="AA151" s="72">
        <f t="shared" si="76"/>
        <v>0</v>
      </c>
      <c r="AB151" s="72">
        <f t="shared" si="76"/>
        <v>0</v>
      </c>
      <c r="AC151" s="72">
        <f t="shared" si="76"/>
        <v>0</v>
      </c>
      <c r="AD151" s="72">
        <f t="shared" si="76"/>
        <v>0</v>
      </c>
      <c r="AE151" s="72">
        <f t="shared" si="76"/>
        <v>0</v>
      </c>
    </row>
    <row r="152" spans="3:31" x14ac:dyDescent="0.25">
      <c r="C152" s="70" t="s">
        <v>104</v>
      </c>
      <c r="D152" s="21" t="str">
        <f>+D149</f>
        <v>B15R</v>
      </c>
      <c r="E152" s="68">
        <f>E149-E147</f>
        <v>0</v>
      </c>
      <c r="F152" s="68">
        <f t="shared" ref="F152:P152" si="77">F149-F147</f>
        <v>0</v>
      </c>
      <c r="G152" s="68">
        <f t="shared" si="77"/>
        <v>0</v>
      </c>
      <c r="H152" s="68">
        <f t="shared" si="77"/>
        <v>0</v>
      </c>
      <c r="I152" s="68">
        <f t="shared" si="77"/>
        <v>0</v>
      </c>
      <c r="J152" s="68">
        <f t="shared" si="77"/>
        <v>0</v>
      </c>
      <c r="K152" s="68">
        <f t="shared" si="77"/>
        <v>0</v>
      </c>
      <c r="L152" s="68">
        <f t="shared" si="77"/>
        <v>0</v>
      </c>
      <c r="M152" s="68">
        <f t="shared" si="77"/>
        <v>0</v>
      </c>
      <c r="N152" s="68">
        <f t="shared" si="77"/>
        <v>0</v>
      </c>
      <c r="O152" s="68">
        <f t="shared" si="77"/>
        <v>0</v>
      </c>
      <c r="P152" s="68">
        <f t="shared" si="77"/>
        <v>0</v>
      </c>
      <c r="R152" s="70" t="s">
        <v>104</v>
      </c>
      <c r="S152" s="21" t="str">
        <f>+S149</f>
        <v>B55R</v>
      </c>
      <c r="T152" s="128">
        <f>T149-T147</f>
        <v>0</v>
      </c>
      <c r="U152" s="128">
        <f t="shared" ref="U152:AE152" si="78">U149-U147</f>
        <v>0</v>
      </c>
      <c r="V152" s="72">
        <f t="shared" si="78"/>
        <v>0</v>
      </c>
      <c r="W152" s="72">
        <f t="shared" si="78"/>
        <v>0</v>
      </c>
      <c r="X152" s="72">
        <f t="shared" si="78"/>
        <v>0</v>
      </c>
      <c r="Y152" s="72">
        <f t="shared" si="78"/>
        <v>0</v>
      </c>
      <c r="Z152" s="72">
        <f t="shared" si="78"/>
        <v>0</v>
      </c>
      <c r="AA152" s="72">
        <f t="shared" si="78"/>
        <v>0</v>
      </c>
      <c r="AB152" s="72">
        <f t="shared" si="78"/>
        <v>0</v>
      </c>
      <c r="AC152" s="72">
        <f t="shared" si="78"/>
        <v>0</v>
      </c>
      <c r="AD152" s="72">
        <f t="shared" si="78"/>
        <v>0</v>
      </c>
      <c r="AE152" s="72">
        <f t="shared" si="78"/>
        <v>0</v>
      </c>
    </row>
    <row r="153" spans="3:31" x14ac:dyDescent="0.25">
      <c r="T153" s="126"/>
      <c r="U153" s="126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23"/>
    </row>
    <row r="154" spans="3:31" x14ac:dyDescent="0.25">
      <c r="C154" s="21" t="s">
        <v>30</v>
      </c>
      <c r="D154" s="21" t="s">
        <v>301</v>
      </c>
      <c r="E154" s="71">
        <v>0</v>
      </c>
      <c r="F154" s="71">
        <v>0</v>
      </c>
      <c r="G154" s="71">
        <v>612</v>
      </c>
      <c r="H154" s="71">
        <v>1734</v>
      </c>
      <c r="I154" s="71">
        <v>816</v>
      </c>
      <c r="J154" s="71">
        <v>2346</v>
      </c>
      <c r="K154" s="71">
        <v>1122</v>
      </c>
      <c r="L154" s="71">
        <v>2856</v>
      </c>
      <c r="M154" s="71">
        <v>2448</v>
      </c>
      <c r="N154" s="71">
        <v>714</v>
      </c>
      <c r="O154" s="71">
        <v>816</v>
      </c>
      <c r="P154" s="71">
        <v>0</v>
      </c>
      <c r="R154" s="21" t="s">
        <v>30</v>
      </c>
      <c r="S154" s="21" t="s">
        <v>345</v>
      </c>
      <c r="T154" s="128">
        <v>0</v>
      </c>
      <c r="U154" s="128">
        <v>0</v>
      </c>
      <c r="V154" s="122">
        <v>376</v>
      </c>
      <c r="W154" s="122">
        <v>856</v>
      </c>
      <c r="X154" s="122">
        <v>398</v>
      </c>
      <c r="Y154" s="122">
        <v>1199</v>
      </c>
      <c r="Z154" s="122">
        <v>605</v>
      </c>
      <c r="AA154" s="122">
        <v>1526</v>
      </c>
      <c r="AB154" s="122">
        <v>1363</v>
      </c>
      <c r="AC154" s="122">
        <v>436</v>
      </c>
      <c r="AD154" s="122">
        <v>436</v>
      </c>
      <c r="AE154" s="122">
        <v>218</v>
      </c>
    </row>
    <row r="155" spans="3:31" x14ac:dyDescent="0.25">
      <c r="C155" s="21" t="s">
        <v>30</v>
      </c>
      <c r="D155" s="21" t="s">
        <v>302</v>
      </c>
      <c r="E155" s="71">
        <v>0</v>
      </c>
      <c r="F155" s="71">
        <v>0</v>
      </c>
      <c r="G155" s="71">
        <v>510</v>
      </c>
      <c r="H155" s="71">
        <v>1734</v>
      </c>
      <c r="I155" s="71">
        <v>714</v>
      </c>
      <c r="J155" s="71">
        <v>2448</v>
      </c>
      <c r="K155" s="71">
        <v>1122</v>
      </c>
      <c r="L155" s="71">
        <v>2856</v>
      </c>
      <c r="M155" s="71">
        <v>2448</v>
      </c>
      <c r="N155" s="71">
        <v>816</v>
      </c>
      <c r="O155" s="71">
        <v>714</v>
      </c>
      <c r="P155" s="71">
        <v>306</v>
      </c>
      <c r="R155" s="21" t="s">
        <v>30</v>
      </c>
      <c r="S155" s="21" t="s">
        <v>346</v>
      </c>
      <c r="T155" s="128">
        <v>0</v>
      </c>
      <c r="U155" s="128">
        <v>0</v>
      </c>
      <c r="V155" s="122">
        <v>327</v>
      </c>
      <c r="W155" s="122">
        <v>845</v>
      </c>
      <c r="X155" s="122">
        <v>409</v>
      </c>
      <c r="Y155" s="122">
        <v>1199</v>
      </c>
      <c r="Z155" s="122">
        <v>654</v>
      </c>
      <c r="AA155" s="122">
        <v>1526</v>
      </c>
      <c r="AB155" s="122">
        <v>1412</v>
      </c>
      <c r="AC155" s="122">
        <v>436</v>
      </c>
      <c r="AD155" s="122">
        <v>436</v>
      </c>
      <c r="AE155" s="122">
        <v>169</v>
      </c>
    </row>
    <row r="156" spans="3:31" x14ac:dyDescent="0.25">
      <c r="C156" s="21" t="s">
        <v>31</v>
      </c>
      <c r="D156" s="21" t="s">
        <v>301</v>
      </c>
      <c r="E156" s="71">
        <v>0</v>
      </c>
      <c r="F156" s="71">
        <v>0</v>
      </c>
      <c r="G156" s="71">
        <v>612</v>
      </c>
      <c r="H156" s="71">
        <v>1734</v>
      </c>
      <c r="I156" s="71">
        <v>816</v>
      </c>
      <c r="J156" s="71">
        <v>2346</v>
      </c>
      <c r="K156" s="71">
        <v>1122</v>
      </c>
      <c r="L156" s="71">
        <v>2856</v>
      </c>
      <c r="M156" s="71">
        <v>2448</v>
      </c>
      <c r="N156" s="71">
        <v>714</v>
      </c>
      <c r="O156" s="71">
        <v>816</v>
      </c>
      <c r="P156" s="71">
        <v>0</v>
      </c>
      <c r="R156" s="21" t="s">
        <v>31</v>
      </c>
      <c r="S156" s="21" t="s">
        <v>345</v>
      </c>
      <c r="T156" s="128">
        <v>0</v>
      </c>
      <c r="U156" s="128">
        <v>0</v>
      </c>
      <c r="V156" s="72">
        <v>376</v>
      </c>
      <c r="W156" s="72">
        <v>856</v>
      </c>
      <c r="X156" s="72">
        <v>398</v>
      </c>
      <c r="Y156" s="72">
        <v>1199</v>
      </c>
      <c r="Z156" s="72">
        <v>605</v>
      </c>
      <c r="AA156" s="72">
        <v>1526</v>
      </c>
      <c r="AB156" s="72">
        <v>1363</v>
      </c>
      <c r="AC156" s="72">
        <v>436</v>
      </c>
      <c r="AD156" s="72">
        <v>436</v>
      </c>
      <c r="AE156" s="72">
        <v>218</v>
      </c>
    </row>
    <row r="157" spans="3:31" x14ac:dyDescent="0.25">
      <c r="C157" s="21" t="s">
        <v>31</v>
      </c>
      <c r="D157" s="21" t="s">
        <v>302</v>
      </c>
      <c r="E157" s="71">
        <v>0</v>
      </c>
      <c r="F157" s="71">
        <v>0</v>
      </c>
      <c r="G157" s="71">
        <v>510</v>
      </c>
      <c r="H157" s="71">
        <v>1734</v>
      </c>
      <c r="I157" s="71">
        <v>714</v>
      </c>
      <c r="J157" s="71">
        <v>2448</v>
      </c>
      <c r="K157" s="71">
        <v>1122</v>
      </c>
      <c r="L157" s="71">
        <v>2856</v>
      </c>
      <c r="M157" s="71">
        <v>2448</v>
      </c>
      <c r="N157" s="71">
        <v>816</v>
      </c>
      <c r="O157" s="71">
        <v>714</v>
      </c>
      <c r="P157" s="71">
        <v>306</v>
      </c>
      <c r="R157" s="21" t="s">
        <v>31</v>
      </c>
      <c r="S157" s="21" t="s">
        <v>346</v>
      </c>
      <c r="T157" s="128">
        <v>0</v>
      </c>
      <c r="U157" s="128">
        <v>0</v>
      </c>
      <c r="V157" s="72">
        <v>327</v>
      </c>
      <c r="W157" s="72">
        <v>845</v>
      </c>
      <c r="X157" s="72">
        <v>409</v>
      </c>
      <c r="Y157" s="72">
        <v>1199</v>
      </c>
      <c r="Z157" s="72">
        <v>654</v>
      </c>
      <c r="AA157" s="72">
        <v>1526</v>
      </c>
      <c r="AB157" s="72">
        <v>1412</v>
      </c>
      <c r="AC157" s="72">
        <v>436</v>
      </c>
      <c r="AD157" s="72">
        <v>436</v>
      </c>
      <c r="AE157" s="72">
        <v>169</v>
      </c>
    </row>
    <row r="158" spans="3:31" x14ac:dyDescent="0.25">
      <c r="T158" s="126"/>
      <c r="U158" s="126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</row>
    <row r="159" spans="3:31" x14ac:dyDescent="0.25">
      <c r="C159" s="70" t="s">
        <v>104</v>
      </c>
      <c r="D159" s="21" t="str">
        <f>+D156</f>
        <v>B16I</v>
      </c>
      <c r="E159" s="68">
        <f>E156-E154</f>
        <v>0</v>
      </c>
      <c r="F159" s="68">
        <f t="shared" ref="F159:P159" si="79">F156-F154</f>
        <v>0</v>
      </c>
      <c r="G159" s="68">
        <f t="shared" si="79"/>
        <v>0</v>
      </c>
      <c r="H159" s="68">
        <f t="shared" si="79"/>
        <v>0</v>
      </c>
      <c r="I159" s="68">
        <f t="shared" si="79"/>
        <v>0</v>
      </c>
      <c r="J159" s="68">
        <f t="shared" si="79"/>
        <v>0</v>
      </c>
      <c r="K159" s="68">
        <f t="shared" si="79"/>
        <v>0</v>
      </c>
      <c r="L159" s="68">
        <f t="shared" si="79"/>
        <v>0</v>
      </c>
      <c r="M159" s="68">
        <f t="shared" si="79"/>
        <v>0</v>
      </c>
      <c r="N159" s="68">
        <f t="shared" si="79"/>
        <v>0</v>
      </c>
      <c r="O159" s="68">
        <f t="shared" si="79"/>
        <v>0</v>
      </c>
      <c r="P159" s="68">
        <f t="shared" si="79"/>
        <v>0</v>
      </c>
      <c r="R159" s="70" t="s">
        <v>104</v>
      </c>
      <c r="S159" s="21" t="str">
        <f>+S156</f>
        <v>B56I</v>
      </c>
      <c r="T159" s="128">
        <f>T156-T154</f>
        <v>0</v>
      </c>
      <c r="U159" s="128">
        <f t="shared" ref="U159:AE160" si="80">U156-U154</f>
        <v>0</v>
      </c>
      <c r="V159" s="72">
        <f t="shared" si="80"/>
        <v>0</v>
      </c>
      <c r="W159" s="72">
        <f t="shared" si="80"/>
        <v>0</v>
      </c>
      <c r="X159" s="72">
        <f t="shared" si="80"/>
        <v>0</v>
      </c>
      <c r="Y159" s="72">
        <f t="shared" si="80"/>
        <v>0</v>
      </c>
      <c r="Z159" s="72">
        <f t="shared" si="80"/>
        <v>0</v>
      </c>
      <c r="AA159" s="72">
        <f t="shared" si="80"/>
        <v>0</v>
      </c>
      <c r="AB159" s="72">
        <f t="shared" si="80"/>
        <v>0</v>
      </c>
      <c r="AC159" s="72">
        <f t="shared" si="80"/>
        <v>0</v>
      </c>
      <c r="AD159" s="72">
        <f t="shared" si="80"/>
        <v>0</v>
      </c>
      <c r="AE159" s="72">
        <f t="shared" si="80"/>
        <v>0</v>
      </c>
    </row>
    <row r="160" spans="3:31" x14ac:dyDescent="0.25">
      <c r="C160" s="70" t="s">
        <v>104</v>
      </c>
      <c r="D160" s="21" t="str">
        <f>+D157</f>
        <v>B16R</v>
      </c>
      <c r="E160" s="68">
        <f>E157-E155</f>
        <v>0</v>
      </c>
      <c r="F160" s="68">
        <f t="shared" ref="F160:P160" si="81">F157-F155</f>
        <v>0</v>
      </c>
      <c r="G160" s="68">
        <f t="shared" si="81"/>
        <v>0</v>
      </c>
      <c r="H160" s="68">
        <f t="shared" si="81"/>
        <v>0</v>
      </c>
      <c r="I160" s="68">
        <f t="shared" si="81"/>
        <v>0</v>
      </c>
      <c r="J160" s="68">
        <f t="shared" si="81"/>
        <v>0</v>
      </c>
      <c r="K160" s="68">
        <f t="shared" si="81"/>
        <v>0</v>
      </c>
      <c r="L160" s="68">
        <f t="shared" si="81"/>
        <v>0</v>
      </c>
      <c r="M160" s="68">
        <f t="shared" si="81"/>
        <v>0</v>
      </c>
      <c r="N160" s="68">
        <f t="shared" si="81"/>
        <v>0</v>
      </c>
      <c r="O160" s="68">
        <f t="shared" si="81"/>
        <v>0</v>
      </c>
      <c r="P160" s="68">
        <f t="shared" si="81"/>
        <v>0</v>
      </c>
      <c r="R160" s="70" t="s">
        <v>104</v>
      </c>
      <c r="S160" s="21" t="str">
        <f>+S157</f>
        <v>B56R</v>
      </c>
      <c r="T160" s="128">
        <f>T157-T155</f>
        <v>0</v>
      </c>
      <c r="U160" s="128">
        <f t="shared" si="80"/>
        <v>0</v>
      </c>
      <c r="V160" s="72">
        <f t="shared" si="80"/>
        <v>0</v>
      </c>
      <c r="W160" s="72">
        <f t="shared" si="80"/>
        <v>0</v>
      </c>
      <c r="X160" s="72">
        <f t="shared" si="80"/>
        <v>0</v>
      </c>
      <c r="Y160" s="72">
        <f t="shared" si="80"/>
        <v>0</v>
      </c>
      <c r="Z160" s="72">
        <f t="shared" si="80"/>
        <v>0</v>
      </c>
      <c r="AA160" s="72">
        <f t="shared" si="80"/>
        <v>0</v>
      </c>
      <c r="AB160" s="72">
        <f t="shared" si="80"/>
        <v>0</v>
      </c>
      <c r="AC160" s="72">
        <f t="shared" si="80"/>
        <v>0</v>
      </c>
      <c r="AD160" s="72">
        <f t="shared" si="80"/>
        <v>0</v>
      </c>
      <c r="AE160" s="72">
        <f t="shared" si="80"/>
        <v>0</v>
      </c>
    </row>
    <row r="161" spans="3:31" x14ac:dyDescent="0.25">
      <c r="T161" s="126"/>
      <c r="U161" s="126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23"/>
    </row>
    <row r="162" spans="3:31" x14ac:dyDescent="0.25">
      <c r="C162" s="21" t="s">
        <v>30</v>
      </c>
      <c r="D162" s="21" t="s">
        <v>303</v>
      </c>
      <c r="E162" s="71">
        <v>0</v>
      </c>
      <c r="F162" s="71">
        <v>0</v>
      </c>
      <c r="G162" s="71">
        <v>196</v>
      </c>
      <c r="H162" s="71">
        <v>490</v>
      </c>
      <c r="I162" s="71">
        <v>245</v>
      </c>
      <c r="J162" s="71">
        <v>735</v>
      </c>
      <c r="K162" s="71">
        <v>343</v>
      </c>
      <c r="L162" s="71">
        <v>833</v>
      </c>
      <c r="M162" s="71">
        <v>735</v>
      </c>
      <c r="N162" s="71">
        <v>245</v>
      </c>
      <c r="O162" s="71">
        <v>343</v>
      </c>
      <c r="P162" s="71">
        <v>147</v>
      </c>
      <c r="R162" s="21" t="s">
        <v>30</v>
      </c>
      <c r="S162" s="21" t="s">
        <v>253</v>
      </c>
      <c r="T162" s="127">
        <v>0</v>
      </c>
      <c r="U162" s="127">
        <v>0</v>
      </c>
      <c r="V162" s="122">
        <v>360</v>
      </c>
      <c r="W162" s="122">
        <v>1140</v>
      </c>
      <c r="X162" s="122">
        <v>540</v>
      </c>
      <c r="Y162" s="122">
        <v>1740</v>
      </c>
      <c r="Z162" s="122">
        <v>720</v>
      </c>
      <c r="AA162" s="122">
        <v>2040</v>
      </c>
      <c r="AB162" s="122">
        <v>1740</v>
      </c>
      <c r="AC162" s="122">
        <v>480</v>
      </c>
      <c r="AD162" s="122">
        <v>660</v>
      </c>
      <c r="AE162" s="122">
        <v>0</v>
      </c>
    </row>
    <row r="163" spans="3:31" x14ac:dyDescent="0.25">
      <c r="C163" s="21" t="s">
        <v>30</v>
      </c>
      <c r="D163" s="21" t="s">
        <v>304</v>
      </c>
      <c r="E163" s="71">
        <v>0</v>
      </c>
      <c r="F163" s="71">
        <v>0</v>
      </c>
      <c r="G163" s="71">
        <v>245</v>
      </c>
      <c r="H163" s="71">
        <v>490</v>
      </c>
      <c r="I163" s="71">
        <v>245</v>
      </c>
      <c r="J163" s="71">
        <v>735</v>
      </c>
      <c r="K163" s="71">
        <v>343</v>
      </c>
      <c r="L163" s="71">
        <v>833</v>
      </c>
      <c r="M163" s="71">
        <v>735</v>
      </c>
      <c r="N163" s="71">
        <v>245</v>
      </c>
      <c r="O163" s="71">
        <v>343</v>
      </c>
      <c r="P163" s="71">
        <v>147</v>
      </c>
      <c r="R163" s="21" t="s">
        <v>30</v>
      </c>
      <c r="S163" s="21" t="s">
        <v>254</v>
      </c>
      <c r="T163" s="127">
        <v>0</v>
      </c>
      <c r="U163" s="127">
        <v>0</v>
      </c>
      <c r="V163" s="122">
        <v>420</v>
      </c>
      <c r="W163" s="122">
        <v>1200</v>
      </c>
      <c r="X163" s="122">
        <v>540</v>
      </c>
      <c r="Y163" s="122">
        <v>1740</v>
      </c>
      <c r="Z163" s="122">
        <v>720</v>
      </c>
      <c r="AA163" s="122">
        <v>2040</v>
      </c>
      <c r="AB163" s="122">
        <v>1680</v>
      </c>
      <c r="AC163" s="122">
        <v>420</v>
      </c>
      <c r="AD163" s="122">
        <v>600</v>
      </c>
      <c r="AE163" s="122">
        <v>180</v>
      </c>
    </row>
    <row r="164" spans="3:31" x14ac:dyDescent="0.25">
      <c r="C164" s="21" t="s">
        <v>31</v>
      </c>
      <c r="D164" s="21" t="s">
        <v>303</v>
      </c>
      <c r="E164" s="71">
        <v>0</v>
      </c>
      <c r="F164" s="71">
        <v>0</v>
      </c>
      <c r="G164" s="71">
        <v>196</v>
      </c>
      <c r="H164" s="71">
        <v>490</v>
      </c>
      <c r="I164" s="71">
        <v>245</v>
      </c>
      <c r="J164" s="71">
        <v>735</v>
      </c>
      <c r="K164" s="71">
        <v>343</v>
      </c>
      <c r="L164" s="71">
        <v>833</v>
      </c>
      <c r="M164" s="71">
        <v>735</v>
      </c>
      <c r="N164" s="71">
        <v>245</v>
      </c>
      <c r="O164" s="71">
        <v>343</v>
      </c>
      <c r="P164" s="71">
        <v>147</v>
      </c>
      <c r="R164" s="21" t="s">
        <v>31</v>
      </c>
      <c r="S164" s="21" t="s">
        <v>253</v>
      </c>
      <c r="T164" s="127">
        <v>0</v>
      </c>
      <c r="U164" s="127">
        <v>0</v>
      </c>
      <c r="V164" s="122">
        <v>360</v>
      </c>
      <c r="W164" s="122">
        <v>1140</v>
      </c>
      <c r="X164" s="122">
        <v>540</v>
      </c>
      <c r="Y164" s="122">
        <v>1740</v>
      </c>
      <c r="Z164" s="122">
        <v>720</v>
      </c>
      <c r="AA164" s="122">
        <v>2040</v>
      </c>
      <c r="AB164" s="122">
        <v>1740</v>
      </c>
      <c r="AC164" s="122">
        <v>480</v>
      </c>
      <c r="AD164" s="122">
        <v>660</v>
      </c>
      <c r="AE164" s="122">
        <v>0</v>
      </c>
    </row>
    <row r="165" spans="3:31" x14ac:dyDescent="0.25">
      <c r="C165" s="21" t="s">
        <v>31</v>
      </c>
      <c r="D165" s="21" t="s">
        <v>304</v>
      </c>
      <c r="E165" s="71">
        <v>0</v>
      </c>
      <c r="F165" s="71">
        <v>0</v>
      </c>
      <c r="G165" s="71">
        <v>245</v>
      </c>
      <c r="H165" s="71">
        <v>490</v>
      </c>
      <c r="I165" s="71">
        <v>245</v>
      </c>
      <c r="J165" s="71">
        <v>735</v>
      </c>
      <c r="K165" s="71">
        <v>343</v>
      </c>
      <c r="L165" s="71">
        <v>833</v>
      </c>
      <c r="M165" s="71">
        <v>735</v>
      </c>
      <c r="N165" s="71">
        <v>245</v>
      </c>
      <c r="O165" s="71">
        <v>343</v>
      </c>
      <c r="P165" s="71">
        <v>147</v>
      </c>
      <c r="R165" s="21" t="s">
        <v>31</v>
      </c>
      <c r="S165" s="21" t="s">
        <v>254</v>
      </c>
      <c r="T165" s="127">
        <v>0</v>
      </c>
      <c r="U165" s="127">
        <v>0</v>
      </c>
      <c r="V165" s="122">
        <v>420</v>
      </c>
      <c r="W165" s="122">
        <v>1200</v>
      </c>
      <c r="X165" s="122">
        <v>540</v>
      </c>
      <c r="Y165" s="122">
        <v>1740</v>
      </c>
      <c r="Z165" s="122">
        <v>720</v>
      </c>
      <c r="AA165" s="122">
        <v>2040</v>
      </c>
      <c r="AB165" s="122">
        <v>1680</v>
      </c>
      <c r="AC165" s="122">
        <v>420</v>
      </c>
      <c r="AD165" s="122">
        <v>600</v>
      </c>
      <c r="AE165" s="122">
        <v>180</v>
      </c>
    </row>
    <row r="166" spans="3:31" x14ac:dyDescent="0.25">
      <c r="T166" s="126"/>
      <c r="U166" s="126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</row>
    <row r="167" spans="3:31" x14ac:dyDescent="0.25">
      <c r="C167" s="70" t="s">
        <v>104</v>
      </c>
      <c r="D167" s="21" t="str">
        <f>+D164</f>
        <v>B17I</v>
      </c>
      <c r="E167" s="68">
        <f>E164-E162</f>
        <v>0</v>
      </c>
      <c r="F167" s="68">
        <f t="shared" ref="F167:P167" si="82">F164-F162</f>
        <v>0</v>
      </c>
      <c r="G167" s="68">
        <f t="shared" si="82"/>
        <v>0</v>
      </c>
      <c r="H167" s="68">
        <f t="shared" si="82"/>
        <v>0</v>
      </c>
      <c r="I167" s="68">
        <f t="shared" si="82"/>
        <v>0</v>
      </c>
      <c r="J167" s="68">
        <f t="shared" si="82"/>
        <v>0</v>
      </c>
      <c r="K167" s="68">
        <f t="shared" si="82"/>
        <v>0</v>
      </c>
      <c r="L167" s="68">
        <f t="shared" si="82"/>
        <v>0</v>
      </c>
      <c r="M167" s="68">
        <f t="shared" si="82"/>
        <v>0</v>
      </c>
      <c r="N167" s="68">
        <f t="shared" si="82"/>
        <v>0</v>
      </c>
      <c r="O167" s="68">
        <f t="shared" si="82"/>
        <v>0</v>
      </c>
      <c r="P167" s="68">
        <f t="shared" si="82"/>
        <v>0</v>
      </c>
      <c r="R167" s="70" t="s">
        <v>104</v>
      </c>
      <c r="S167" s="21" t="str">
        <f>+S164</f>
        <v>B57I</v>
      </c>
      <c r="T167" s="128">
        <f>T164-T162</f>
        <v>0</v>
      </c>
      <c r="U167" s="128">
        <f t="shared" ref="U167:AE167" si="83">U164-U162</f>
        <v>0</v>
      </c>
      <c r="V167" s="72">
        <f t="shared" si="83"/>
        <v>0</v>
      </c>
      <c r="W167" s="72">
        <f t="shared" si="83"/>
        <v>0</v>
      </c>
      <c r="X167" s="72">
        <f t="shared" si="83"/>
        <v>0</v>
      </c>
      <c r="Y167" s="72">
        <f t="shared" si="83"/>
        <v>0</v>
      </c>
      <c r="Z167" s="72">
        <f t="shared" si="83"/>
        <v>0</v>
      </c>
      <c r="AA167" s="72">
        <f t="shared" si="83"/>
        <v>0</v>
      </c>
      <c r="AB167" s="72">
        <f t="shared" si="83"/>
        <v>0</v>
      </c>
      <c r="AC167" s="72">
        <f t="shared" si="83"/>
        <v>0</v>
      </c>
      <c r="AD167" s="72">
        <f t="shared" si="83"/>
        <v>0</v>
      </c>
      <c r="AE167" s="72">
        <f t="shared" si="83"/>
        <v>0</v>
      </c>
    </row>
    <row r="168" spans="3:31" x14ac:dyDescent="0.25">
      <c r="C168" s="70" t="s">
        <v>104</v>
      </c>
      <c r="D168" s="21" t="str">
        <f>+D165</f>
        <v>B17R</v>
      </c>
      <c r="E168" s="68">
        <f>E165-E163</f>
        <v>0</v>
      </c>
      <c r="F168" s="68">
        <f t="shared" ref="F168:P168" si="84">F165-F163</f>
        <v>0</v>
      </c>
      <c r="G168" s="68">
        <f t="shared" si="84"/>
        <v>0</v>
      </c>
      <c r="H168" s="68">
        <f t="shared" si="84"/>
        <v>0</v>
      </c>
      <c r="I168" s="68">
        <f t="shared" si="84"/>
        <v>0</v>
      </c>
      <c r="J168" s="68">
        <f t="shared" si="84"/>
        <v>0</v>
      </c>
      <c r="K168" s="68">
        <f t="shared" si="84"/>
        <v>0</v>
      </c>
      <c r="L168" s="68">
        <f t="shared" si="84"/>
        <v>0</v>
      </c>
      <c r="M168" s="68">
        <f t="shared" si="84"/>
        <v>0</v>
      </c>
      <c r="N168" s="68">
        <f t="shared" si="84"/>
        <v>0</v>
      </c>
      <c r="O168" s="68">
        <f t="shared" si="84"/>
        <v>0</v>
      </c>
      <c r="P168" s="68">
        <f t="shared" si="84"/>
        <v>0</v>
      </c>
      <c r="R168" s="70" t="s">
        <v>104</v>
      </c>
      <c r="S168" s="21" t="str">
        <f>+S165</f>
        <v>B57R</v>
      </c>
      <c r="T168" s="128">
        <f>T165-T163</f>
        <v>0</v>
      </c>
      <c r="U168" s="128">
        <f t="shared" ref="U168:AE168" si="85">U165-U163</f>
        <v>0</v>
      </c>
      <c r="V168" s="72">
        <f t="shared" si="85"/>
        <v>0</v>
      </c>
      <c r="W168" s="72">
        <f t="shared" si="85"/>
        <v>0</v>
      </c>
      <c r="X168" s="72">
        <f t="shared" si="85"/>
        <v>0</v>
      </c>
      <c r="Y168" s="72">
        <f t="shared" si="85"/>
        <v>0</v>
      </c>
      <c r="Z168" s="72">
        <f t="shared" si="85"/>
        <v>0</v>
      </c>
      <c r="AA168" s="72">
        <f t="shared" si="85"/>
        <v>0</v>
      </c>
      <c r="AB168" s="72">
        <f t="shared" si="85"/>
        <v>0</v>
      </c>
      <c r="AC168" s="72">
        <f t="shared" si="85"/>
        <v>0</v>
      </c>
      <c r="AD168" s="72">
        <f t="shared" si="85"/>
        <v>0</v>
      </c>
      <c r="AE168" s="72">
        <f t="shared" si="85"/>
        <v>0</v>
      </c>
    </row>
    <row r="169" spans="3:31" x14ac:dyDescent="0.25">
      <c r="T169" s="126"/>
      <c r="U169" s="126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</row>
    <row r="170" spans="3:31" x14ac:dyDescent="0.25">
      <c r="C170" s="21" t="s">
        <v>30</v>
      </c>
      <c r="D170" s="21" t="s">
        <v>305</v>
      </c>
      <c r="E170" s="71">
        <v>0</v>
      </c>
      <c r="F170" s="71">
        <v>0</v>
      </c>
      <c r="G170" s="71">
        <v>485</v>
      </c>
      <c r="H170" s="71">
        <v>970</v>
      </c>
      <c r="I170" s="71">
        <v>485</v>
      </c>
      <c r="J170" s="71">
        <v>1455</v>
      </c>
      <c r="K170" s="71">
        <v>776</v>
      </c>
      <c r="L170" s="71">
        <v>1746</v>
      </c>
      <c r="M170" s="71">
        <v>1455</v>
      </c>
      <c r="N170" s="71">
        <v>485</v>
      </c>
      <c r="O170" s="71">
        <v>679</v>
      </c>
      <c r="P170" s="71">
        <v>291</v>
      </c>
      <c r="R170" s="21" t="s">
        <v>30</v>
      </c>
      <c r="S170" s="21" t="s">
        <v>347</v>
      </c>
      <c r="T170" s="128">
        <v>0</v>
      </c>
      <c r="U170" s="128">
        <v>0</v>
      </c>
      <c r="V170" s="122">
        <v>98</v>
      </c>
      <c r="W170" s="122">
        <v>343</v>
      </c>
      <c r="X170" s="122">
        <v>245</v>
      </c>
      <c r="Y170" s="122">
        <v>588</v>
      </c>
      <c r="Z170" s="122">
        <v>294</v>
      </c>
      <c r="AA170" s="122">
        <v>686</v>
      </c>
      <c r="AB170" s="122">
        <v>588</v>
      </c>
      <c r="AC170" s="122">
        <v>196</v>
      </c>
      <c r="AD170" s="122">
        <v>245</v>
      </c>
      <c r="AE170" s="122">
        <v>0</v>
      </c>
    </row>
    <row r="171" spans="3:31" x14ac:dyDescent="0.25">
      <c r="C171" s="21" t="s">
        <v>30</v>
      </c>
      <c r="D171" s="21" t="s">
        <v>306</v>
      </c>
      <c r="E171" s="71">
        <v>0</v>
      </c>
      <c r="F171" s="71">
        <v>0</v>
      </c>
      <c r="G171" s="71">
        <v>485</v>
      </c>
      <c r="H171" s="71">
        <v>873</v>
      </c>
      <c r="I171" s="71">
        <v>485</v>
      </c>
      <c r="J171" s="71">
        <v>1455</v>
      </c>
      <c r="K171" s="71">
        <v>776</v>
      </c>
      <c r="L171" s="71">
        <v>1746</v>
      </c>
      <c r="M171" s="71">
        <v>1455</v>
      </c>
      <c r="N171" s="71">
        <v>485</v>
      </c>
      <c r="O171" s="71">
        <v>679</v>
      </c>
      <c r="P171" s="71">
        <v>291</v>
      </c>
      <c r="R171" s="21" t="s">
        <v>30</v>
      </c>
      <c r="S171" s="21" t="s">
        <v>348</v>
      </c>
      <c r="T171" s="128">
        <v>0</v>
      </c>
      <c r="U171" s="128">
        <v>0</v>
      </c>
      <c r="V171" s="122">
        <v>147</v>
      </c>
      <c r="W171" s="122">
        <v>392</v>
      </c>
      <c r="X171" s="122">
        <v>196</v>
      </c>
      <c r="Y171" s="122">
        <v>588</v>
      </c>
      <c r="Z171" s="122">
        <v>294</v>
      </c>
      <c r="AA171" s="122">
        <v>686</v>
      </c>
      <c r="AB171" s="122">
        <v>588</v>
      </c>
      <c r="AC171" s="122">
        <v>196</v>
      </c>
      <c r="AD171" s="122">
        <v>245</v>
      </c>
      <c r="AE171" s="122">
        <v>0</v>
      </c>
    </row>
    <row r="172" spans="3:31" x14ac:dyDescent="0.25">
      <c r="C172" s="21" t="s">
        <v>31</v>
      </c>
      <c r="D172" s="21" t="s">
        <v>305</v>
      </c>
      <c r="E172" s="71">
        <v>0</v>
      </c>
      <c r="F172" s="71">
        <v>0</v>
      </c>
      <c r="G172" s="71">
        <v>485</v>
      </c>
      <c r="H172" s="71">
        <v>970</v>
      </c>
      <c r="I172" s="71">
        <v>485</v>
      </c>
      <c r="J172" s="71">
        <v>1455</v>
      </c>
      <c r="K172" s="71">
        <v>776</v>
      </c>
      <c r="L172" s="71">
        <v>1746</v>
      </c>
      <c r="M172" s="71">
        <v>1455</v>
      </c>
      <c r="N172" s="71">
        <v>485</v>
      </c>
      <c r="O172" s="71">
        <v>679</v>
      </c>
      <c r="P172" s="71">
        <v>291</v>
      </c>
      <c r="R172" s="21" t="s">
        <v>31</v>
      </c>
      <c r="S172" s="21" t="s">
        <v>347</v>
      </c>
      <c r="T172" s="128">
        <v>0</v>
      </c>
      <c r="U172" s="128">
        <v>0</v>
      </c>
      <c r="V172" s="72">
        <v>98</v>
      </c>
      <c r="W172" s="72">
        <v>343</v>
      </c>
      <c r="X172" s="72">
        <v>245</v>
      </c>
      <c r="Y172" s="72">
        <v>588</v>
      </c>
      <c r="Z172" s="72">
        <v>294</v>
      </c>
      <c r="AA172" s="72">
        <v>686</v>
      </c>
      <c r="AB172" s="72">
        <v>588</v>
      </c>
      <c r="AC172" s="72">
        <v>196</v>
      </c>
      <c r="AD172" s="72">
        <v>245</v>
      </c>
      <c r="AE172" s="72">
        <v>0</v>
      </c>
    </row>
    <row r="173" spans="3:31" x14ac:dyDescent="0.25">
      <c r="C173" s="21" t="s">
        <v>31</v>
      </c>
      <c r="D173" s="21" t="s">
        <v>306</v>
      </c>
      <c r="E173" s="71">
        <v>0</v>
      </c>
      <c r="F173" s="71">
        <v>0</v>
      </c>
      <c r="G173" s="71">
        <v>485</v>
      </c>
      <c r="H173" s="71">
        <v>873</v>
      </c>
      <c r="I173" s="71">
        <v>485</v>
      </c>
      <c r="J173" s="71">
        <v>1455</v>
      </c>
      <c r="K173" s="71">
        <v>776</v>
      </c>
      <c r="L173" s="71">
        <v>1746</v>
      </c>
      <c r="M173" s="71">
        <v>1455</v>
      </c>
      <c r="N173" s="71">
        <v>485</v>
      </c>
      <c r="O173" s="71">
        <v>679</v>
      </c>
      <c r="P173" s="71">
        <v>291</v>
      </c>
      <c r="R173" s="21" t="s">
        <v>31</v>
      </c>
      <c r="S173" s="21" t="s">
        <v>348</v>
      </c>
      <c r="T173" s="128">
        <v>0</v>
      </c>
      <c r="U173" s="128">
        <v>0</v>
      </c>
      <c r="V173" s="72">
        <v>147</v>
      </c>
      <c r="W173" s="72">
        <v>392</v>
      </c>
      <c r="X173" s="72">
        <v>196</v>
      </c>
      <c r="Y173" s="72">
        <v>588</v>
      </c>
      <c r="Z173" s="72">
        <v>294</v>
      </c>
      <c r="AA173" s="72">
        <v>686</v>
      </c>
      <c r="AB173" s="72">
        <v>588</v>
      </c>
      <c r="AC173" s="72">
        <v>196</v>
      </c>
      <c r="AD173" s="72">
        <v>245</v>
      </c>
      <c r="AE173" s="72">
        <v>0</v>
      </c>
    </row>
    <row r="174" spans="3:31" x14ac:dyDescent="0.25">
      <c r="T174" s="126"/>
      <c r="U174" s="126"/>
      <c r="V174" s="123"/>
      <c r="W174" s="123"/>
      <c r="X174" s="123"/>
      <c r="Y174" s="123"/>
      <c r="Z174" s="123"/>
      <c r="AA174" s="123"/>
      <c r="AB174" s="123"/>
      <c r="AC174" s="123"/>
      <c r="AD174" s="123"/>
      <c r="AE174" s="123"/>
    </row>
    <row r="175" spans="3:31" x14ac:dyDescent="0.25">
      <c r="C175" s="70" t="s">
        <v>104</v>
      </c>
      <c r="D175" s="21" t="str">
        <f>+D172</f>
        <v>B18I</v>
      </c>
      <c r="E175" s="68">
        <f>E172-E170</f>
        <v>0</v>
      </c>
      <c r="F175" s="68">
        <f t="shared" ref="F175:P175" si="86">F172-F170</f>
        <v>0</v>
      </c>
      <c r="G175" s="68">
        <f t="shared" si="86"/>
        <v>0</v>
      </c>
      <c r="H175" s="68">
        <f t="shared" si="86"/>
        <v>0</v>
      </c>
      <c r="I175" s="68">
        <f t="shared" si="86"/>
        <v>0</v>
      </c>
      <c r="J175" s="68">
        <f t="shared" si="86"/>
        <v>0</v>
      </c>
      <c r="K175" s="68">
        <f t="shared" si="86"/>
        <v>0</v>
      </c>
      <c r="L175" s="68">
        <f t="shared" si="86"/>
        <v>0</v>
      </c>
      <c r="M175" s="68">
        <f t="shared" si="86"/>
        <v>0</v>
      </c>
      <c r="N175" s="68">
        <f t="shared" si="86"/>
        <v>0</v>
      </c>
      <c r="O175" s="68">
        <f t="shared" si="86"/>
        <v>0</v>
      </c>
      <c r="P175" s="68">
        <f t="shared" si="86"/>
        <v>0</v>
      </c>
      <c r="R175" s="70" t="s">
        <v>104</v>
      </c>
      <c r="S175" s="21" t="str">
        <f>+S172</f>
        <v>B58I</v>
      </c>
      <c r="T175" s="128">
        <f>T172-T170</f>
        <v>0</v>
      </c>
      <c r="U175" s="128">
        <f t="shared" ref="U175:AE176" si="87">U172-U170</f>
        <v>0</v>
      </c>
      <c r="V175" s="72">
        <f t="shared" si="87"/>
        <v>0</v>
      </c>
      <c r="W175" s="72">
        <f t="shared" si="87"/>
        <v>0</v>
      </c>
      <c r="X175" s="72">
        <f t="shared" si="87"/>
        <v>0</v>
      </c>
      <c r="Y175" s="72">
        <f t="shared" si="87"/>
        <v>0</v>
      </c>
      <c r="Z175" s="72">
        <f t="shared" si="87"/>
        <v>0</v>
      </c>
      <c r="AA175" s="72">
        <f t="shared" si="87"/>
        <v>0</v>
      </c>
      <c r="AB175" s="72">
        <f t="shared" si="87"/>
        <v>0</v>
      </c>
      <c r="AC175" s="72">
        <f t="shared" si="87"/>
        <v>0</v>
      </c>
      <c r="AD175" s="72">
        <f t="shared" si="87"/>
        <v>0</v>
      </c>
      <c r="AE175" s="72">
        <f t="shared" si="87"/>
        <v>0</v>
      </c>
    </row>
    <row r="176" spans="3:31" x14ac:dyDescent="0.25">
      <c r="C176" s="70" t="s">
        <v>104</v>
      </c>
      <c r="D176" s="21" t="str">
        <f>+D173</f>
        <v>B18R</v>
      </c>
      <c r="E176" s="68">
        <f>E173-E171</f>
        <v>0</v>
      </c>
      <c r="F176" s="68">
        <f t="shared" ref="F176:P176" si="88">F173-F171</f>
        <v>0</v>
      </c>
      <c r="G176" s="68">
        <f t="shared" si="88"/>
        <v>0</v>
      </c>
      <c r="H176" s="68">
        <f t="shared" si="88"/>
        <v>0</v>
      </c>
      <c r="I176" s="68">
        <f t="shared" si="88"/>
        <v>0</v>
      </c>
      <c r="J176" s="68">
        <f t="shared" si="88"/>
        <v>0</v>
      </c>
      <c r="K176" s="68">
        <f t="shared" si="88"/>
        <v>0</v>
      </c>
      <c r="L176" s="68">
        <f t="shared" si="88"/>
        <v>0</v>
      </c>
      <c r="M176" s="68">
        <f t="shared" si="88"/>
        <v>0</v>
      </c>
      <c r="N176" s="68">
        <f t="shared" si="88"/>
        <v>0</v>
      </c>
      <c r="O176" s="68">
        <f t="shared" si="88"/>
        <v>0</v>
      </c>
      <c r="P176" s="68">
        <f t="shared" si="88"/>
        <v>0</v>
      </c>
      <c r="R176" s="70" t="s">
        <v>104</v>
      </c>
      <c r="S176" s="21" t="str">
        <f>+S173</f>
        <v>B58R</v>
      </c>
      <c r="T176" s="128">
        <f>T173-T171</f>
        <v>0</v>
      </c>
      <c r="U176" s="128">
        <f t="shared" si="87"/>
        <v>0</v>
      </c>
      <c r="V176" s="72">
        <f t="shared" si="87"/>
        <v>0</v>
      </c>
      <c r="W176" s="72">
        <f t="shared" si="87"/>
        <v>0</v>
      </c>
      <c r="X176" s="72">
        <f t="shared" si="87"/>
        <v>0</v>
      </c>
      <c r="Y176" s="72">
        <f t="shared" si="87"/>
        <v>0</v>
      </c>
      <c r="Z176" s="72">
        <f t="shared" si="87"/>
        <v>0</v>
      </c>
      <c r="AA176" s="72">
        <f t="shared" si="87"/>
        <v>0</v>
      </c>
      <c r="AB176" s="72">
        <f t="shared" si="87"/>
        <v>0</v>
      </c>
      <c r="AC176" s="72">
        <f t="shared" si="87"/>
        <v>0</v>
      </c>
      <c r="AD176" s="72">
        <f t="shared" si="87"/>
        <v>0</v>
      </c>
      <c r="AE176" s="72">
        <f t="shared" si="87"/>
        <v>0</v>
      </c>
    </row>
    <row r="177" spans="3:31" x14ac:dyDescent="0.25">
      <c r="T177" s="126"/>
      <c r="U177" s="126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</row>
    <row r="178" spans="3:31" x14ac:dyDescent="0.25">
      <c r="C178" s="21" t="s">
        <v>30</v>
      </c>
      <c r="D178" s="21" t="s">
        <v>307</v>
      </c>
      <c r="E178" s="71">
        <v>0</v>
      </c>
      <c r="F178" s="71">
        <v>0</v>
      </c>
      <c r="G178" s="71">
        <v>0</v>
      </c>
      <c r="H178" s="71">
        <v>1552</v>
      </c>
      <c r="I178" s="71">
        <v>485</v>
      </c>
      <c r="J178" s="71">
        <v>1164</v>
      </c>
      <c r="K178" s="71">
        <v>582</v>
      </c>
      <c r="L178" s="71">
        <v>1358</v>
      </c>
      <c r="M178" s="71">
        <v>1940</v>
      </c>
      <c r="N178" s="71">
        <v>0</v>
      </c>
      <c r="O178" s="71">
        <v>0</v>
      </c>
      <c r="P178" s="71">
        <v>0</v>
      </c>
      <c r="R178" s="21" t="s">
        <v>30</v>
      </c>
      <c r="S178" s="21" t="s">
        <v>255</v>
      </c>
      <c r="T178" s="127">
        <v>0</v>
      </c>
      <c r="U178" s="127">
        <v>0</v>
      </c>
      <c r="V178" s="122">
        <v>343</v>
      </c>
      <c r="W178" s="122">
        <v>988</v>
      </c>
      <c r="X178" s="122">
        <v>547</v>
      </c>
      <c r="Y178" s="122">
        <v>1588</v>
      </c>
      <c r="Z178" s="122">
        <v>690</v>
      </c>
      <c r="AA178" s="122">
        <v>1731</v>
      </c>
      <c r="AB178" s="122">
        <v>1278</v>
      </c>
      <c r="AC178" s="122">
        <v>392</v>
      </c>
      <c r="AD178" s="122">
        <v>294</v>
      </c>
      <c r="AE178" s="122">
        <v>49</v>
      </c>
    </row>
    <row r="179" spans="3:31" x14ac:dyDescent="0.25">
      <c r="C179" s="21" t="s">
        <v>30</v>
      </c>
      <c r="D179" s="21" t="s">
        <v>308</v>
      </c>
      <c r="E179" s="71">
        <v>0</v>
      </c>
      <c r="F179" s="71">
        <v>0</v>
      </c>
      <c r="G179" s="71">
        <v>0</v>
      </c>
      <c r="H179" s="71">
        <v>1455</v>
      </c>
      <c r="I179" s="71">
        <v>485</v>
      </c>
      <c r="J179" s="71">
        <v>1164</v>
      </c>
      <c r="K179" s="71">
        <v>582</v>
      </c>
      <c r="L179" s="71">
        <v>1358</v>
      </c>
      <c r="M179" s="71">
        <v>2134</v>
      </c>
      <c r="N179" s="71">
        <v>0</v>
      </c>
      <c r="O179" s="71">
        <v>0</v>
      </c>
      <c r="P179" s="71">
        <v>0</v>
      </c>
      <c r="R179" s="21" t="s">
        <v>30</v>
      </c>
      <c r="S179" s="21" t="s">
        <v>256</v>
      </c>
      <c r="T179" s="127">
        <v>0</v>
      </c>
      <c r="U179" s="127">
        <v>0</v>
      </c>
      <c r="V179" s="122">
        <v>392</v>
      </c>
      <c r="W179" s="122">
        <v>1041</v>
      </c>
      <c r="X179" s="122">
        <v>494</v>
      </c>
      <c r="Y179" s="122">
        <v>1588</v>
      </c>
      <c r="Z179" s="122">
        <v>690</v>
      </c>
      <c r="AA179" s="122">
        <v>1678</v>
      </c>
      <c r="AB179" s="122">
        <v>1331</v>
      </c>
      <c r="AC179" s="122">
        <v>392</v>
      </c>
      <c r="AD179" s="122">
        <v>294</v>
      </c>
      <c r="AE179" s="122">
        <v>0</v>
      </c>
    </row>
    <row r="180" spans="3:31" x14ac:dyDescent="0.25">
      <c r="C180" s="21" t="s">
        <v>31</v>
      </c>
      <c r="D180" s="21" t="s">
        <v>307</v>
      </c>
      <c r="E180" s="71">
        <v>0</v>
      </c>
      <c r="F180" s="71">
        <v>0</v>
      </c>
      <c r="G180" s="71">
        <v>0</v>
      </c>
      <c r="H180" s="71">
        <v>1552</v>
      </c>
      <c r="I180" s="71">
        <v>485</v>
      </c>
      <c r="J180" s="71">
        <v>1164</v>
      </c>
      <c r="K180" s="71">
        <v>582</v>
      </c>
      <c r="L180" s="71">
        <v>1358</v>
      </c>
      <c r="M180" s="71">
        <v>1940</v>
      </c>
      <c r="N180" s="71">
        <v>0</v>
      </c>
      <c r="O180" s="71">
        <v>0</v>
      </c>
      <c r="P180" s="71">
        <v>0</v>
      </c>
      <c r="R180" s="21" t="s">
        <v>31</v>
      </c>
      <c r="S180" s="21" t="s">
        <v>255</v>
      </c>
      <c r="T180" s="127">
        <v>0</v>
      </c>
      <c r="U180" s="127">
        <v>0</v>
      </c>
      <c r="V180" s="122">
        <v>343</v>
      </c>
      <c r="W180" s="122">
        <v>988</v>
      </c>
      <c r="X180" s="122">
        <v>547</v>
      </c>
      <c r="Y180" s="122">
        <v>1588</v>
      </c>
      <c r="Z180" s="122">
        <v>690</v>
      </c>
      <c r="AA180" s="122">
        <v>1731</v>
      </c>
      <c r="AB180" s="122">
        <v>1278</v>
      </c>
      <c r="AC180" s="122">
        <v>392</v>
      </c>
      <c r="AD180" s="122">
        <v>294</v>
      </c>
      <c r="AE180" s="122">
        <v>49</v>
      </c>
    </row>
    <row r="181" spans="3:31" x14ac:dyDescent="0.25">
      <c r="C181" s="21" t="s">
        <v>31</v>
      </c>
      <c r="D181" s="21" t="s">
        <v>308</v>
      </c>
      <c r="E181" s="71">
        <v>0</v>
      </c>
      <c r="F181" s="71">
        <v>0</v>
      </c>
      <c r="G181" s="71">
        <v>0</v>
      </c>
      <c r="H181" s="71">
        <v>1455</v>
      </c>
      <c r="I181" s="71">
        <v>485</v>
      </c>
      <c r="J181" s="71">
        <v>1164</v>
      </c>
      <c r="K181" s="71">
        <v>582</v>
      </c>
      <c r="L181" s="71">
        <v>1358</v>
      </c>
      <c r="M181" s="71">
        <v>2134</v>
      </c>
      <c r="N181" s="71">
        <v>0</v>
      </c>
      <c r="O181" s="71">
        <v>0</v>
      </c>
      <c r="P181" s="71">
        <v>0</v>
      </c>
      <c r="R181" s="21" t="s">
        <v>31</v>
      </c>
      <c r="S181" s="21" t="s">
        <v>256</v>
      </c>
      <c r="T181" s="127">
        <v>0</v>
      </c>
      <c r="U181" s="127">
        <v>0</v>
      </c>
      <c r="V181" s="122">
        <v>392</v>
      </c>
      <c r="W181" s="122">
        <v>1041</v>
      </c>
      <c r="X181" s="122">
        <v>494</v>
      </c>
      <c r="Y181" s="122">
        <v>1588</v>
      </c>
      <c r="Z181" s="122">
        <v>690</v>
      </c>
      <c r="AA181" s="122">
        <v>1678</v>
      </c>
      <c r="AB181" s="122">
        <v>1331</v>
      </c>
      <c r="AC181" s="122">
        <v>392</v>
      </c>
      <c r="AD181" s="122">
        <v>294</v>
      </c>
      <c r="AE181" s="122">
        <v>0</v>
      </c>
    </row>
    <row r="182" spans="3:31" x14ac:dyDescent="0.25">
      <c r="T182" s="126"/>
      <c r="U182" s="126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</row>
    <row r="183" spans="3:31" x14ac:dyDescent="0.25">
      <c r="C183" s="70" t="s">
        <v>104</v>
      </c>
      <c r="D183" s="21" t="str">
        <f>+D180</f>
        <v>B18eI</v>
      </c>
      <c r="E183" s="68">
        <f>E180-E178</f>
        <v>0</v>
      </c>
      <c r="F183" s="68">
        <f t="shared" ref="F183:P183" si="89">F180-F178</f>
        <v>0</v>
      </c>
      <c r="G183" s="68">
        <f t="shared" si="89"/>
        <v>0</v>
      </c>
      <c r="H183" s="68">
        <f t="shared" si="89"/>
        <v>0</v>
      </c>
      <c r="I183" s="68">
        <f t="shared" si="89"/>
        <v>0</v>
      </c>
      <c r="J183" s="68">
        <f t="shared" si="89"/>
        <v>0</v>
      </c>
      <c r="K183" s="68">
        <f t="shared" si="89"/>
        <v>0</v>
      </c>
      <c r="L183" s="68">
        <f t="shared" si="89"/>
        <v>0</v>
      </c>
      <c r="M183" s="68">
        <f t="shared" si="89"/>
        <v>0</v>
      </c>
      <c r="N183" s="68">
        <f t="shared" si="89"/>
        <v>0</v>
      </c>
      <c r="O183" s="68">
        <f t="shared" si="89"/>
        <v>0</v>
      </c>
      <c r="P183" s="68">
        <f t="shared" si="89"/>
        <v>0</v>
      </c>
      <c r="R183" s="70" t="s">
        <v>104</v>
      </c>
      <c r="S183" s="21" t="str">
        <f>+S180</f>
        <v>B59I</v>
      </c>
      <c r="T183" s="128">
        <f>T180-T178</f>
        <v>0</v>
      </c>
      <c r="U183" s="128">
        <f t="shared" ref="U183:AE183" si="90">U180-U178</f>
        <v>0</v>
      </c>
      <c r="V183" s="72">
        <f t="shared" si="90"/>
        <v>0</v>
      </c>
      <c r="W183" s="72">
        <f t="shared" si="90"/>
        <v>0</v>
      </c>
      <c r="X183" s="72">
        <f t="shared" si="90"/>
        <v>0</v>
      </c>
      <c r="Y183" s="72">
        <f t="shared" si="90"/>
        <v>0</v>
      </c>
      <c r="Z183" s="72">
        <f t="shared" si="90"/>
        <v>0</v>
      </c>
      <c r="AA183" s="72">
        <f t="shared" si="90"/>
        <v>0</v>
      </c>
      <c r="AB183" s="72">
        <f t="shared" si="90"/>
        <v>0</v>
      </c>
      <c r="AC183" s="72">
        <f t="shared" si="90"/>
        <v>0</v>
      </c>
      <c r="AD183" s="72">
        <f t="shared" si="90"/>
        <v>0</v>
      </c>
      <c r="AE183" s="72">
        <f t="shared" si="90"/>
        <v>0</v>
      </c>
    </row>
    <row r="184" spans="3:31" x14ac:dyDescent="0.25">
      <c r="C184" s="70" t="s">
        <v>104</v>
      </c>
      <c r="D184" s="21" t="str">
        <f>+D181</f>
        <v>B18eR</v>
      </c>
      <c r="E184" s="68">
        <f>E181-E179</f>
        <v>0</v>
      </c>
      <c r="F184" s="68">
        <f t="shared" ref="F184:P184" si="91">F181-F179</f>
        <v>0</v>
      </c>
      <c r="G184" s="68">
        <f t="shared" si="91"/>
        <v>0</v>
      </c>
      <c r="H184" s="68">
        <f t="shared" si="91"/>
        <v>0</v>
      </c>
      <c r="I184" s="68">
        <f t="shared" si="91"/>
        <v>0</v>
      </c>
      <c r="J184" s="68">
        <f t="shared" si="91"/>
        <v>0</v>
      </c>
      <c r="K184" s="68">
        <f t="shared" si="91"/>
        <v>0</v>
      </c>
      <c r="L184" s="68">
        <f t="shared" si="91"/>
        <v>0</v>
      </c>
      <c r="M184" s="68">
        <f t="shared" si="91"/>
        <v>0</v>
      </c>
      <c r="N184" s="68">
        <f t="shared" si="91"/>
        <v>0</v>
      </c>
      <c r="O184" s="68">
        <f t="shared" si="91"/>
        <v>0</v>
      </c>
      <c r="P184" s="68">
        <f t="shared" si="91"/>
        <v>0</v>
      </c>
      <c r="R184" s="70" t="s">
        <v>104</v>
      </c>
      <c r="S184" s="21" t="str">
        <f>+S181</f>
        <v>B59R</v>
      </c>
      <c r="T184" s="128">
        <f>T181-T179</f>
        <v>0</v>
      </c>
      <c r="U184" s="128">
        <f t="shared" ref="U184:AE184" si="92">U181-U179</f>
        <v>0</v>
      </c>
      <c r="V184" s="72">
        <f t="shared" si="92"/>
        <v>0</v>
      </c>
      <c r="W184" s="72">
        <f t="shared" si="92"/>
        <v>0</v>
      </c>
      <c r="X184" s="72">
        <f t="shared" si="92"/>
        <v>0</v>
      </c>
      <c r="Y184" s="72">
        <f t="shared" si="92"/>
        <v>0</v>
      </c>
      <c r="Z184" s="72">
        <f t="shared" si="92"/>
        <v>0</v>
      </c>
      <c r="AA184" s="72">
        <f t="shared" si="92"/>
        <v>0</v>
      </c>
      <c r="AB184" s="72">
        <f t="shared" si="92"/>
        <v>0</v>
      </c>
      <c r="AC184" s="72">
        <f t="shared" si="92"/>
        <v>0</v>
      </c>
      <c r="AD184" s="72">
        <f t="shared" si="92"/>
        <v>0</v>
      </c>
      <c r="AE184" s="72">
        <f t="shared" si="92"/>
        <v>0</v>
      </c>
    </row>
    <row r="185" spans="3:31" x14ac:dyDescent="0.25">
      <c r="T185" s="126"/>
      <c r="U185" s="126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3"/>
    </row>
    <row r="186" spans="3:31" x14ac:dyDescent="0.25">
      <c r="C186" s="21" t="s">
        <v>30</v>
      </c>
      <c r="D186" s="21" t="s">
        <v>309</v>
      </c>
      <c r="E186" s="71">
        <v>0</v>
      </c>
      <c r="F186" s="71">
        <v>0</v>
      </c>
      <c r="G186" s="71">
        <v>389</v>
      </c>
      <c r="H186" s="71">
        <v>874</v>
      </c>
      <c r="I186" s="71">
        <v>437</v>
      </c>
      <c r="J186" s="71">
        <v>1166</v>
      </c>
      <c r="K186" s="71">
        <v>631</v>
      </c>
      <c r="L186" s="71">
        <v>1457</v>
      </c>
      <c r="M186" s="71">
        <v>1166</v>
      </c>
      <c r="N186" s="71">
        <v>340</v>
      </c>
      <c r="O186" s="71">
        <v>486</v>
      </c>
      <c r="P186" s="71">
        <v>195</v>
      </c>
      <c r="R186" s="21" t="s">
        <v>30</v>
      </c>
      <c r="S186" s="21" t="s">
        <v>257</v>
      </c>
      <c r="T186" s="127">
        <v>0</v>
      </c>
      <c r="U186" s="127">
        <v>0</v>
      </c>
      <c r="V186" s="122">
        <v>408</v>
      </c>
      <c r="W186" s="122">
        <v>2346</v>
      </c>
      <c r="X186" s="122">
        <v>1020</v>
      </c>
      <c r="Y186" s="122">
        <v>510</v>
      </c>
      <c r="Z186" s="122">
        <v>0</v>
      </c>
      <c r="AA186" s="122">
        <v>510</v>
      </c>
      <c r="AB186" s="122">
        <v>1836</v>
      </c>
      <c r="AC186" s="122">
        <v>0</v>
      </c>
      <c r="AD186" s="122">
        <v>0</v>
      </c>
      <c r="AE186" s="122">
        <v>0</v>
      </c>
    </row>
    <row r="187" spans="3:31" x14ac:dyDescent="0.25">
      <c r="C187" s="21" t="s">
        <v>30</v>
      </c>
      <c r="D187" s="21" t="s">
        <v>310</v>
      </c>
      <c r="E187" s="71">
        <v>0</v>
      </c>
      <c r="F187" s="71">
        <v>0</v>
      </c>
      <c r="G187" s="71">
        <v>389</v>
      </c>
      <c r="H187" s="71">
        <v>874</v>
      </c>
      <c r="I187" s="71">
        <v>437</v>
      </c>
      <c r="J187" s="71">
        <v>1166</v>
      </c>
      <c r="K187" s="71">
        <v>631</v>
      </c>
      <c r="L187" s="71">
        <v>1457</v>
      </c>
      <c r="M187" s="71">
        <v>1166</v>
      </c>
      <c r="N187" s="71">
        <v>340</v>
      </c>
      <c r="O187" s="71">
        <v>486</v>
      </c>
      <c r="P187" s="71">
        <v>195</v>
      </c>
      <c r="R187" s="21" t="s">
        <v>30</v>
      </c>
      <c r="S187" s="21" t="s">
        <v>258</v>
      </c>
      <c r="T187" s="127">
        <v>0</v>
      </c>
      <c r="U187" s="127">
        <v>0</v>
      </c>
      <c r="V187" s="122">
        <v>204</v>
      </c>
      <c r="W187" s="122">
        <v>1632</v>
      </c>
      <c r="X187" s="122">
        <v>510</v>
      </c>
      <c r="Y187" s="122">
        <v>0</v>
      </c>
      <c r="Z187" s="122">
        <v>0</v>
      </c>
      <c r="AA187" s="122">
        <v>1020</v>
      </c>
      <c r="AB187" s="122">
        <v>2652</v>
      </c>
      <c r="AC187" s="122">
        <v>0</v>
      </c>
      <c r="AD187" s="122">
        <v>0</v>
      </c>
      <c r="AE187" s="122">
        <v>0</v>
      </c>
    </row>
    <row r="188" spans="3:31" x14ac:dyDescent="0.25">
      <c r="C188" s="21" t="s">
        <v>31</v>
      </c>
      <c r="D188" s="21" t="s">
        <v>309</v>
      </c>
      <c r="E188" s="71">
        <v>0</v>
      </c>
      <c r="F188" s="71">
        <v>0</v>
      </c>
      <c r="G188" s="71">
        <v>389</v>
      </c>
      <c r="H188" s="71">
        <v>874</v>
      </c>
      <c r="I188" s="71">
        <v>437</v>
      </c>
      <c r="J188" s="71">
        <v>1166</v>
      </c>
      <c r="K188" s="71">
        <v>631</v>
      </c>
      <c r="L188" s="71">
        <v>1457</v>
      </c>
      <c r="M188" s="71">
        <v>1166</v>
      </c>
      <c r="N188" s="71">
        <v>340</v>
      </c>
      <c r="O188" s="71">
        <v>486</v>
      </c>
      <c r="P188" s="71">
        <v>195</v>
      </c>
      <c r="R188" s="21" t="s">
        <v>31</v>
      </c>
      <c r="S188" s="21" t="s">
        <v>257</v>
      </c>
      <c r="T188" s="127">
        <v>0</v>
      </c>
      <c r="U188" s="127">
        <v>0</v>
      </c>
      <c r="V188" s="122">
        <v>408</v>
      </c>
      <c r="W188" s="122">
        <v>2346</v>
      </c>
      <c r="X188" s="122">
        <v>1020</v>
      </c>
      <c r="Y188" s="122">
        <v>510</v>
      </c>
      <c r="Z188" s="122">
        <v>0</v>
      </c>
      <c r="AA188" s="122">
        <v>510</v>
      </c>
      <c r="AB188" s="122">
        <v>1836</v>
      </c>
      <c r="AC188" s="122">
        <v>0</v>
      </c>
      <c r="AD188" s="122">
        <v>0</v>
      </c>
      <c r="AE188" s="122">
        <v>0</v>
      </c>
    </row>
    <row r="189" spans="3:31" x14ac:dyDescent="0.25">
      <c r="C189" s="21" t="s">
        <v>31</v>
      </c>
      <c r="D189" s="21" t="s">
        <v>310</v>
      </c>
      <c r="E189" s="71">
        <v>0</v>
      </c>
      <c r="F189" s="71">
        <v>0</v>
      </c>
      <c r="G189" s="71">
        <v>389</v>
      </c>
      <c r="H189" s="71">
        <v>874</v>
      </c>
      <c r="I189" s="71">
        <v>437</v>
      </c>
      <c r="J189" s="71">
        <v>1166</v>
      </c>
      <c r="K189" s="71">
        <v>631</v>
      </c>
      <c r="L189" s="71">
        <v>1457</v>
      </c>
      <c r="M189" s="71">
        <v>1166</v>
      </c>
      <c r="N189" s="71">
        <v>340</v>
      </c>
      <c r="O189" s="71">
        <v>486</v>
      </c>
      <c r="P189" s="71">
        <v>195</v>
      </c>
      <c r="R189" s="21" t="s">
        <v>31</v>
      </c>
      <c r="S189" s="21" t="s">
        <v>258</v>
      </c>
      <c r="T189" s="127">
        <v>0</v>
      </c>
      <c r="U189" s="127">
        <v>0</v>
      </c>
      <c r="V189" s="122">
        <v>204</v>
      </c>
      <c r="W189" s="122">
        <v>1632</v>
      </c>
      <c r="X189" s="122">
        <v>510</v>
      </c>
      <c r="Y189" s="122">
        <v>0</v>
      </c>
      <c r="Z189" s="122">
        <v>0</v>
      </c>
      <c r="AA189" s="122">
        <v>1020</v>
      </c>
      <c r="AB189" s="122">
        <v>2652</v>
      </c>
      <c r="AC189" s="122">
        <v>0</v>
      </c>
      <c r="AD189" s="122">
        <v>0</v>
      </c>
      <c r="AE189" s="122">
        <v>0</v>
      </c>
    </row>
    <row r="190" spans="3:31" x14ac:dyDescent="0.25">
      <c r="T190" s="126"/>
      <c r="U190" s="126"/>
      <c r="V190" s="123"/>
      <c r="W190" s="123"/>
      <c r="X190" s="123"/>
      <c r="Y190" s="123"/>
      <c r="Z190" s="123"/>
      <c r="AA190" s="123"/>
      <c r="AB190" s="123"/>
      <c r="AC190" s="123"/>
      <c r="AD190" s="123"/>
      <c r="AE190" s="123"/>
    </row>
    <row r="191" spans="3:31" x14ac:dyDescent="0.25">
      <c r="C191" s="70" t="s">
        <v>104</v>
      </c>
      <c r="D191" s="21" t="str">
        <f>+D188</f>
        <v>B19I</v>
      </c>
      <c r="E191" s="68">
        <f>E188-E186</f>
        <v>0</v>
      </c>
      <c r="F191" s="68">
        <f t="shared" ref="F191:P191" si="93">F188-F186</f>
        <v>0</v>
      </c>
      <c r="G191" s="68">
        <f t="shared" si="93"/>
        <v>0</v>
      </c>
      <c r="H191" s="68">
        <f t="shared" si="93"/>
        <v>0</v>
      </c>
      <c r="I191" s="68">
        <f t="shared" si="93"/>
        <v>0</v>
      </c>
      <c r="J191" s="68">
        <f t="shared" si="93"/>
        <v>0</v>
      </c>
      <c r="K191" s="68">
        <f t="shared" si="93"/>
        <v>0</v>
      </c>
      <c r="L191" s="68">
        <f t="shared" si="93"/>
        <v>0</v>
      </c>
      <c r="M191" s="68">
        <f t="shared" si="93"/>
        <v>0</v>
      </c>
      <c r="N191" s="68">
        <f t="shared" si="93"/>
        <v>0</v>
      </c>
      <c r="O191" s="68">
        <f t="shared" si="93"/>
        <v>0</v>
      </c>
      <c r="P191" s="68">
        <f t="shared" si="93"/>
        <v>0</v>
      </c>
      <c r="R191" s="70" t="s">
        <v>104</v>
      </c>
      <c r="S191" s="21" t="str">
        <f>+S188</f>
        <v>B60eI</v>
      </c>
      <c r="T191" s="128">
        <f>T188-T186</f>
        <v>0</v>
      </c>
      <c r="U191" s="128">
        <f t="shared" ref="U191:AE191" si="94">U188-U186</f>
        <v>0</v>
      </c>
      <c r="V191" s="72">
        <f t="shared" si="94"/>
        <v>0</v>
      </c>
      <c r="W191" s="72">
        <f t="shared" si="94"/>
        <v>0</v>
      </c>
      <c r="X191" s="72">
        <f t="shared" si="94"/>
        <v>0</v>
      </c>
      <c r="Y191" s="72">
        <f t="shared" si="94"/>
        <v>0</v>
      </c>
      <c r="Z191" s="72">
        <f t="shared" si="94"/>
        <v>0</v>
      </c>
      <c r="AA191" s="72">
        <f t="shared" si="94"/>
        <v>0</v>
      </c>
      <c r="AB191" s="72">
        <f t="shared" si="94"/>
        <v>0</v>
      </c>
      <c r="AC191" s="72">
        <f t="shared" si="94"/>
        <v>0</v>
      </c>
      <c r="AD191" s="72">
        <f t="shared" si="94"/>
        <v>0</v>
      </c>
      <c r="AE191" s="72">
        <f t="shared" si="94"/>
        <v>0</v>
      </c>
    </row>
    <row r="192" spans="3:31" x14ac:dyDescent="0.25">
      <c r="C192" s="70" t="s">
        <v>104</v>
      </c>
      <c r="D192" s="21" t="str">
        <f>+D189</f>
        <v>B19R</v>
      </c>
      <c r="E192" s="68">
        <f>E189-E187</f>
        <v>0</v>
      </c>
      <c r="F192" s="68">
        <f t="shared" ref="F192:P192" si="95">F189-F187</f>
        <v>0</v>
      </c>
      <c r="G192" s="68">
        <f t="shared" si="95"/>
        <v>0</v>
      </c>
      <c r="H192" s="68">
        <f t="shared" si="95"/>
        <v>0</v>
      </c>
      <c r="I192" s="68">
        <f t="shared" si="95"/>
        <v>0</v>
      </c>
      <c r="J192" s="68">
        <f t="shared" si="95"/>
        <v>0</v>
      </c>
      <c r="K192" s="68">
        <f t="shared" si="95"/>
        <v>0</v>
      </c>
      <c r="L192" s="68">
        <f t="shared" si="95"/>
        <v>0</v>
      </c>
      <c r="M192" s="68">
        <f t="shared" si="95"/>
        <v>0</v>
      </c>
      <c r="N192" s="68">
        <f t="shared" si="95"/>
        <v>0</v>
      </c>
      <c r="O192" s="68">
        <f t="shared" si="95"/>
        <v>0</v>
      </c>
      <c r="P192" s="68">
        <f t="shared" si="95"/>
        <v>0</v>
      </c>
      <c r="R192" s="70" t="s">
        <v>104</v>
      </c>
      <c r="S192" s="21" t="str">
        <f>+S189</f>
        <v>B60eR</v>
      </c>
      <c r="T192" s="128">
        <f>T189-T187</f>
        <v>0</v>
      </c>
      <c r="U192" s="128">
        <f t="shared" ref="U192:AE192" si="96">U189-U187</f>
        <v>0</v>
      </c>
      <c r="V192" s="72">
        <f t="shared" si="96"/>
        <v>0</v>
      </c>
      <c r="W192" s="72">
        <f t="shared" si="96"/>
        <v>0</v>
      </c>
      <c r="X192" s="72">
        <f t="shared" si="96"/>
        <v>0</v>
      </c>
      <c r="Y192" s="72">
        <f t="shared" si="96"/>
        <v>0</v>
      </c>
      <c r="Z192" s="72">
        <f t="shared" si="96"/>
        <v>0</v>
      </c>
      <c r="AA192" s="72">
        <f t="shared" si="96"/>
        <v>0</v>
      </c>
      <c r="AB192" s="72">
        <f t="shared" si="96"/>
        <v>0</v>
      </c>
      <c r="AC192" s="72">
        <f t="shared" si="96"/>
        <v>0</v>
      </c>
      <c r="AD192" s="72">
        <f t="shared" si="96"/>
        <v>0</v>
      </c>
      <c r="AE192" s="72">
        <f t="shared" si="96"/>
        <v>0</v>
      </c>
    </row>
    <row r="194" spans="3:16" x14ac:dyDescent="0.25">
      <c r="C194" s="21" t="s">
        <v>30</v>
      </c>
      <c r="D194" s="21" t="s">
        <v>311</v>
      </c>
      <c r="E194" s="71">
        <v>0</v>
      </c>
      <c r="F194" s="71">
        <v>194</v>
      </c>
      <c r="G194" s="71">
        <v>679</v>
      </c>
      <c r="H194" s="71">
        <v>1358</v>
      </c>
      <c r="I194" s="71">
        <v>485</v>
      </c>
      <c r="J194" s="71">
        <v>1746</v>
      </c>
      <c r="K194" s="71">
        <v>873</v>
      </c>
      <c r="L194" s="71">
        <v>2037</v>
      </c>
      <c r="M194" s="71">
        <v>1649</v>
      </c>
      <c r="N194" s="71">
        <v>485</v>
      </c>
      <c r="O194" s="71">
        <v>776</v>
      </c>
      <c r="P194" s="71">
        <v>388</v>
      </c>
    </row>
    <row r="195" spans="3:16" x14ac:dyDescent="0.25">
      <c r="C195" s="21" t="s">
        <v>30</v>
      </c>
      <c r="D195" s="21" t="s">
        <v>312</v>
      </c>
      <c r="E195" s="71">
        <v>194</v>
      </c>
      <c r="F195" s="71">
        <v>97</v>
      </c>
      <c r="G195" s="71">
        <v>679</v>
      </c>
      <c r="H195" s="71">
        <v>1358</v>
      </c>
      <c r="I195" s="71">
        <v>485</v>
      </c>
      <c r="J195" s="71">
        <v>1746</v>
      </c>
      <c r="K195" s="71">
        <v>873</v>
      </c>
      <c r="L195" s="71">
        <v>2037</v>
      </c>
      <c r="M195" s="71">
        <v>1940</v>
      </c>
      <c r="N195" s="71">
        <v>582</v>
      </c>
      <c r="O195" s="71">
        <v>776</v>
      </c>
      <c r="P195" s="71">
        <v>388</v>
      </c>
    </row>
    <row r="196" spans="3:16" x14ac:dyDescent="0.25">
      <c r="C196" s="21" t="s">
        <v>31</v>
      </c>
      <c r="D196" s="21" t="s">
        <v>311</v>
      </c>
      <c r="E196" s="71">
        <v>0</v>
      </c>
      <c r="F196" s="71">
        <v>194</v>
      </c>
      <c r="G196" s="71">
        <v>679</v>
      </c>
      <c r="H196" s="71">
        <v>1358</v>
      </c>
      <c r="I196" s="71">
        <v>485</v>
      </c>
      <c r="J196" s="71">
        <v>1746</v>
      </c>
      <c r="K196" s="71">
        <v>873</v>
      </c>
      <c r="L196" s="71">
        <v>2037</v>
      </c>
      <c r="M196" s="71">
        <v>1649</v>
      </c>
      <c r="N196" s="71">
        <v>485</v>
      </c>
      <c r="O196" s="71">
        <v>776</v>
      </c>
      <c r="P196" s="71">
        <v>388</v>
      </c>
    </row>
    <row r="197" spans="3:16" x14ac:dyDescent="0.25">
      <c r="C197" s="21" t="s">
        <v>31</v>
      </c>
      <c r="D197" s="21" t="s">
        <v>312</v>
      </c>
      <c r="E197" s="71">
        <v>194</v>
      </c>
      <c r="F197" s="71">
        <v>97</v>
      </c>
      <c r="G197" s="71">
        <v>679</v>
      </c>
      <c r="H197" s="71">
        <v>1358</v>
      </c>
      <c r="I197" s="71">
        <v>485</v>
      </c>
      <c r="J197" s="71">
        <v>1746</v>
      </c>
      <c r="K197" s="71">
        <v>873</v>
      </c>
      <c r="L197" s="71">
        <v>2037</v>
      </c>
      <c r="M197" s="71">
        <v>1940</v>
      </c>
      <c r="N197" s="71">
        <v>582</v>
      </c>
      <c r="O197" s="71">
        <v>776</v>
      </c>
      <c r="P197" s="71">
        <v>388</v>
      </c>
    </row>
    <row r="199" spans="3:16" x14ac:dyDescent="0.25">
      <c r="C199" s="70" t="s">
        <v>104</v>
      </c>
      <c r="D199" s="21" t="str">
        <f>+D196</f>
        <v>B20I</v>
      </c>
      <c r="E199" s="68">
        <f>E196-E194</f>
        <v>0</v>
      </c>
      <c r="F199" s="68">
        <f t="shared" ref="F199:P199" si="97">F196-F194</f>
        <v>0</v>
      </c>
      <c r="G199" s="68">
        <f t="shared" si="97"/>
        <v>0</v>
      </c>
      <c r="H199" s="68">
        <f t="shared" si="97"/>
        <v>0</v>
      </c>
      <c r="I199" s="68">
        <f t="shared" si="97"/>
        <v>0</v>
      </c>
      <c r="J199" s="68">
        <f t="shared" si="97"/>
        <v>0</v>
      </c>
      <c r="K199" s="68">
        <f t="shared" si="97"/>
        <v>0</v>
      </c>
      <c r="L199" s="68">
        <f t="shared" si="97"/>
        <v>0</v>
      </c>
      <c r="M199" s="68">
        <f t="shared" si="97"/>
        <v>0</v>
      </c>
      <c r="N199" s="68">
        <f t="shared" si="97"/>
        <v>0</v>
      </c>
      <c r="O199" s="68">
        <f t="shared" si="97"/>
        <v>0</v>
      </c>
      <c r="P199" s="68">
        <f t="shared" si="97"/>
        <v>0</v>
      </c>
    </row>
    <row r="200" spans="3:16" x14ac:dyDescent="0.25">
      <c r="C200" s="70" t="s">
        <v>104</v>
      </c>
      <c r="D200" s="21" t="str">
        <f>+D197</f>
        <v>B20R</v>
      </c>
      <c r="E200" s="68">
        <f>E197-E195</f>
        <v>0</v>
      </c>
      <c r="F200" s="68">
        <f t="shared" ref="F200:P200" si="98">F197-F195</f>
        <v>0</v>
      </c>
      <c r="G200" s="68">
        <f t="shared" si="98"/>
        <v>0</v>
      </c>
      <c r="H200" s="68">
        <f t="shared" si="98"/>
        <v>0</v>
      </c>
      <c r="I200" s="68">
        <f t="shared" si="98"/>
        <v>0</v>
      </c>
      <c r="J200" s="68">
        <f t="shared" si="98"/>
        <v>0</v>
      </c>
      <c r="K200" s="68">
        <f t="shared" si="98"/>
        <v>0</v>
      </c>
      <c r="L200" s="68">
        <f t="shared" si="98"/>
        <v>0</v>
      </c>
      <c r="M200" s="68">
        <f t="shared" si="98"/>
        <v>0</v>
      </c>
      <c r="N200" s="68">
        <f t="shared" si="98"/>
        <v>0</v>
      </c>
      <c r="O200" s="68">
        <f t="shared" si="98"/>
        <v>0</v>
      </c>
      <c r="P200" s="68">
        <f t="shared" si="98"/>
        <v>0</v>
      </c>
    </row>
  </sheetData>
  <mergeCells count="4">
    <mergeCell ref="E6:P6"/>
    <mergeCell ref="C2:P3"/>
    <mergeCell ref="T6:AE6"/>
    <mergeCell ref="AI6:AT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9D420-71DD-432D-910D-BE1CDB47F32C}">
  <sheetPr codeName="Hoja5">
    <tabColor rgb="FFFF0000"/>
  </sheetPr>
  <dimension ref="C2:P520"/>
  <sheetViews>
    <sheetView showGridLines="0" showZeros="0" topLeftCell="A497" zoomScale="80" zoomScaleNormal="80" workbookViewId="0">
      <selection activeCell="C482" sqref="C482:P520"/>
    </sheetView>
  </sheetViews>
  <sheetFormatPr baseColWidth="10" defaultRowHeight="15" x14ac:dyDescent="0.25"/>
  <cols>
    <col min="5" max="16" width="7.85546875" customWidth="1"/>
    <col min="17" max="18" width="5.85546875" customWidth="1"/>
  </cols>
  <sheetData>
    <row r="2" spans="3:16" x14ac:dyDescent="0.25">
      <c r="C2" s="175" t="s">
        <v>147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3:16" x14ac:dyDescent="0.25"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6" spans="3:16" x14ac:dyDescent="0.25">
      <c r="E6" s="170" t="s">
        <v>106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3:16" ht="45.75" x14ac:dyDescent="0.25">
      <c r="E7" s="65" t="s">
        <v>94</v>
      </c>
      <c r="F7" s="65" t="s">
        <v>95</v>
      </c>
      <c r="G7" s="65" t="s">
        <v>96</v>
      </c>
      <c r="H7" s="65" t="s">
        <v>40</v>
      </c>
      <c r="I7" s="65" t="s">
        <v>97</v>
      </c>
      <c r="J7" s="65" t="s">
        <v>98</v>
      </c>
      <c r="K7" s="65" t="s">
        <v>99</v>
      </c>
      <c r="L7" s="65" t="s">
        <v>41</v>
      </c>
      <c r="M7" s="65" t="s">
        <v>42</v>
      </c>
      <c r="N7" s="65" t="s">
        <v>100</v>
      </c>
      <c r="O7" s="65" t="s">
        <v>101</v>
      </c>
      <c r="P7" s="65" t="s">
        <v>102</v>
      </c>
    </row>
    <row r="8" spans="3:16" x14ac:dyDescent="0.25">
      <c r="E8" s="66">
        <v>0</v>
      </c>
      <c r="F8" s="66">
        <v>4.1666666666666664E-2</v>
      </c>
      <c r="G8" s="66">
        <v>0.22916666666666666</v>
      </c>
      <c r="H8" s="66">
        <v>0.27083333333333331</v>
      </c>
      <c r="I8" s="66">
        <v>0.35416666666666669</v>
      </c>
      <c r="J8" s="66">
        <v>0.39583333333333331</v>
      </c>
      <c r="K8" s="66">
        <v>0.52083333333333337</v>
      </c>
      <c r="L8" s="66">
        <v>0.58333333333333337</v>
      </c>
      <c r="M8" s="66">
        <v>0.72916666666666663</v>
      </c>
      <c r="N8" s="66">
        <v>0.85416666666666663</v>
      </c>
      <c r="O8" s="66">
        <v>0.89583333333333337</v>
      </c>
      <c r="P8" s="66">
        <v>0.95833333333333337</v>
      </c>
    </row>
    <row r="9" spans="3:16" ht="30" x14ac:dyDescent="0.25">
      <c r="C9" s="67" t="s">
        <v>28</v>
      </c>
      <c r="D9" s="67" t="s">
        <v>103</v>
      </c>
      <c r="E9" s="66">
        <v>4.0972222222222222E-2</v>
      </c>
      <c r="F9" s="66">
        <v>0.22847222222222222</v>
      </c>
      <c r="G9" s="66">
        <v>0.27013888888888887</v>
      </c>
      <c r="H9" s="66">
        <v>0.35347222222222219</v>
      </c>
      <c r="I9" s="66">
        <v>0.39513888888888887</v>
      </c>
      <c r="J9" s="66">
        <v>0.52013888888888882</v>
      </c>
      <c r="K9" s="66">
        <v>0.58263888888888882</v>
      </c>
      <c r="L9" s="66">
        <v>0.7284722222222223</v>
      </c>
      <c r="M9" s="66">
        <v>0.8534722222222223</v>
      </c>
      <c r="N9" s="66">
        <v>0.89513888888888893</v>
      </c>
      <c r="O9" s="66">
        <v>0.95763888888888893</v>
      </c>
      <c r="P9" s="66">
        <v>0.99930555555555556</v>
      </c>
    </row>
    <row r="10" spans="3:16" x14ac:dyDescent="0.25">
      <c r="C10" s="21" t="s">
        <v>30</v>
      </c>
      <c r="D10" s="21" t="s">
        <v>273</v>
      </c>
      <c r="E10" s="68">
        <v>28.725000000000001</v>
      </c>
      <c r="F10" s="68">
        <v>0</v>
      </c>
      <c r="G10" s="73">
        <v>23.755000000000003</v>
      </c>
      <c r="H10" s="73">
        <v>16.825000000000003</v>
      </c>
      <c r="I10" s="73">
        <v>19.015000000000001</v>
      </c>
      <c r="J10" s="73">
        <v>19.561666666666664</v>
      </c>
      <c r="K10" s="73">
        <v>17.533333333333335</v>
      </c>
      <c r="L10" s="73">
        <v>17.934285714285714</v>
      </c>
      <c r="M10" s="73">
        <v>14.573333333333332</v>
      </c>
      <c r="N10" s="73">
        <v>19.725000000000001</v>
      </c>
      <c r="O10" s="73">
        <v>21.209999999999997</v>
      </c>
      <c r="P10" s="73">
        <v>24.68</v>
      </c>
    </row>
    <row r="11" spans="3:16" x14ac:dyDescent="0.25">
      <c r="C11" s="21" t="s">
        <v>30</v>
      </c>
      <c r="D11" s="21" t="s">
        <v>274</v>
      </c>
      <c r="E11" s="68">
        <v>29.35</v>
      </c>
      <c r="F11" s="68">
        <v>0</v>
      </c>
      <c r="G11" s="73">
        <v>20.96</v>
      </c>
      <c r="H11" s="73">
        <v>14.077499999999999</v>
      </c>
      <c r="I11" s="73">
        <v>16.795000000000002</v>
      </c>
      <c r="J11" s="73">
        <v>18.184999999999999</v>
      </c>
      <c r="K11" s="73">
        <v>17.46</v>
      </c>
      <c r="L11" s="73">
        <v>17.880000000000003</v>
      </c>
      <c r="M11" s="73">
        <v>15.229999999999999</v>
      </c>
      <c r="N11" s="73">
        <v>20.395000000000003</v>
      </c>
      <c r="O11" s="73">
        <v>22.533333333333331</v>
      </c>
      <c r="P11" s="73">
        <v>26.060000000000002</v>
      </c>
    </row>
    <row r="12" spans="3:16" x14ac:dyDescent="0.25">
      <c r="C12" s="21" t="s">
        <v>31</v>
      </c>
      <c r="D12" s="21" t="s">
        <v>273</v>
      </c>
      <c r="E12" s="68">
        <v>22.85</v>
      </c>
      <c r="F12" s="68">
        <v>0</v>
      </c>
      <c r="G12" s="68">
        <v>23.259999999999998</v>
      </c>
      <c r="H12" s="68">
        <v>16.815000000000001</v>
      </c>
      <c r="I12" s="68">
        <v>18.37</v>
      </c>
      <c r="J12" s="68">
        <v>19.558333333333334</v>
      </c>
      <c r="K12" s="68">
        <v>17.543333333333337</v>
      </c>
      <c r="L12" s="68">
        <v>16.857142857142858</v>
      </c>
      <c r="M12" s="68">
        <v>15.161666666666667</v>
      </c>
      <c r="N12" s="68">
        <v>19.715</v>
      </c>
      <c r="O12" s="68">
        <v>20.02</v>
      </c>
      <c r="P12" s="68">
        <v>23.75</v>
      </c>
    </row>
    <row r="13" spans="3:16" x14ac:dyDescent="0.25">
      <c r="C13" s="21" t="s">
        <v>31</v>
      </c>
      <c r="D13" s="21" t="s">
        <v>274</v>
      </c>
      <c r="E13" s="68">
        <v>25.02</v>
      </c>
      <c r="F13" s="68">
        <v>0</v>
      </c>
      <c r="G13" s="68">
        <v>20.704999999999998</v>
      </c>
      <c r="H13" s="68">
        <v>14.075000000000001</v>
      </c>
      <c r="I13" s="68">
        <v>16.094999999999999</v>
      </c>
      <c r="J13" s="68">
        <v>18.158333333333331</v>
      </c>
      <c r="K13" s="68">
        <v>17.07</v>
      </c>
      <c r="L13" s="68">
        <v>16.688571428571429</v>
      </c>
      <c r="M13" s="68">
        <v>14.909999999999998</v>
      </c>
      <c r="N13" s="68">
        <v>19.53</v>
      </c>
      <c r="O13" s="68">
        <v>21.196666666666669</v>
      </c>
      <c r="P13" s="68">
        <v>23.835000000000001</v>
      </c>
    </row>
    <row r="14" spans="3:16" x14ac:dyDescent="0.25"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3:16" x14ac:dyDescent="0.25">
      <c r="C15" s="70" t="s">
        <v>104</v>
      </c>
      <c r="D15" s="21" t="str">
        <f>+D12</f>
        <v>B01I</v>
      </c>
      <c r="E15" s="68">
        <f>E12-E10</f>
        <v>-5.875</v>
      </c>
      <c r="F15" s="68">
        <f t="shared" ref="F15:P16" si="0">F12-F10</f>
        <v>0</v>
      </c>
      <c r="G15" s="68">
        <f t="shared" si="0"/>
        <v>-0.49500000000000455</v>
      </c>
      <c r="H15" s="68">
        <f t="shared" si="0"/>
        <v>-1.0000000000001563E-2</v>
      </c>
      <c r="I15" s="68">
        <f t="shared" si="0"/>
        <v>-0.64499999999999957</v>
      </c>
      <c r="J15" s="68">
        <f t="shared" si="0"/>
        <v>-3.3333333333303017E-3</v>
      </c>
      <c r="K15" s="68">
        <f t="shared" si="0"/>
        <v>1.0000000000001563E-2</v>
      </c>
      <c r="L15" s="68">
        <f t="shared" si="0"/>
        <v>-1.0771428571428565</v>
      </c>
      <c r="M15" s="68">
        <f t="shared" si="0"/>
        <v>0.58833333333333471</v>
      </c>
      <c r="N15" s="68">
        <f t="shared" si="0"/>
        <v>-1.0000000000001563E-2</v>
      </c>
      <c r="O15" s="68">
        <f t="shared" si="0"/>
        <v>-1.1899999999999977</v>
      </c>
      <c r="P15" s="68">
        <f t="shared" si="0"/>
        <v>-0.92999999999999972</v>
      </c>
    </row>
    <row r="16" spans="3:16" x14ac:dyDescent="0.25">
      <c r="C16" s="70" t="s">
        <v>104</v>
      </c>
      <c r="D16" s="21" t="str">
        <f>+D13</f>
        <v>B01R</v>
      </c>
      <c r="E16" s="68">
        <f>E13-E11</f>
        <v>-4.3300000000000018</v>
      </c>
      <c r="F16" s="68">
        <f t="shared" si="0"/>
        <v>0</v>
      </c>
      <c r="G16" s="68">
        <f t="shared" si="0"/>
        <v>-0.25500000000000256</v>
      </c>
      <c r="H16" s="68">
        <f t="shared" si="0"/>
        <v>-2.4999999999977263E-3</v>
      </c>
      <c r="I16" s="68">
        <f t="shared" si="0"/>
        <v>-0.70000000000000284</v>
      </c>
      <c r="J16" s="68">
        <f t="shared" si="0"/>
        <v>-2.6666666666667282E-2</v>
      </c>
      <c r="K16" s="68">
        <f t="shared" si="0"/>
        <v>-0.39000000000000057</v>
      </c>
      <c r="L16" s="68">
        <f t="shared" si="0"/>
        <v>-1.1914285714285739</v>
      </c>
      <c r="M16" s="68">
        <f t="shared" si="0"/>
        <v>-0.32000000000000028</v>
      </c>
      <c r="N16" s="68">
        <f t="shared" si="0"/>
        <v>-0.86500000000000199</v>
      </c>
      <c r="O16" s="68">
        <f t="shared" si="0"/>
        <v>-1.3366666666666625</v>
      </c>
      <c r="P16" s="68">
        <f t="shared" si="0"/>
        <v>-2.2250000000000014</v>
      </c>
    </row>
    <row r="18" spans="3:16" x14ac:dyDescent="0.25">
      <c r="C18" s="21" t="s">
        <v>30</v>
      </c>
      <c r="D18" s="21" t="s">
        <v>275</v>
      </c>
      <c r="E18" s="68">
        <v>0</v>
      </c>
      <c r="F18" s="68">
        <v>0</v>
      </c>
      <c r="G18" s="73">
        <v>23.164999999999999</v>
      </c>
      <c r="H18" s="73">
        <v>14.977499999999999</v>
      </c>
      <c r="I18" s="73">
        <v>16.420000000000002</v>
      </c>
      <c r="J18" s="73">
        <v>17.403333333333332</v>
      </c>
      <c r="K18" s="73">
        <v>16.986666666666665</v>
      </c>
      <c r="L18" s="73">
        <v>15.612857142857143</v>
      </c>
      <c r="M18" s="73">
        <v>15.026666666666666</v>
      </c>
      <c r="N18" s="73">
        <v>22.71</v>
      </c>
      <c r="O18" s="73">
        <v>25.296666666666667</v>
      </c>
      <c r="P18" s="73">
        <v>27.734999999999999</v>
      </c>
    </row>
    <row r="19" spans="3:16" x14ac:dyDescent="0.25">
      <c r="C19" s="21" t="s">
        <v>30</v>
      </c>
      <c r="D19" s="21" t="s">
        <v>276</v>
      </c>
      <c r="E19" s="68">
        <v>0</v>
      </c>
      <c r="F19" s="68">
        <v>0</v>
      </c>
      <c r="G19" s="73">
        <v>25.46</v>
      </c>
      <c r="H19" s="73">
        <v>16.96</v>
      </c>
      <c r="I19" s="73">
        <v>18.405000000000001</v>
      </c>
      <c r="J19" s="73">
        <v>18.285</v>
      </c>
      <c r="K19" s="73">
        <v>17.333333333333332</v>
      </c>
      <c r="L19" s="73">
        <v>17.098571428571429</v>
      </c>
      <c r="M19" s="73">
        <v>16.885000000000002</v>
      </c>
      <c r="N19" s="73">
        <v>22.575000000000003</v>
      </c>
      <c r="O19" s="73">
        <v>25.496666666666666</v>
      </c>
      <c r="P19" s="73">
        <v>28.22</v>
      </c>
    </row>
    <row r="20" spans="3:16" x14ac:dyDescent="0.25">
      <c r="C20" s="21" t="s">
        <v>31</v>
      </c>
      <c r="D20" s="21" t="s">
        <v>275</v>
      </c>
      <c r="E20" s="68">
        <v>0</v>
      </c>
      <c r="F20" s="68">
        <v>0</v>
      </c>
      <c r="G20" s="68">
        <v>22.484999999999999</v>
      </c>
      <c r="H20" s="68">
        <v>15.68</v>
      </c>
      <c r="I20" s="68">
        <v>17.594999999999999</v>
      </c>
      <c r="J20" s="68">
        <v>16.8</v>
      </c>
      <c r="K20" s="68">
        <v>15.576666666666668</v>
      </c>
      <c r="L20" s="68">
        <v>14.794285714285717</v>
      </c>
      <c r="M20" s="68">
        <v>15.056666666666665</v>
      </c>
      <c r="N20" s="68">
        <v>20.355</v>
      </c>
      <c r="O20" s="68">
        <v>22.63</v>
      </c>
      <c r="P20" s="68">
        <v>25.479999999999997</v>
      </c>
    </row>
    <row r="21" spans="3:16" x14ac:dyDescent="0.25">
      <c r="C21" s="21" t="s">
        <v>31</v>
      </c>
      <c r="D21" s="21" t="s">
        <v>276</v>
      </c>
      <c r="E21" s="68">
        <v>0</v>
      </c>
      <c r="F21" s="68">
        <v>0</v>
      </c>
      <c r="G21" s="68">
        <v>22.62</v>
      </c>
      <c r="H21" s="68">
        <v>15.639999999999999</v>
      </c>
      <c r="I21" s="68">
        <v>16.675000000000001</v>
      </c>
      <c r="J21" s="68">
        <v>16.95</v>
      </c>
      <c r="K21" s="68">
        <v>15.963333333333333</v>
      </c>
      <c r="L21" s="68">
        <v>16.417142857142856</v>
      </c>
      <c r="M21" s="68">
        <v>16.65666666666667</v>
      </c>
      <c r="N21" s="68">
        <v>20.490000000000002</v>
      </c>
      <c r="O21" s="68">
        <v>22.31</v>
      </c>
      <c r="P21" s="68">
        <v>24.825000000000003</v>
      </c>
    </row>
    <row r="22" spans="3:16" x14ac:dyDescent="0.25"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</row>
    <row r="23" spans="3:16" x14ac:dyDescent="0.25">
      <c r="C23" s="70" t="s">
        <v>104</v>
      </c>
      <c r="D23" s="21" t="str">
        <f>+D20</f>
        <v>B02I</v>
      </c>
      <c r="E23" s="68">
        <f>E20-E18</f>
        <v>0</v>
      </c>
      <c r="F23" s="68">
        <f t="shared" ref="F23:P23" si="1">F20-F18</f>
        <v>0</v>
      </c>
      <c r="G23" s="68">
        <f t="shared" si="1"/>
        <v>-0.67999999999999972</v>
      </c>
      <c r="H23" s="68">
        <f t="shared" si="1"/>
        <v>0.70250000000000057</v>
      </c>
      <c r="I23" s="68">
        <f t="shared" si="1"/>
        <v>1.1749999999999972</v>
      </c>
      <c r="J23" s="68">
        <f t="shared" si="1"/>
        <v>-0.60333333333333172</v>
      </c>
      <c r="K23" s="68">
        <f t="shared" si="1"/>
        <v>-1.4099999999999966</v>
      </c>
      <c r="L23" s="68">
        <f t="shared" si="1"/>
        <v>-0.81857142857142584</v>
      </c>
      <c r="M23" s="68">
        <f t="shared" si="1"/>
        <v>2.9999999999999361E-2</v>
      </c>
      <c r="N23" s="68">
        <f t="shared" si="1"/>
        <v>-2.3550000000000004</v>
      </c>
      <c r="O23" s="68">
        <f t="shared" si="1"/>
        <v>-2.6666666666666679</v>
      </c>
      <c r="P23" s="68">
        <f t="shared" si="1"/>
        <v>-2.2550000000000026</v>
      </c>
    </row>
    <row r="24" spans="3:16" x14ac:dyDescent="0.25">
      <c r="C24" s="70" t="s">
        <v>104</v>
      </c>
      <c r="D24" s="21" t="str">
        <f>+D21</f>
        <v>B02R</v>
      </c>
      <c r="E24" s="68">
        <f>E21-E19</f>
        <v>0</v>
      </c>
      <c r="F24" s="68">
        <f t="shared" ref="F24:P24" si="2">F21-F19</f>
        <v>0</v>
      </c>
      <c r="G24" s="68">
        <f t="shared" si="2"/>
        <v>-2.84</v>
      </c>
      <c r="H24" s="68">
        <f t="shared" si="2"/>
        <v>-1.3200000000000021</v>
      </c>
      <c r="I24" s="68">
        <f t="shared" si="2"/>
        <v>-1.7300000000000004</v>
      </c>
      <c r="J24" s="68">
        <f t="shared" si="2"/>
        <v>-1.3350000000000009</v>
      </c>
      <c r="K24" s="68">
        <f t="shared" si="2"/>
        <v>-1.3699999999999992</v>
      </c>
      <c r="L24" s="68">
        <f t="shared" si="2"/>
        <v>-0.68142857142857238</v>
      </c>
      <c r="M24" s="68">
        <f t="shared" si="2"/>
        <v>-0.22833333333333172</v>
      </c>
      <c r="N24" s="68">
        <f t="shared" si="2"/>
        <v>-2.0850000000000009</v>
      </c>
      <c r="O24" s="68">
        <f t="shared" si="2"/>
        <v>-3.1866666666666674</v>
      </c>
      <c r="P24" s="68">
        <f t="shared" si="2"/>
        <v>-3.394999999999996</v>
      </c>
    </row>
    <row r="26" spans="3:16" x14ac:dyDescent="0.25">
      <c r="C26" s="21" t="s">
        <v>30</v>
      </c>
      <c r="D26" s="21" t="s">
        <v>277</v>
      </c>
      <c r="E26" s="68">
        <v>28.92</v>
      </c>
      <c r="F26" s="68">
        <v>28.818888888888889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</row>
    <row r="27" spans="3:16" x14ac:dyDescent="0.25">
      <c r="C27" s="21" t="s">
        <v>30</v>
      </c>
      <c r="D27" s="21" t="s">
        <v>278</v>
      </c>
      <c r="E27" s="68">
        <v>29.21</v>
      </c>
      <c r="F27" s="68">
        <v>29.460000000000004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</row>
    <row r="28" spans="3:16" x14ac:dyDescent="0.25">
      <c r="C28" s="21" t="s">
        <v>31</v>
      </c>
      <c r="D28" s="21" t="s">
        <v>277</v>
      </c>
      <c r="E28" s="68">
        <v>27.575000000000003</v>
      </c>
      <c r="F28" s="68">
        <v>27.901111111111106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</row>
    <row r="29" spans="3:16" x14ac:dyDescent="0.25">
      <c r="C29" s="21" t="s">
        <v>31</v>
      </c>
      <c r="D29" s="21" t="s">
        <v>278</v>
      </c>
      <c r="E29" s="68">
        <v>28.204999999999998</v>
      </c>
      <c r="F29" s="68">
        <v>27.556666666666668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</row>
    <row r="30" spans="3:16" x14ac:dyDescent="0.25"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</row>
    <row r="31" spans="3:16" x14ac:dyDescent="0.25">
      <c r="C31" s="70" t="s">
        <v>104</v>
      </c>
      <c r="D31" s="21" t="str">
        <f>+D28</f>
        <v>B02NI</v>
      </c>
      <c r="E31" s="68">
        <f>E28-E26</f>
        <v>-1.3449999999999989</v>
      </c>
      <c r="F31" s="68">
        <f t="shared" ref="F31:P31" si="3">F28-F26</f>
        <v>-0.91777777777778269</v>
      </c>
      <c r="G31" s="68">
        <f t="shared" si="3"/>
        <v>0</v>
      </c>
      <c r="H31" s="68">
        <f t="shared" si="3"/>
        <v>0</v>
      </c>
      <c r="I31" s="68">
        <f t="shared" si="3"/>
        <v>0</v>
      </c>
      <c r="J31" s="68">
        <f t="shared" si="3"/>
        <v>0</v>
      </c>
      <c r="K31" s="68">
        <f t="shared" si="3"/>
        <v>0</v>
      </c>
      <c r="L31" s="68">
        <f t="shared" si="3"/>
        <v>0</v>
      </c>
      <c r="M31" s="68">
        <f t="shared" si="3"/>
        <v>0</v>
      </c>
      <c r="N31" s="68">
        <f t="shared" si="3"/>
        <v>0</v>
      </c>
      <c r="O31" s="68">
        <f t="shared" si="3"/>
        <v>0</v>
      </c>
      <c r="P31" s="68">
        <f t="shared" si="3"/>
        <v>0</v>
      </c>
    </row>
    <row r="32" spans="3:16" x14ac:dyDescent="0.25">
      <c r="C32" s="70" t="s">
        <v>104</v>
      </c>
      <c r="D32" s="21" t="str">
        <f>+D29</f>
        <v>B02NR</v>
      </c>
      <c r="E32" s="68">
        <f>E29-E27</f>
        <v>-1.0050000000000026</v>
      </c>
      <c r="F32" s="68">
        <f t="shared" ref="F32:P32" si="4">F29-F27</f>
        <v>-1.903333333333336</v>
      </c>
      <c r="G32" s="68">
        <f t="shared" si="4"/>
        <v>0</v>
      </c>
      <c r="H32" s="68">
        <f t="shared" si="4"/>
        <v>0</v>
      </c>
      <c r="I32" s="68">
        <f t="shared" si="4"/>
        <v>0</v>
      </c>
      <c r="J32" s="68">
        <f t="shared" si="4"/>
        <v>0</v>
      </c>
      <c r="K32" s="68">
        <f t="shared" si="4"/>
        <v>0</v>
      </c>
      <c r="L32" s="68">
        <f t="shared" si="4"/>
        <v>0</v>
      </c>
      <c r="M32" s="68">
        <f t="shared" si="4"/>
        <v>0</v>
      </c>
      <c r="N32" s="68">
        <f t="shared" si="4"/>
        <v>0</v>
      </c>
      <c r="O32" s="68">
        <f t="shared" si="4"/>
        <v>0</v>
      </c>
      <c r="P32" s="68">
        <f t="shared" si="4"/>
        <v>0</v>
      </c>
    </row>
    <row r="34" spans="3:16" x14ac:dyDescent="0.25">
      <c r="C34" s="21" t="s">
        <v>30</v>
      </c>
      <c r="D34" s="21" t="s">
        <v>229</v>
      </c>
      <c r="E34" s="68">
        <v>0</v>
      </c>
      <c r="F34" s="68">
        <v>2.5</v>
      </c>
      <c r="G34" s="73">
        <v>19.32</v>
      </c>
      <c r="H34" s="73">
        <v>13.692500000000001</v>
      </c>
      <c r="I34" s="73">
        <v>16.05</v>
      </c>
      <c r="J34" s="73">
        <v>16.404999999999998</v>
      </c>
      <c r="K34" s="73">
        <v>16.643333333333331</v>
      </c>
      <c r="L34" s="73">
        <v>15.664285714285715</v>
      </c>
      <c r="M34" s="73">
        <v>16.183333333333334</v>
      </c>
      <c r="N34" s="73">
        <v>20.45</v>
      </c>
      <c r="O34" s="73">
        <v>22.799999999999997</v>
      </c>
      <c r="P34" s="73">
        <v>25.465</v>
      </c>
    </row>
    <row r="35" spans="3:16" x14ac:dyDescent="0.25">
      <c r="C35" s="21" t="s">
        <v>30</v>
      </c>
      <c r="D35" s="21" t="s">
        <v>230</v>
      </c>
      <c r="E35" s="68">
        <v>27.16</v>
      </c>
      <c r="F35" s="68">
        <v>3.048888888888889</v>
      </c>
      <c r="G35" s="73">
        <v>24.4</v>
      </c>
      <c r="H35" s="73">
        <v>18.57</v>
      </c>
      <c r="I35" s="73">
        <v>20.119999999999997</v>
      </c>
      <c r="J35" s="73">
        <v>19.203333333333333</v>
      </c>
      <c r="K35" s="73">
        <v>16.993333333333336</v>
      </c>
      <c r="L35" s="73">
        <v>17.18</v>
      </c>
      <c r="M35" s="73">
        <v>15.908333333333333</v>
      </c>
      <c r="N35" s="73">
        <v>19.145000000000003</v>
      </c>
      <c r="O35" s="73">
        <v>21.18</v>
      </c>
      <c r="P35" s="73">
        <v>25.380000000000003</v>
      </c>
    </row>
    <row r="36" spans="3:16" x14ac:dyDescent="0.25">
      <c r="C36" s="21" t="s">
        <v>31</v>
      </c>
      <c r="D36" s="21" t="s">
        <v>229</v>
      </c>
      <c r="E36" s="68">
        <v>0</v>
      </c>
      <c r="F36" s="68">
        <v>2.3233333333333333</v>
      </c>
      <c r="G36" s="68">
        <v>18.059999999999999</v>
      </c>
      <c r="H36" s="68">
        <v>13.692500000000001</v>
      </c>
      <c r="I36" s="68">
        <v>16.05</v>
      </c>
      <c r="J36" s="68">
        <v>16.404999999999998</v>
      </c>
      <c r="K36" s="68">
        <v>16.05</v>
      </c>
      <c r="L36" s="68">
        <v>15.059999999999999</v>
      </c>
      <c r="M36" s="68">
        <v>16.183333333333334</v>
      </c>
      <c r="N36" s="68">
        <v>18.594999999999999</v>
      </c>
      <c r="O36" s="68">
        <v>20.906666666666666</v>
      </c>
      <c r="P36" s="68">
        <v>23.04</v>
      </c>
    </row>
    <row r="37" spans="3:16" x14ac:dyDescent="0.25">
      <c r="C37" s="21" t="s">
        <v>31</v>
      </c>
      <c r="D37" s="21" t="s">
        <v>230</v>
      </c>
      <c r="E37" s="68">
        <v>26.704999999999998</v>
      </c>
      <c r="F37" s="68">
        <v>2.8888888888888888</v>
      </c>
      <c r="G37" s="68">
        <v>22.04</v>
      </c>
      <c r="H37" s="68">
        <v>18.57</v>
      </c>
      <c r="I37" s="68">
        <v>20.119999999999997</v>
      </c>
      <c r="J37" s="68">
        <v>19.203333333333333</v>
      </c>
      <c r="K37" s="68">
        <v>15.92</v>
      </c>
      <c r="L37" s="68">
        <v>15.791428571428572</v>
      </c>
      <c r="M37" s="68">
        <v>15.908333333333333</v>
      </c>
      <c r="N37" s="68">
        <v>18.380000000000003</v>
      </c>
      <c r="O37" s="68">
        <v>19.026666666666667</v>
      </c>
      <c r="P37" s="68">
        <v>23.954999999999998</v>
      </c>
    </row>
    <row r="38" spans="3:16" x14ac:dyDescent="0.25"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</row>
    <row r="39" spans="3:16" x14ac:dyDescent="0.25">
      <c r="C39" s="70" t="s">
        <v>104</v>
      </c>
      <c r="D39" s="21" t="str">
        <f>+D36</f>
        <v>B03I</v>
      </c>
      <c r="E39" s="68">
        <f>E36-E34</f>
        <v>0</v>
      </c>
      <c r="F39" s="68">
        <f t="shared" ref="F39:P39" si="5">F36-F34</f>
        <v>-0.17666666666666675</v>
      </c>
      <c r="G39" s="68">
        <f t="shared" si="5"/>
        <v>-1.2600000000000016</v>
      </c>
      <c r="H39" s="68">
        <f t="shared" si="5"/>
        <v>0</v>
      </c>
      <c r="I39" s="68">
        <f t="shared" si="5"/>
        <v>0</v>
      </c>
      <c r="J39" s="68">
        <f t="shared" si="5"/>
        <v>0</v>
      </c>
      <c r="K39" s="68">
        <f t="shared" si="5"/>
        <v>-0.59333333333333016</v>
      </c>
      <c r="L39" s="68">
        <f t="shared" si="5"/>
        <v>-0.60428571428571587</v>
      </c>
      <c r="M39" s="68">
        <f t="shared" si="5"/>
        <v>0</v>
      </c>
      <c r="N39" s="68">
        <f t="shared" si="5"/>
        <v>-1.8550000000000004</v>
      </c>
      <c r="O39" s="68">
        <f t="shared" si="5"/>
        <v>-1.8933333333333309</v>
      </c>
      <c r="P39" s="68">
        <f t="shared" si="5"/>
        <v>-2.4250000000000007</v>
      </c>
    </row>
    <row r="40" spans="3:16" x14ac:dyDescent="0.25">
      <c r="C40" s="70" t="s">
        <v>104</v>
      </c>
      <c r="D40" s="21" t="str">
        <f>+D37</f>
        <v>B03R</v>
      </c>
      <c r="E40" s="68">
        <f>E37-E35</f>
        <v>-0.45500000000000185</v>
      </c>
      <c r="F40" s="68">
        <f t="shared" ref="F40:P40" si="6">F37-F35</f>
        <v>-0.16000000000000014</v>
      </c>
      <c r="G40" s="68">
        <f t="shared" si="6"/>
        <v>-2.3599999999999994</v>
      </c>
      <c r="H40" s="68">
        <f t="shared" si="6"/>
        <v>0</v>
      </c>
      <c r="I40" s="68">
        <f t="shared" si="6"/>
        <v>0</v>
      </c>
      <c r="J40" s="68">
        <f t="shared" si="6"/>
        <v>0</v>
      </c>
      <c r="K40" s="68">
        <f t="shared" si="6"/>
        <v>-1.0733333333333359</v>
      </c>
      <c r="L40" s="68">
        <f t="shared" si="6"/>
        <v>-1.3885714285714279</v>
      </c>
      <c r="M40" s="68">
        <f t="shared" si="6"/>
        <v>0</v>
      </c>
      <c r="N40" s="68">
        <f t="shared" si="6"/>
        <v>-0.76500000000000057</v>
      </c>
      <c r="O40" s="68">
        <f t="shared" si="6"/>
        <v>-2.1533333333333324</v>
      </c>
      <c r="P40" s="68">
        <f t="shared" si="6"/>
        <v>-1.4250000000000043</v>
      </c>
    </row>
    <row r="42" spans="3:16" x14ac:dyDescent="0.25">
      <c r="C42" s="21" t="s">
        <v>30</v>
      </c>
      <c r="D42" s="21" t="s">
        <v>279</v>
      </c>
      <c r="E42" s="68">
        <v>0</v>
      </c>
      <c r="F42" s="68">
        <v>0</v>
      </c>
      <c r="G42" s="73">
        <v>20.46</v>
      </c>
      <c r="H42" s="73">
        <v>14.2425</v>
      </c>
      <c r="I42" s="73">
        <v>15.67</v>
      </c>
      <c r="J42" s="73">
        <v>15.601666666666667</v>
      </c>
      <c r="K42" s="73">
        <v>16.07</v>
      </c>
      <c r="L42" s="73">
        <v>16.217142857142854</v>
      </c>
      <c r="M42" s="73">
        <v>13.61</v>
      </c>
      <c r="N42" s="73">
        <v>21.734999999999999</v>
      </c>
      <c r="O42" s="73">
        <v>24.046666666666667</v>
      </c>
      <c r="P42" s="73">
        <v>28.82</v>
      </c>
    </row>
    <row r="43" spans="3:16" x14ac:dyDescent="0.25">
      <c r="C43" s="21" t="s">
        <v>30</v>
      </c>
      <c r="D43" s="21" t="s">
        <v>280</v>
      </c>
      <c r="E43" s="68">
        <v>0</v>
      </c>
      <c r="F43" s="68">
        <v>0</v>
      </c>
      <c r="G43" s="73">
        <v>24.914999999999999</v>
      </c>
      <c r="H43" s="73">
        <v>17.535</v>
      </c>
      <c r="I43" s="73">
        <v>19.055</v>
      </c>
      <c r="J43" s="73">
        <v>17.758333333333329</v>
      </c>
      <c r="K43" s="73">
        <v>16.426666666666666</v>
      </c>
      <c r="L43" s="73">
        <v>16.675714285714285</v>
      </c>
      <c r="M43" s="73">
        <v>14.598333333333334</v>
      </c>
      <c r="N43" s="73">
        <v>19.695</v>
      </c>
      <c r="O43" s="73">
        <v>21.659999999999997</v>
      </c>
      <c r="P43" s="73">
        <v>26.015000000000001</v>
      </c>
    </row>
    <row r="44" spans="3:16" x14ac:dyDescent="0.25">
      <c r="C44" s="21" t="s">
        <v>31</v>
      </c>
      <c r="D44" s="21" t="s">
        <v>279</v>
      </c>
      <c r="E44" s="68">
        <v>0</v>
      </c>
      <c r="F44" s="68">
        <v>0</v>
      </c>
      <c r="G44" s="68">
        <v>21.380000000000003</v>
      </c>
      <c r="H44" s="68">
        <v>16.11</v>
      </c>
      <c r="I44" s="68">
        <v>17.155000000000001</v>
      </c>
      <c r="J44" s="68">
        <v>17.201666666666668</v>
      </c>
      <c r="K44" s="68">
        <v>16.566666666666666</v>
      </c>
      <c r="L44" s="68">
        <v>16.98142857142857</v>
      </c>
      <c r="M44" s="68">
        <v>15.641666666666666</v>
      </c>
      <c r="N44" s="68">
        <v>21.825000000000003</v>
      </c>
      <c r="O44" s="68">
        <v>24.13</v>
      </c>
      <c r="P44" s="68">
        <v>27.445</v>
      </c>
    </row>
    <row r="45" spans="3:16" x14ac:dyDescent="0.25">
      <c r="C45" s="21" t="s">
        <v>31</v>
      </c>
      <c r="D45" s="21" t="s">
        <v>280</v>
      </c>
      <c r="E45" s="68">
        <v>0</v>
      </c>
      <c r="F45" s="68">
        <v>0</v>
      </c>
      <c r="G45" s="68">
        <v>24.66</v>
      </c>
      <c r="H45" s="68">
        <v>18.205000000000002</v>
      </c>
      <c r="I45" s="68">
        <v>19.685000000000002</v>
      </c>
      <c r="J45" s="68">
        <v>18.083333333333332</v>
      </c>
      <c r="K45" s="68">
        <v>16.653333333333332</v>
      </c>
      <c r="L45" s="68">
        <v>16.348571428571429</v>
      </c>
      <c r="M45" s="68">
        <v>15.583333333333334</v>
      </c>
      <c r="N45" s="68">
        <v>19.465</v>
      </c>
      <c r="O45" s="68">
        <v>21.386666666666667</v>
      </c>
      <c r="P45" s="68">
        <v>24.585000000000001</v>
      </c>
    </row>
    <row r="46" spans="3:16" x14ac:dyDescent="0.25"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</row>
    <row r="47" spans="3:16" x14ac:dyDescent="0.25">
      <c r="C47" s="70" t="s">
        <v>104</v>
      </c>
      <c r="D47" s="21" t="str">
        <f>+D44</f>
        <v>B04I</v>
      </c>
      <c r="E47" s="68">
        <f>E44-E42</f>
        <v>0</v>
      </c>
      <c r="F47" s="68">
        <f t="shared" ref="F47:P47" si="7">F44-F42</f>
        <v>0</v>
      </c>
      <c r="G47" s="68">
        <f t="shared" si="7"/>
        <v>0.92000000000000171</v>
      </c>
      <c r="H47" s="68">
        <f t="shared" si="7"/>
        <v>1.8674999999999997</v>
      </c>
      <c r="I47" s="68">
        <f t="shared" si="7"/>
        <v>1.4850000000000012</v>
      </c>
      <c r="J47" s="68">
        <f t="shared" si="7"/>
        <v>1.6000000000000014</v>
      </c>
      <c r="K47" s="68">
        <f t="shared" si="7"/>
        <v>0.49666666666666615</v>
      </c>
      <c r="L47" s="68">
        <f t="shared" si="7"/>
        <v>0.76428571428571601</v>
      </c>
      <c r="M47" s="68">
        <f t="shared" si="7"/>
        <v>2.0316666666666663</v>
      </c>
      <c r="N47" s="68">
        <f t="shared" si="7"/>
        <v>9.0000000000003411E-2</v>
      </c>
      <c r="O47" s="68">
        <f t="shared" si="7"/>
        <v>8.3333333333332149E-2</v>
      </c>
      <c r="P47" s="68">
        <f t="shared" si="7"/>
        <v>-1.375</v>
      </c>
    </row>
    <row r="48" spans="3:16" x14ac:dyDescent="0.25">
      <c r="C48" s="70" t="s">
        <v>104</v>
      </c>
      <c r="D48" s="21" t="str">
        <f>+D45</f>
        <v>B04R</v>
      </c>
      <c r="E48" s="68">
        <f>E45-E43</f>
        <v>0</v>
      </c>
      <c r="F48" s="68">
        <f t="shared" ref="F48:P48" si="8">F45-F43</f>
        <v>0</v>
      </c>
      <c r="G48" s="68">
        <f t="shared" si="8"/>
        <v>-0.25499999999999901</v>
      </c>
      <c r="H48" s="68">
        <f t="shared" si="8"/>
        <v>0.67000000000000171</v>
      </c>
      <c r="I48" s="68">
        <f t="shared" si="8"/>
        <v>0.63000000000000256</v>
      </c>
      <c r="J48" s="68">
        <f t="shared" si="8"/>
        <v>0.32500000000000284</v>
      </c>
      <c r="K48" s="68">
        <f t="shared" si="8"/>
        <v>0.22666666666666657</v>
      </c>
      <c r="L48" s="68">
        <f t="shared" si="8"/>
        <v>-0.32714285714285651</v>
      </c>
      <c r="M48" s="68">
        <f t="shared" si="8"/>
        <v>0.98499999999999943</v>
      </c>
      <c r="N48" s="68">
        <f t="shared" si="8"/>
        <v>-0.23000000000000043</v>
      </c>
      <c r="O48" s="68">
        <f t="shared" si="8"/>
        <v>-0.27333333333332988</v>
      </c>
      <c r="P48" s="68">
        <f t="shared" si="8"/>
        <v>-1.4299999999999997</v>
      </c>
    </row>
    <row r="50" spans="3:16" x14ac:dyDescent="0.25">
      <c r="C50" s="21" t="s">
        <v>30</v>
      </c>
      <c r="D50" s="21" t="s">
        <v>281</v>
      </c>
      <c r="E50" s="68">
        <v>0</v>
      </c>
      <c r="F50" s="68">
        <v>0</v>
      </c>
      <c r="G50" s="73">
        <v>25.265000000000001</v>
      </c>
      <c r="H50" s="73">
        <v>16.037500000000001</v>
      </c>
      <c r="I50" s="73">
        <v>17.91</v>
      </c>
      <c r="J50" s="73">
        <v>16.581666666666667</v>
      </c>
      <c r="K50" s="73">
        <v>16.809999999999999</v>
      </c>
      <c r="L50" s="73">
        <v>16.931428571428572</v>
      </c>
      <c r="M50" s="73">
        <v>16.39</v>
      </c>
      <c r="N50" s="73">
        <v>22.92</v>
      </c>
      <c r="O50" s="73">
        <v>25.283333333333331</v>
      </c>
      <c r="P50" s="73">
        <v>29.259999999999998</v>
      </c>
    </row>
    <row r="51" spans="3:16" x14ac:dyDescent="0.25">
      <c r="C51" s="21" t="s">
        <v>30</v>
      </c>
      <c r="D51" s="21" t="s">
        <v>282</v>
      </c>
      <c r="E51" s="68">
        <v>0</v>
      </c>
      <c r="F51" s="68">
        <v>0</v>
      </c>
      <c r="G51" s="73">
        <v>26.28</v>
      </c>
      <c r="H51" s="73">
        <v>18.064999999999998</v>
      </c>
      <c r="I51" s="73">
        <v>19.225000000000001</v>
      </c>
      <c r="J51" s="73">
        <v>18.593333333333334</v>
      </c>
      <c r="K51" s="73">
        <v>17.116666666666664</v>
      </c>
      <c r="L51" s="73">
        <v>17.325714285714287</v>
      </c>
      <c r="M51" s="73">
        <v>15.056666666666665</v>
      </c>
      <c r="N51" s="73">
        <v>19.799999999999997</v>
      </c>
      <c r="O51" s="73">
        <v>21.793333333333333</v>
      </c>
      <c r="P51" s="73">
        <v>25.990000000000002</v>
      </c>
    </row>
    <row r="52" spans="3:16" x14ac:dyDescent="0.25">
      <c r="C52" s="21" t="s">
        <v>31</v>
      </c>
      <c r="D52" s="21" t="s">
        <v>281</v>
      </c>
      <c r="E52" s="68">
        <v>0</v>
      </c>
      <c r="F52" s="68">
        <v>0</v>
      </c>
      <c r="G52" s="68">
        <v>23.594999999999999</v>
      </c>
      <c r="H52" s="68">
        <v>15.737500000000001</v>
      </c>
      <c r="I52" s="68">
        <v>18.064999999999998</v>
      </c>
      <c r="J52" s="68">
        <v>16.738333333333333</v>
      </c>
      <c r="K52" s="68">
        <v>16.220000000000002</v>
      </c>
      <c r="L52" s="68">
        <v>16.045714285714286</v>
      </c>
      <c r="M52" s="68">
        <v>16.790000000000003</v>
      </c>
      <c r="N52" s="68">
        <v>21.659999999999997</v>
      </c>
      <c r="O52" s="68">
        <v>23.59</v>
      </c>
      <c r="P52" s="68">
        <v>27.125</v>
      </c>
    </row>
    <row r="53" spans="3:16" x14ac:dyDescent="0.25">
      <c r="C53" s="21" t="s">
        <v>31</v>
      </c>
      <c r="D53" s="21" t="s">
        <v>282</v>
      </c>
      <c r="E53" s="68">
        <v>0</v>
      </c>
      <c r="F53" s="68">
        <v>0</v>
      </c>
      <c r="G53" s="68">
        <v>25.46</v>
      </c>
      <c r="H53" s="68">
        <v>18.412500000000001</v>
      </c>
      <c r="I53" s="68">
        <v>19.494999999999997</v>
      </c>
      <c r="J53" s="68">
        <v>19.36</v>
      </c>
      <c r="K53" s="68">
        <v>17.323333333333334</v>
      </c>
      <c r="L53" s="68">
        <v>17.597142857142856</v>
      </c>
      <c r="M53" s="68">
        <v>16.535</v>
      </c>
      <c r="N53" s="68">
        <v>19.844999999999999</v>
      </c>
      <c r="O53" s="68">
        <v>21.326666666666668</v>
      </c>
      <c r="P53" s="68">
        <v>24.695</v>
      </c>
    </row>
    <row r="54" spans="3:16" x14ac:dyDescent="0.25"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</row>
    <row r="55" spans="3:16" x14ac:dyDescent="0.25">
      <c r="C55" s="70" t="s">
        <v>104</v>
      </c>
      <c r="D55" s="21" t="str">
        <f>+D52</f>
        <v>B04vI</v>
      </c>
      <c r="E55" s="68">
        <f>E52-E50</f>
        <v>0</v>
      </c>
      <c r="F55" s="68">
        <f t="shared" ref="F55:P55" si="9">F52-F50</f>
        <v>0</v>
      </c>
      <c r="G55" s="68">
        <f t="shared" si="9"/>
        <v>-1.6700000000000017</v>
      </c>
      <c r="H55" s="68">
        <f t="shared" si="9"/>
        <v>-0.30000000000000071</v>
      </c>
      <c r="I55" s="68">
        <f t="shared" si="9"/>
        <v>0.15499999999999758</v>
      </c>
      <c r="J55" s="68">
        <f t="shared" si="9"/>
        <v>0.15666666666666629</v>
      </c>
      <c r="K55" s="68">
        <f t="shared" si="9"/>
        <v>-0.58999999999999631</v>
      </c>
      <c r="L55" s="68">
        <f t="shared" si="9"/>
        <v>-0.88571428571428612</v>
      </c>
      <c r="M55" s="68">
        <f t="shared" si="9"/>
        <v>0.40000000000000213</v>
      </c>
      <c r="N55" s="68">
        <f t="shared" si="9"/>
        <v>-1.2600000000000051</v>
      </c>
      <c r="O55" s="68">
        <f t="shared" si="9"/>
        <v>-1.6933333333333316</v>
      </c>
      <c r="P55" s="68">
        <f t="shared" si="9"/>
        <v>-2.134999999999998</v>
      </c>
    </row>
    <row r="56" spans="3:16" x14ac:dyDescent="0.25">
      <c r="C56" s="70" t="s">
        <v>104</v>
      </c>
      <c r="D56" s="21" t="str">
        <f>+D53</f>
        <v>B04vR</v>
      </c>
      <c r="E56" s="68">
        <f>E53-E51</f>
        <v>0</v>
      </c>
      <c r="F56" s="68">
        <f t="shared" ref="F56:P56" si="10">F53-F51</f>
        <v>0</v>
      </c>
      <c r="G56" s="68">
        <f t="shared" si="10"/>
        <v>-0.82000000000000028</v>
      </c>
      <c r="H56" s="68">
        <f t="shared" si="10"/>
        <v>0.34750000000000369</v>
      </c>
      <c r="I56" s="68">
        <f t="shared" si="10"/>
        <v>0.26999999999999602</v>
      </c>
      <c r="J56" s="68">
        <f t="shared" si="10"/>
        <v>0.76666666666666572</v>
      </c>
      <c r="K56" s="68">
        <f t="shared" si="10"/>
        <v>0.20666666666667055</v>
      </c>
      <c r="L56" s="68">
        <f t="shared" si="10"/>
        <v>0.27142857142856869</v>
      </c>
      <c r="M56" s="68">
        <f t="shared" si="10"/>
        <v>1.4783333333333353</v>
      </c>
      <c r="N56" s="68">
        <f t="shared" si="10"/>
        <v>4.5000000000001705E-2</v>
      </c>
      <c r="O56" s="68">
        <f t="shared" si="10"/>
        <v>-0.46666666666666501</v>
      </c>
      <c r="P56" s="68">
        <f t="shared" si="10"/>
        <v>-1.2950000000000017</v>
      </c>
    </row>
    <row r="58" spans="3:16" x14ac:dyDescent="0.25">
      <c r="C58" s="21" t="s">
        <v>30</v>
      </c>
      <c r="D58" s="21" t="s">
        <v>239</v>
      </c>
      <c r="E58" s="68">
        <v>0</v>
      </c>
      <c r="F58" s="68">
        <v>0</v>
      </c>
      <c r="G58" s="73">
        <v>28.435000000000002</v>
      </c>
      <c r="H58" s="73">
        <v>19.7075</v>
      </c>
      <c r="I58" s="73">
        <v>24.545000000000002</v>
      </c>
      <c r="J58" s="73">
        <v>25.578333333333333</v>
      </c>
      <c r="K58" s="73">
        <v>25.340000000000003</v>
      </c>
      <c r="L58" s="73">
        <v>22.767142857142858</v>
      </c>
      <c r="M58" s="73">
        <v>20.766666666666666</v>
      </c>
      <c r="N58" s="73">
        <v>25.61</v>
      </c>
      <c r="O58" s="73">
        <v>28.426666666666666</v>
      </c>
      <c r="P58" s="73">
        <v>32.064999999999998</v>
      </c>
    </row>
    <row r="59" spans="3:16" x14ac:dyDescent="0.25">
      <c r="C59" s="21" t="s">
        <v>30</v>
      </c>
      <c r="D59" s="21" t="s">
        <v>240</v>
      </c>
      <c r="E59" s="68">
        <v>0</v>
      </c>
      <c r="F59" s="68">
        <v>0</v>
      </c>
      <c r="G59" s="73">
        <v>26.12</v>
      </c>
      <c r="H59" s="73">
        <v>18.685000000000002</v>
      </c>
      <c r="I59" s="73">
        <v>21.795000000000002</v>
      </c>
      <c r="J59" s="73">
        <v>22.665000000000003</v>
      </c>
      <c r="K59" s="73">
        <v>21.11</v>
      </c>
      <c r="L59" s="73">
        <v>21.41</v>
      </c>
      <c r="M59" s="73">
        <v>18.665000000000003</v>
      </c>
      <c r="N59" s="73">
        <v>24.92</v>
      </c>
      <c r="O59" s="73">
        <v>25.933333333333337</v>
      </c>
      <c r="P59" s="73">
        <v>30.79</v>
      </c>
    </row>
    <row r="60" spans="3:16" x14ac:dyDescent="0.25">
      <c r="C60" s="21" t="s">
        <v>31</v>
      </c>
      <c r="D60" s="21" t="s">
        <v>239</v>
      </c>
      <c r="E60" s="68">
        <v>0</v>
      </c>
      <c r="F60" s="68">
        <v>0</v>
      </c>
      <c r="G60" s="68">
        <v>27.810000000000002</v>
      </c>
      <c r="H60" s="68">
        <v>19.349999999999998</v>
      </c>
      <c r="I60" s="68">
        <v>23.274999999999999</v>
      </c>
      <c r="J60" s="68">
        <v>24.454999999999998</v>
      </c>
      <c r="K60" s="68">
        <v>24.2</v>
      </c>
      <c r="L60" s="68">
        <v>21.27</v>
      </c>
      <c r="M60" s="68">
        <v>20.766666666666666</v>
      </c>
      <c r="N60" s="68">
        <v>24.8</v>
      </c>
      <c r="O60" s="68">
        <v>26.473333333333329</v>
      </c>
      <c r="P60" s="68">
        <v>32.484999999999999</v>
      </c>
    </row>
    <row r="61" spans="3:16" x14ac:dyDescent="0.25">
      <c r="C61" s="21" t="s">
        <v>31</v>
      </c>
      <c r="D61" s="21" t="s">
        <v>240</v>
      </c>
      <c r="E61" s="68">
        <v>0</v>
      </c>
      <c r="F61" s="68">
        <v>0</v>
      </c>
      <c r="G61" s="68">
        <v>25.255000000000003</v>
      </c>
      <c r="H61" s="68">
        <v>18.704999999999998</v>
      </c>
      <c r="I61" s="68">
        <v>21.295000000000002</v>
      </c>
      <c r="J61" s="68">
        <v>21.943333333333339</v>
      </c>
      <c r="K61" s="68">
        <v>20.116666666666664</v>
      </c>
      <c r="L61" s="68">
        <v>19.677142857142858</v>
      </c>
      <c r="M61" s="68">
        <v>18.665000000000003</v>
      </c>
      <c r="N61" s="68">
        <v>24.740000000000002</v>
      </c>
      <c r="O61" s="68">
        <v>25.14</v>
      </c>
      <c r="P61" s="68">
        <v>30.994999999999997</v>
      </c>
    </row>
    <row r="62" spans="3:16" x14ac:dyDescent="0.25"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</row>
    <row r="63" spans="3:16" x14ac:dyDescent="0.25">
      <c r="C63" s="70" t="s">
        <v>104</v>
      </c>
      <c r="D63" s="21" t="str">
        <f>+D60</f>
        <v>B05I</v>
      </c>
      <c r="E63" s="68">
        <f>E60-E58</f>
        <v>0</v>
      </c>
      <c r="F63" s="68">
        <f t="shared" ref="F63:P63" si="11">F60-F58</f>
        <v>0</v>
      </c>
      <c r="G63" s="68">
        <f t="shared" si="11"/>
        <v>-0.625</v>
      </c>
      <c r="H63" s="68">
        <f t="shared" si="11"/>
        <v>-0.35750000000000171</v>
      </c>
      <c r="I63" s="68">
        <f t="shared" si="11"/>
        <v>-1.2700000000000031</v>
      </c>
      <c r="J63" s="68">
        <f t="shared" si="11"/>
        <v>-1.1233333333333348</v>
      </c>
      <c r="K63" s="68">
        <f t="shared" si="11"/>
        <v>-1.1400000000000041</v>
      </c>
      <c r="L63" s="68">
        <f t="shared" si="11"/>
        <v>-1.4971428571428582</v>
      </c>
      <c r="M63" s="68">
        <f t="shared" si="11"/>
        <v>0</v>
      </c>
      <c r="N63" s="68">
        <f t="shared" si="11"/>
        <v>-0.80999999999999872</v>
      </c>
      <c r="O63" s="68">
        <f t="shared" si="11"/>
        <v>-1.9533333333333367</v>
      </c>
      <c r="P63" s="68">
        <f t="shared" si="11"/>
        <v>0.42000000000000171</v>
      </c>
    </row>
    <row r="64" spans="3:16" x14ac:dyDescent="0.25">
      <c r="C64" s="70" t="s">
        <v>104</v>
      </c>
      <c r="D64" s="21" t="str">
        <f>+D61</f>
        <v>B05R</v>
      </c>
      <c r="E64" s="68">
        <f>E61-E59</f>
        <v>0</v>
      </c>
      <c r="F64" s="68">
        <f t="shared" ref="F64:P64" si="12">F61-F59</f>
        <v>0</v>
      </c>
      <c r="G64" s="68">
        <f t="shared" si="12"/>
        <v>-0.86499999999999844</v>
      </c>
      <c r="H64" s="68">
        <f t="shared" si="12"/>
        <v>1.9999999999996021E-2</v>
      </c>
      <c r="I64" s="68">
        <f t="shared" si="12"/>
        <v>-0.5</v>
      </c>
      <c r="J64" s="68">
        <f t="shared" si="12"/>
        <v>-0.72166666666666401</v>
      </c>
      <c r="K64" s="68">
        <f t="shared" si="12"/>
        <v>-0.99333333333333584</v>
      </c>
      <c r="L64" s="68">
        <f t="shared" si="12"/>
        <v>-1.7328571428571422</v>
      </c>
      <c r="M64" s="68">
        <f t="shared" si="12"/>
        <v>0</v>
      </c>
      <c r="N64" s="68">
        <f t="shared" si="12"/>
        <v>-0.17999999999999972</v>
      </c>
      <c r="O64" s="68">
        <f t="shared" si="12"/>
        <v>-0.79333333333333655</v>
      </c>
      <c r="P64" s="68">
        <f t="shared" si="12"/>
        <v>0.20499999999999829</v>
      </c>
    </row>
    <row r="66" spans="3:16" x14ac:dyDescent="0.25">
      <c r="C66" s="21" t="s">
        <v>30</v>
      </c>
      <c r="D66" s="21" t="s">
        <v>283</v>
      </c>
      <c r="E66" s="68">
        <v>25.03</v>
      </c>
      <c r="F66" s="68">
        <v>0</v>
      </c>
      <c r="G66" s="73">
        <v>21.615000000000002</v>
      </c>
      <c r="H66" s="73">
        <v>15.695</v>
      </c>
      <c r="I66" s="73">
        <v>18.414999999999999</v>
      </c>
      <c r="J66" s="73">
        <v>17.59</v>
      </c>
      <c r="K66" s="73">
        <v>16.386666666666667</v>
      </c>
      <c r="L66" s="73">
        <v>16.348571428571429</v>
      </c>
      <c r="M66" s="73">
        <v>13.128333333333332</v>
      </c>
      <c r="N66" s="73">
        <v>17.274999999999999</v>
      </c>
      <c r="O66" s="73">
        <v>19.893333333333334</v>
      </c>
      <c r="P66" s="73">
        <v>22.64</v>
      </c>
    </row>
    <row r="67" spans="3:16" x14ac:dyDescent="0.25">
      <c r="C67" s="21" t="s">
        <v>30</v>
      </c>
      <c r="D67" s="21" t="s">
        <v>284</v>
      </c>
      <c r="E67" s="68">
        <v>0</v>
      </c>
      <c r="F67" s="68">
        <v>0</v>
      </c>
      <c r="G67" s="73">
        <v>19.465</v>
      </c>
      <c r="H67" s="73">
        <v>13.834999999999999</v>
      </c>
      <c r="I67" s="73">
        <v>18.16</v>
      </c>
      <c r="J67" s="73">
        <v>18.524999999999999</v>
      </c>
      <c r="K67" s="73">
        <v>17.856666666666669</v>
      </c>
      <c r="L67" s="73">
        <v>17.40285714285714</v>
      </c>
      <c r="M67" s="73">
        <v>16.131666666666664</v>
      </c>
      <c r="N67" s="73">
        <v>19.535</v>
      </c>
      <c r="O67" s="73">
        <v>21.226666666666663</v>
      </c>
      <c r="P67" s="73">
        <v>24.450000000000003</v>
      </c>
    </row>
    <row r="68" spans="3:16" x14ac:dyDescent="0.25">
      <c r="C68" s="21" t="s">
        <v>31</v>
      </c>
      <c r="D68" s="21" t="s">
        <v>283</v>
      </c>
      <c r="E68" s="68">
        <v>21.265000000000001</v>
      </c>
      <c r="F68" s="68">
        <v>0</v>
      </c>
      <c r="G68" s="68">
        <v>19.68</v>
      </c>
      <c r="H68" s="68">
        <v>14.962499999999999</v>
      </c>
      <c r="I68" s="68">
        <v>17.414999999999999</v>
      </c>
      <c r="J68" s="68">
        <v>17.310000000000002</v>
      </c>
      <c r="K68" s="68">
        <v>15</v>
      </c>
      <c r="L68" s="68">
        <v>14.131428571428572</v>
      </c>
      <c r="M68" s="68">
        <v>13.665000000000001</v>
      </c>
      <c r="N68" s="68">
        <v>17.100000000000001</v>
      </c>
      <c r="O68" s="68">
        <v>18.443333333333332</v>
      </c>
      <c r="P68" s="68">
        <v>20.329999999999998</v>
      </c>
    </row>
    <row r="69" spans="3:16" x14ac:dyDescent="0.25">
      <c r="C69" s="21" t="s">
        <v>31</v>
      </c>
      <c r="D69" s="21" t="s">
        <v>284</v>
      </c>
      <c r="E69" s="68">
        <v>0</v>
      </c>
      <c r="F69" s="68">
        <v>0</v>
      </c>
      <c r="G69" s="68">
        <v>18.39</v>
      </c>
      <c r="H69" s="68">
        <v>13.200000000000001</v>
      </c>
      <c r="I69" s="68">
        <v>17.155000000000001</v>
      </c>
      <c r="J69" s="68">
        <v>17.311666666666667</v>
      </c>
      <c r="K69" s="68">
        <v>16.8</v>
      </c>
      <c r="L69" s="68">
        <v>15.7</v>
      </c>
      <c r="M69" s="68">
        <v>15.42</v>
      </c>
      <c r="N69" s="68">
        <v>18.105</v>
      </c>
      <c r="O69" s="68">
        <v>19.623333333333331</v>
      </c>
      <c r="P69" s="68">
        <v>21.68</v>
      </c>
    </row>
    <row r="70" spans="3:16" x14ac:dyDescent="0.25"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</row>
    <row r="71" spans="3:16" x14ac:dyDescent="0.25">
      <c r="C71" s="70" t="s">
        <v>104</v>
      </c>
      <c r="D71" s="21" t="str">
        <f>+D68</f>
        <v>B06I</v>
      </c>
      <c r="E71" s="68">
        <f>E68-E66</f>
        <v>-3.7650000000000006</v>
      </c>
      <c r="F71" s="68">
        <f t="shared" ref="F71:P71" si="13">F68-F66</f>
        <v>0</v>
      </c>
      <c r="G71" s="68">
        <f t="shared" si="13"/>
        <v>-1.9350000000000023</v>
      </c>
      <c r="H71" s="68">
        <f t="shared" si="13"/>
        <v>-0.73250000000000171</v>
      </c>
      <c r="I71" s="68">
        <f t="shared" si="13"/>
        <v>-1</v>
      </c>
      <c r="J71" s="68">
        <f t="shared" si="13"/>
        <v>-0.27999999999999758</v>
      </c>
      <c r="K71" s="68">
        <f t="shared" si="13"/>
        <v>-1.3866666666666667</v>
      </c>
      <c r="L71" s="68">
        <f t="shared" si="13"/>
        <v>-2.2171428571428571</v>
      </c>
      <c r="M71" s="68">
        <f t="shared" si="13"/>
        <v>0.53666666666666885</v>
      </c>
      <c r="N71" s="68">
        <f t="shared" si="13"/>
        <v>-0.17499999999999716</v>
      </c>
      <c r="O71" s="68">
        <f t="shared" si="13"/>
        <v>-1.4500000000000028</v>
      </c>
      <c r="P71" s="68">
        <f t="shared" si="13"/>
        <v>-2.3100000000000023</v>
      </c>
    </row>
    <row r="72" spans="3:16" x14ac:dyDescent="0.25">
      <c r="C72" s="70" t="s">
        <v>104</v>
      </c>
      <c r="D72" s="21" t="str">
        <f>+D69</f>
        <v>B06R</v>
      </c>
      <c r="E72" s="68">
        <f>E69-E67</f>
        <v>0</v>
      </c>
      <c r="F72" s="68">
        <f t="shared" ref="F72:P72" si="14">F69-F67</f>
        <v>0</v>
      </c>
      <c r="G72" s="68">
        <f t="shared" si="14"/>
        <v>-1.0749999999999993</v>
      </c>
      <c r="H72" s="68">
        <f t="shared" si="14"/>
        <v>-0.63499999999999801</v>
      </c>
      <c r="I72" s="68">
        <f t="shared" si="14"/>
        <v>-1.004999999999999</v>
      </c>
      <c r="J72" s="68">
        <f t="shared" si="14"/>
        <v>-1.2133333333333312</v>
      </c>
      <c r="K72" s="68">
        <f t="shared" si="14"/>
        <v>-1.0566666666666684</v>
      </c>
      <c r="L72" s="68">
        <f t="shared" si="14"/>
        <v>-1.7028571428571411</v>
      </c>
      <c r="M72" s="68">
        <f t="shared" si="14"/>
        <v>-0.71166666666666423</v>
      </c>
      <c r="N72" s="68">
        <f t="shared" si="14"/>
        <v>-1.4299999999999997</v>
      </c>
      <c r="O72" s="68">
        <f t="shared" si="14"/>
        <v>-1.6033333333333317</v>
      </c>
      <c r="P72" s="68">
        <f t="shared" si="14"/>
        <v>-2.7700000000000031</v>
      </c>
    </row>
    <row r="74" spans="3:16" x14ac:dyDescent="0.25">
      <c r="C74" s="21" t="s">
        <v>30</v>
      </c>
      <c r="D74" s="21" t="s">
        <v>285</v>
      </c>
      <c r="E74" s="68">
        <v>0</v>
      </c>
      <c r="F74" s="68">
        <v>0</v>
      </c>
      <c r="G74" s="73">
        <v>23.11</v>
      </c>
      <c r="H74" s="73">
        <v>16.78</v>
      </c>
      <c r="I74" s="73">
        <v>21.57</v>
      </c>
      <c r="J74" s="73">
        <v>21.72</v>
      </c>
      <c r="K74" s="73">
        <v>21.41333333333333</v>
      </c>
      <c r="L74" s="73">
        <v>22.545714285714286</v>
      </c>
      <c r="M74" s="73">
        <v>20.316666666666666</v>
      </c>
      <c r="N74" s="73">
        <v>25.77</v>
      </c>
      <c r="O74" s="73">
        <v>27.673333333333332</v>
      </c>
      <c r="P74" s="73">
        <v>31.33</v>
      </c>
    </row>
    <row r="75" spans="3:16" x14ac:dyDescent="0.25">
      <c r="C75" s="21" t="s">
        <v>30</v>
      </c>
      <c r="D75" s="21" t="s">
        <v>286</v>
      </c>
      <c r="E75" s="68">
        <v>0</v>
      </c>
      <c r="F75" s="68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</row>
    <row r="76" spans="3:16" x14ac:dyDescent="0.25">
      <c r="C76" s="21" t="s">
        <v>31</v>
      </c>
      <c r="D76" s="21" t="s">
        <v>285</v>
      </c>
      <c r="E76" s="68">
        <v>0</v>
      </c>
      <c r="F76" s="68">
        <v>0</v>
      </c>
      <c r="G76" s="68">
        <v>29.945</v>
      </c>
      <c r="H76" s="68">
        <v>20.262499999999999</v>
      </c>
      <c r="I76" s="68">
        <v>25.405000000000001</v>
      </c>
      <c r="J76" s="68">
        <v>27.578333333333333</v>
      </c>
      <c r="K76" s="68">
        <v>26.92</v>
      </c>
      <c r="L76" s="68">
        <v>25.00571428571428</v>
      </c>
      <c r="M76" s="68">
        <v>22.150000000000002</v>
      </c>
      <c r="N76" s="68">
        <v>29.34</v>
      </c>
      <c r="O76" s="68">
        <v>30.396666666666665</v>
      </c>
      <c r="P76" s="68">
        <v>37.814999999999998</v>
      </c>
    </row>
    <row r="77" spans="3:16" x14ac:dyDescent="0.25">
      <c r="C77" s="21" t="s">
        <v>31</v>
      </c>
      <c r="D77" s="21" t="s">
        <v>286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</row>
    <row r="78" spans="3:16" x14ac:dyDescent="0.25"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</row>
    <row r="79" spans="3:16" x14ac:dyDescent="0.25">
      <c r="C79" s="70" t="s">
        <v>104</v>
      </c>
      <c r="D79" s="21" t="str">
        <f>+D76</f>
        <v>B07I</v>
      </c>
      <c r="E79" s="68">
        <f>E76-E74</f>
        <v>0</v>
      </c>
      <c r="F79" s="68">
        <f t="shared" ref="F79:P79" si="15">F76-F74</f>
        <v>0</v>
      </c>
      <c r="G79" s="68">
        <f t="shared" si="15"/>
        <v>6.8350000000000009</v>
      </c>
      <c r="H79" s="68">
        <f t="shared" si="15"/>
        <v>3.4824999999999982</v>
      </c>
      <c r="I79" s="68">
        <f t="shared" si="15"/>
        <v>3.8350000000000009</v>
      </c>
      <c r="J79" s="68">
        <f t="shared" si="15"/>
        <v>5.8583333333333343</v>
      </c>
      <c r="K79" s="68">
        <f t="shared" si="15"/>
        <v>5.5066666666666713</v>
      </c>
      <c r="L79" s="68">
        <f t="shared" si="15"/>
        <v>2.4599999999999937</v>
      </c>
      <c r="M79" s="68">
        <f t="shared" si="15"/>
        <v>1.8333333333333357</v>
      </c>
      <c r="N79" s="68">
        <f t="shared" si="15"/>
        <v>3.5700000000000003</v>
      </c>
      <c r="O79" s="68">
        <f t="shared" si="15"/>
        <v>2.7233333333333327</v>
      </c>
      <c r="P79" s="68">
        <f t="shared" si="15"/>
        <v>6.4849999999999994</v>
      </c>
    </row>
    <row r="80" spans="3:16" x14ac:dyDescent="0.25">
      <c r="C80" s="70" t="s">
        <v>104</v>
      </c>
      <c r="D80" s="21" t="str">
        <f>+D77</f>
        <v>B07R</v>
      </c>
      <c r="E80" s="68">
        <f>E77-E75</f>
        <v>0</v>
      </c>
      <c r="F80" s="68">
        <f t="shared" ref="F80:P80" si="16">F77-F75</f>
        <v>0</v>
      </c>
      <c r="G80" s="68">
        <f t="shared" si="16"/>
        <v>0</v>
      </c>
      <c r="H80" s="68">
        <f t="shared" si="16"/>
        <v>0</v>
      </c>
      <c r="I80" s="68">
        <f t="shared" si="16"/>
        <v>0</v>
      </c>
      <c r="J80" s="68">
        <f t="shared" si="16"/>
        <v>0</v>
      </c>
      <c r="K80" s="68">
        <f t="shared" si="16"/>
        <v>0</v>
      </c>
      <c r="L80" s="68">
        <f t="shared" si="16"/>
        <v>0</v>
      </c>
      <c r="M80" s="68">
        <f t="shared" si="16"/>
        <v>0</v>
      </c>
      <c r="N80" s="68">
        <f t="shared" si="16"/>
        <v>0</v>
      </c>
      <c r="O80" s="68">
        <f t="shared" si="16"/>
        <v>0</v>
      </c>
      <c r="P80" s="68">
        <f t="shared" si="16"/>
        <v>0</v>
      </c>
    </row>
    <row r="82" spans="3:16" x14ac:dyDescent="0.25">
      <c r="C82" s="21" t="s">
        <v>30</v>
      </c>
      <c r="D82" s="21" t="s">
        <v>287</v>
      </c>
      <c r="E82" s="68">
        <v>0</v>
      </c>
      <c r="F82" s="68">
        <v>0</v>
      </c>
      <c r="G82" s="73">
        <v>22.375</v>
      </c>
      <c r="H82" s="73">
        <v>14.48</v>
      </c>
      <c r="I82" s="73">
        <v>18.04</v>
      </c>
      <c r="J82" s="73">
        <v>18.558333333333334</v>
      </c>
      <c r="K82" s="73">
        <v>18.52</v>
      </c>
      <c r="L82" s="73">
        <v>17.982857142857146</v>
      </c>
      <c r="M82" s="73">
        <v>15.878333333333336</v>
      </c>
      <c r="N82" s="73">
        <v>20.454999999999998</v>
      </c>
      <c r="O82" s="73">
        <v>24.436666666666667</v>
      </c>
      <c r="P82" s="73">
        <v>26.6</v>
      </c>
    </row>
    <row r="83" spans="3:16" x14ac:dyDescent="0.25">
      <c r="C83" s="21" t="s">
        <v>30</v>
      </c>
      <c r="D83" s="21" t="s">
        <v>288</v>
      </c>
      <c r="E83" s="68">
        <v>0</v>
      </c>
      <c r="F83" s="68">
        <v>0</v>
      </c>
      <c r="G83" s="73">
        <v>26.06</v>
      </c>
      <c r="H83" s="73">
        <v>15.545</v>
      </c>
      <c r="I83" s="73">
        <v>20.835000000000001</v>
      </c>
      <c r="J83" s="73">
        <v>19.851666666666667</v>
      </c>
      <c r="K83" s="73">
        <v>18.976666666666667</v>
      </c>
      <c r="L83" s="73">
        <v>18.03</v>
      </c>
      <c r="M83" s="73">
        <v>14.381666666666668</v>
      </c>
      <c r="N83" s="73">
        <v>19.494999999999997</v>
      </c>
      <c r="O83" s="73">
        <v>22.016666666666666</v>
      </c>
      <c r="P83" s="73">
        <v>25.7</v>
      </c>
    </row>
    <row r="84" spans="3:16" x14ac:dyDescent="0.25">
      <c r="C84" s="21" t="s">
        <v>31</v>
      </c>
      <c r="D84" s="21" t="s">
        <v>287</v>
      </c>
      <c r="E84" s="68">
        <v>0</v>
      </c>
      <c r="F84" s="68">
        <v>0</v>
      </c>
      <c r="G84" s="68">
        <v>19.305</v>
      </c>
      <c r="H84" s="68">
        <v>13.627500000000001</v>
      </c>
      <c r="I84" s="68">
        <v>16.559999999999999</v>
      </c>
      <c r="J84" s="68">
        <v>17.656666666666666</v>
      </c>
      <c r="K84" s="68">
        <v>17.41333333333333</v>
      </c>
      <c r="L84" s="68">
        <v>16.127142857142854</v>
      </c>
      <c r="M84" s="68">
        <v>14.996666666666668</v>
      </c>
      <c r="N84" s="68">
        <v>19.079999999999998</v>
      </c>
      <c r="O84" s="68">
        <v>21.189999999999998</v>
      </c>
      <c r="P84" s="68">
        <v>23.704999999999998</v>
      </c>
    </row>
    <row r="85" spans="3:16" x14ac:dyDescent="0.25">
      <c r="C85" s="21" t="s">
        <v>31</v>
      </c>
      <c r="D85" s="21" t="s">
        <v>288</v>
      </c>
      <c r="E85" s="68">
        <v>0</v>
      </c>
      <c r="F85" s="68">
        <v>0</v>
      </c>
      <c r="G85" s="68">
        <v>24.155000000000001</v>
      </c>
      <c r="H85" s="68">
        <v>14.647500000000001</v>
      </c>
      <c r="I85" s="68">
        <v>18.824999999999999</v>
      </c>
      <c r="J85" s="68">
        <v>18.094999999999999</v>
      </c>
      <c r="K85" s="68">
        <v>16.510000000000002</v>
      </c>
      <c r="L85" s="68">
        <v>15.145714285714288</v>
      </c>
      <c r="M85" s="68">
        <v>13.456666666666669</v>
      </c>
      <c r="N85" s="68">
        <v>17.734999999999999</v>
      </c>
      <c r="O85" s="68">
        <v>18.290000000000003</v>
      </c>
      <c r="P85" s="68">
        <v>22.625</v>
      </c>
    </row>
    <row r="86" spans="3:16" x14ac:dyDescent="0.25"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</row>
    <row r="87" spans="3:16" x14ac:dyDescent="0.25">
      <c r="C87" s="70" t="s">
        <v>104</v>
      </c>
      <c r="D87" s="21" t="str">
        <f>+D84</f>
        <v>B08I</v>
      </c>
      <c r="E87" s="68">
        <f>E84-E82</f>
        <v>0</v>
      </c>
      <c r="F87" s="68">
        <f t="shared" ref="F87:P87" si="17">F84-F82</f>
        <v>0</v>
      </c>
      <c r="G87" s="68">
        <f t="shared" si="17"/>
        <v>-3.0700000000000003</v>
      </c>
      <c r="H87" s="68">
        <f t="shared" si="17"/>
        <v>-0.85249999999999915</v>
      </c>
      <c r="I87" s="68">
        <f t="shared" si="17"/>
        <v>-1.4800000000000004</v>
      </c>
      <c r="J87" s="68">
        <f t="shared" si="17"/>
        <v>-0.90166666666666728</v>
      </c>
      <c r="K87" s="68">
        <f t="shared" si="17"/>
        <v>-1.1066666666666691</v>
      </c>
      <c r="L87" s="68">
        <f t="shared" si="17"/>
        <v>-1.8557142857142921</v>
      </c>
      <c r="M87" s="68">
        <f t="shared" si="17"/>
        <v>-0.88166666666666771</v>
      </c>
      <c r="N87" s="68">
        <f t="shared" si="17"/>
        <v>-1.375</v>
      </c>
      <c r="O87" s="68">
        <f t="shared" si="17"/>
        <v>-3.2466666666666697</v>
      </c>
      <c r="P87" s="68">
        <f t="shared" si="17"/>
        <v>-2.8950000000000031</v>
      </c>
    </row>
    <row r="88" spans="3:16" x14ac:dyDescent="0.25">
      <c r="C88" s="70" t="s">
        <v>104</v>
      </c>
      <c r="D88" s="21" t="str">
        <f>+D85</f>
        <v>B08R</v>
      </c>
      <c r="E88" s="68">
        <f>E85-E83</f>
        <v>0</v>
      </c>
      <c r="F88" s="68">
        <f t="shared" ref="F88:P88" si="18">F85-F83</f>
        <v>0</v>
      </c>
      <c r="G88" s="68">
        <f t="shared" si="18"/>
        <v>-1.9049999999999976</v>
      </c>
      <c r="H88" s="68">
        <f t="shared" si="18"/>
        <v>-0.89749999999999908</v>
      </c>
      <c r="I88" s="68">
        <f t="shared" si="18"/>
        <v>-2.0100000000000016</v>
      </c>
      <c r="J88" s="68">
        <f t="shared" si="18"/>
        <v>-1.7566666666666677</v>
      </c>
      <c r="K88" s="68">
        <f t="shared" si="18"/>
        <v>-2.466666666666665</v>
      </c>
      <c r="L88" s="68">
        <f t="shared" si="18"/>
        <v>-2.8842857142857135</v>
      </c>
      <c r="M88" s="68">
        <f t="shared" si="18"/>
        <v>-0.92499999999999893</v>
      </c>
      <c r="N88" s="68">
        <f t="shared" si="18"/>
        <v>-1.759999999999998</v>
      </c>
      <c r="O88" s="68">
        <f t="shared" si="18"/>
        <v>-3.726666666666663</v>
      </c>
      <c r="P88" s="68">
        <f t="shared" si="18"/>
        <v>-3.0749999999999993</v>
      </c>
    </row>
    <row r="90" spans="3:16" x14ac:dyDescent="0.25">
      <c r="C90" s="21" t="s">
        <v>30</v>
      </c>
      <c r="D90" s="21" t="s">
        <v>241</v>
      </c>
      <c r="E90" s="68">
        <v>14.185</v>
      </c>
      <c r="F90" s="68">
        <v>0</v>
      </c>
      <c r="G90" s="73">
        <v>21.939999999999998</v>
      </c>
      <c r="H90" s="73">
        <v>18.38</v>
      </c>
      <c r="I90" s="73">
        <v>21.035</v>
      </c>
      <c r="J90" s="73">
        <v>21.33666666666667</v>
      </c>
      <c r="K90" s="73">
        <v>21.349999999999998</v>
      </c>
      <c r="L90" s="73">
        <v>19.37142857142857</v>
      </c>
      <c r="M90" s="73">
        <v>18.033333333333335</v>
      </c>
      <c r="N90" s="73">
        <v>22.655000000000001</v>
      </c>
      <c r="O90" s="73">
        <v>24.39</v>
      </c>
      <c r="P90" s="73">
        <v>26.245000000000001</v>
      </c>
    </row>
    <row r="91" spans="3:16" x14ac:dyDescent="0.25">
      <c r="C91" s="21" t="s">
        <v>30</v>
      </c>
      <c r="D91" s="21" t="s">
        <v>242</v>
      </c>
      <c r="E91" s="68">
        <v>13.75</v>
      </c>
      <c r="F91" s="68">
        <v>0</v>
      </c>
      <c r="G91" s="73">
        <v>20.875</v>
      </c>
      <c r="H91" s="73">
        <v>15.14</v>
      </c>
      <c r="I91" s="73">
        <v>19.71</v>
      </c>
      <c r="J91" s="73">
        <v>20.53166666666667</v>
      </c>
      <c r="K91" s="73">
        <v>19.296666666666667</v>
      </c>
      <c r="L91" s="73">
        <v>18.424285714285713</v>
      </c>
      <c r="M91" s="73">
        <v>17.596666666666664</v>
      </c>
      <c r="N91" s="73">
        <v>20.515000000000001</v>
      </c>
      <c r="O91" s="73">
        <v>22.763333333333335</v>
      </c>
      <c r="P91" s="73">
        <v>24.844999999999999</v>
      </c>
    </row>
    <row r="92" spans="3:16" x14ac:dyDescent="0.25">
      <c r="C92" s="21" t="s">
        <v>31</v>
      </c>
      <c r="D92" s="21" t="s">
        <v>241</v>
      </c>
      <c r="E92" s="68">
        <v>13.09</v>
      </c>
      <c r="F92" s="68">
        <v>0</v>
      </c>
      <c r="G92" s="68">
        <v>20.8</v>
      </c>
      <c r="H92" s="68">
        <v>18.38</v>
      </c>
      <c r="I92" s="68">
        <v>18.97</v>
      </c>
      <c r="J92" s="68">
        <v>18.911666666666665</v>
      </c>
      <c r="K92" s="68">
        <v>18.66333333333333</v>
      </c>
      <c r="L92" s="68">
        <v>16.074285714285711</v>
      </c>
      <c r="M92" s="68">
        <v>18.033333333333335</v>
      </c>
      <c r="N92" s="68">
        <v>19.225000000000001</v>
      </c>
      <c r="O92" s="68">
        <v>19.763333333333332</v>
      </c>
      <c r="P92" s="68">
        <v>22.509999999999998</v>
      </c>
    </row>
    <row r="93" spans="3:16" x14ac:dyDescent="0.25">
      <c r="C93" s="21" t="s">
        <v>31</v>
      </c>
      <c r="D93" s="21" t="s">
        <v>242</v>
      </c>
      <c r="E93" s="68">
        <v>12.585000000000001</v>
      </c>
      <c r="F93" s="68">
        <v>0</v>
      </c>
      <c r="G93" s="68">
        <v>19.05</v>
      </c>
      <c r="H93" s="68">
        <v>15.14</v>
      </c>
      <c r="I93" s="68">
        <v>18.305</v>
      </c>
      <c r="J93" s="68">
        <v>18.841666666666669</v>
      </c>
      <c r="K93" s="68">
        <v>17.113333333333333</v>
      </c>
      <c r="L93" s="68">
        <v>16.64</v>
      </c>
      <c r="M93" s="68">
        <v>17.596666666666664</v>
      </c>
      <c r="N93" s="68">
        <v>19.549999999999997</v>
      </c>
      <c r="O93" s="68">
        <v>21.083333333333332</v>
      </c>
      <c r="P93" s="68">
        <v>22.57</v>
      </c>
    </row>
    <row r="94" spans="3:16" x14ac:dyDescent="0.25"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</row>
    <row r="95" spans="3:16" x14ac:dyDescent="0.25">
      <c r="C95" s="70" t="s">
        <v>104</v>
      </c>
      <c r="D95" s="21" t="str">
        <f>+D92</f>
        <v>B09I</v>
      </c>
      <c r="E95" s="68">
        <f>E92-E90</f>
        <v>-1.0950000000000006</v>
      </c>
      <c r="F95" s="68">
        <f t="shared" ref="F95:P95" si="19">F92-F90</f>
        <v>0</v>
      </c>
      <c r="G95" s="68">
        <f t="shared" si="19"/>
        <v>-1.139999999999997</v>
      </c>
      <c r="H95" s="68">
        <f t="shared" si="19"/>
        <v>0</v>
      </c>
      <c r="I95" s="68">
        <f t="shared" si="19"/>
        <v>-2.0650000000000013</v>
      </c>
      <c r="J95" s="68">
        <f t="shared" si="19"/>
        <v>-2.4250000000000043</v>
      </c>
      <c r="K95" s="68">
        <f t="shared" si="19"/>
        <v>-2.6866666666666674</v>
      </c>
      <c r="L95" s="68">
        <f t="shared" si="19"/>
        <v>-3.2971428571428589</v>
      </c>
      <c r="M95" s="68">
        <f t="shared" si="19"/>
        <v>0</v>
      </c>
      <c r="N95" s="68">
        <f t="shared" si="19"/>
        <v>-3.4299999999999997</v>
      </c>
      <c r="O95" s="68">
        <f t="shared" si="19"/>
        <v>-4.6266666666666687</v>
      </c>
      <c r="P95" s="68">
        <f t="shared" si="19"/>
        <v>-3.735000000000003</v>
      </c>
    </row>
    <row r="96" spans="3:16" x14ac:dyDescent="0.25">
      <c r="C96" s="70" t="s">
        <v>104</v>
      </c>
      <c r="D96" s="21" t="str">
        <f>+D93</f>
        <v>B09R</v>
      </c>
      <c r="E96" s="68">
        <f>E93-E91</f>
        <v>-1.1649999999999991</v>
      </c>
      <c r="F96" s="68">
        <f t="shared" ref="F96:P96" si="20">F93-F91</f>
        <v>0</v>
      </c>
      <c r="G96" s="68">
        <f t="shared" si="20"/>
        <v>-1.8249999999999993</v>
      </c>
      <c r="H96" s="68">
        <f t="shared" si="20"/>
        <v>0</v>
      </c>
      <c r="I96" s="68">
        <f t="shared" si="20"/>
        <v>-1.4050000000000011</v>
      </c>
      <c r="J96" s="68">
        <f t="shared" si="20"/>
        <v>-1.6900000000000013</v>
      </c>
      <c r="K96" s="68">
        <f t="shared" si="20"/>
        <v>-2.1833333333333336</v>
      </c>
      <c r="L96" s="68">
        <f t="shared" si="20"/>
        <v>-1.784285714285712</v>
      </c>
      <c r="M96" s="68">
        <f t="shared" si="20"/>
        <v>0</v>
      </c>
      <c r="N96" s="68">
        <f t="shared" si="20"/>
        <v>-0.96500000000000341</v>
      </c>
      <c r="O96" s="68">
        <f t="shared" si="20"/>
        <v>-1.6800000000000033</v>
      </c>
      <c r="P96" s="68">
        <f t="shared" si="20"/>
        <v>-2.2749999999999986</v>
      </c>
    </row>
    <row r="98" spans="3:16" x14ac:dyDescent="0.25">
      <c r="C98" s="21" t="s">
        <v>30</v>
      </c>
      <c r="D98" s="21" t="s">
        <v>243</v>
      </c>
      <c r="E98" s="68">
        <v>0</v>
      </c>
      <c r="F98" s="68">
        <v>0</v>
      </c>
      <c r="G98" s="73">
        <v>22.634999999999998</v>
      </c>
      <c r="H98" s="73">
        <v>13.697500000000002</v>
      </c>
      <c r="I98" s="73">
        <v>17.324999999999999</v>
      </c>
      <c r="J98" s="73">
        <v>16.628333333333334</v>
      </c>
      <c r="K98" s="73">
        <v>16.833333333333332</v>
      </c>
      <c r="L98" s="73">
        <v>16.738571428571426</v>
      </c>
      <c r="M98" s="73">
        <v>15.053333333333335</v>
      </c>
      <c r="N98" s="73">
        <v>20.424999999999997</v>
      </c>
      <c r="O98" s="73">
        <v>21.99666666666667</v>
      </c>
      <c r="P98" s="73">
        <v>26.254999999999999</v>
      </c>
    </row>
    <row r="99" spans="3:16" x14ac:dyDescent="0.25">
      <c r="C99" s="21" t="s">
        <v>30</v>
      </c>
      <c r="D99" s="21" t="s">
        <v>244</v>
      </c>
      <c r="E99" s="68">
        <v>0</v>
      </c>
      <c r="F99" s="68">
        <v>0</v>
      </c>
      <c r="G99" s="73">
        <v>24.495000000000001</v>
      </c>
      <c r="H99" s="73">
        <v>15.2475</v>
      </c>
      <c r="I99" s="73">
        <v>16.105</v>
      </c>
      <c r="J99" s="73">
        <v>17.504999999999999</v>
      </c>
      <c r="K99" s="73">
        <v>16.256666666666668</v>
      </c>
      <c r="L99" s="73">
        <v>16.748571428571427</v>
      </c>
      <c r="M99" s="73">
        <v>14.315</v>
      </c>
      <c r="N99" s="73">
        <v>19.884999999999998</v>
      </c>
      <c r="O99" s="73">
        <v>22.036666666666665</v>
      </c>
      <c r="P99" s="73">
        <v>25.25</v>
      </c>
    </row>
    <row r="100" spans="3:16" x14ac:dyDescent="0.25">
      <c r="C100" s="21" t="s">
        <v>31</v>
      </c>
      <c r="D100" s="21" t="s">
        <v>243</v>
      </c>
      <c r="E100" s="68">
        <v>0</v>
      </c>
      <c r="F100" s="68">
        <v>0</v>
      </c>
      <c r="G100" s="68">
        <v>22.634999999999998</v>
      </c>
      <c r="H100" s="68">
        <v>13.697500000000002</v>
      </c>
      <c r="I100" s="68">
        <v>17.324999999999999</v>
      </c>
      <c r="J100" s="68">
        <v>16.628333333333334</v>
      </c>
      <c r="K100" s="68">
        <v>16.833333333333332</v>
      </c>
      <c r="L100" s="68">
        <v>16.738571428571426</v>
      </c>
      <c r="M100" s="68">
        <v>15.053333333333335</v>
      </c>
      <c r="N100" s="68">
        <v>20.424999999999997</v>
      </c>
      <c r="O100" s="68">
        <v>21.99666666666667</v>
      </c>
      <c r="P100" s="68">
        <v>26.254999999999999</v>
      </c>
    </row>
    <row r="101" spans="3:16" x14ac:dyDescent="0.25">
      <c r="C101" s="21" t="s">
        <v>31</v>
      </c>
      <c r="D101" s="21" t="s">
        <v>244</v>
      </c>
      <c r="E101" s="68">
        <v>0</v>
      </c>
      <c r="F101" s="68">
        <v>0</v>
      </c>
      <c r="G101" s="68">
        <v>24.495000000000001</v>
      </c>
      <c r="H101" s="68">
        <v>15.2475</v>
      </c>
      <c r="I101" s="68">
        <v>16.105</v>
      </c>
      <c r="J101" s="68">
        <v>17.504999999999999</v>
      </c>
      <c r="K101" s="68">
        <v>16.256666666666668</v>
      </c>
      <c r="L101" s="68">
        <v>16.748571428571427</v>
      </c>
      <c r="M101" s="68">
        <v>14.315</v>
      </c>
      <c r="N101" s="68">
        <v>19.884999999999998</v>
      </c>
      <c r="O101" s="68">
        <v>22.036666666666665</v>
      </c>
      <c r="P101" s="68">
        <v>25.25</v>
      </c>
    </row>
    <row r="102" spans="3:16" x14ac:dyDescent="0.25"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</row>
    <row r="103" spans="3:16" x14ac:dyDescent="0.25">
      <c r="C103" s="70" t="s">
        <v>104</v>
      </c>
      <c r="D103" s="21" t="str">
        <f>+D100</f>
        <v>B10I</v>
      </c>
      <c r="E103" s="68">
        <f>E100-E98</f>
        <v>0</v>
      </c>
      <c r="F103" s="68">
        <f t="shared" ref="F103:P103" si="21">F100-F98</f>
        <v>0</v>
      </c>
      <c r="G103" s="68">
        <f t="shared" si="21"/>
        <v>0</v>
      </c>
      <c r="H103" s="68">
        <f t="shared" si="21"/>
        <v>0</v>
      </c>
      <c r="I103" s="68">
        <f t="shared" si="21"/>
        <v>0</v>
      </c>
      <c r="J103" s="68">
        <f t="shared" si="21"/>
        <v>0</v>
      </c>
      <c r="K103" s="68">
        <f t="shared" si="21"/>
        <v>0</v>
      </c>
      <c r="L103" s="68">
        <f t="shared" si="21"/>
        <v>0</v>
      </c>
      <c r="M103" s="68">
        <f t="shared" si="21"/>
        <v>0</v>
      </c>
      <c r="N103" s="68">
        <f t="shared" si="21"/>
        <v>0</v>
      </c>
      <c r="O103" s="68">
        <f t="shared" si="21"/>
        <v>0</v>
      </c>
      <c r="P103" s="68">
        <f t="shared" si="21"/>
        <v>0</v>
      </c>
    </row>
    <row r="104" spans="3:16" x14ac:dyDescent="0.25">
      <c r="C104" s="70" t="s">
        <v>104</v>
      </c>
      <c r="D104" s="21" t="str">
        <f>+D101</f>
        <v>B10R</v>
      </c>
      <c r="E104" s="68">
        <f>E101-E99</f>
        <v>0</v>
      </c>
      <c r="F104" s="68">
        <f t="shared" ref="F104:P104" si="22">F101-F99</f>
        <v>0</v>
      </c>
      <c r="G104" s="68">
        <f t="shared" si="22"/>
        <v>0</v>
      </c>
      <c r="H104" s="68">
        <f t="shared" si="22"/>
        <v>0</v>
      </c>
      <c r="I104" s="68">
        <f t="shared" si="22"/>
        <v>0</v>
      </c>
      <c r="J104" s="68">
        <f t="shared" si="22"/>
        <v>0</v>
      </c>
      <c r="K104" s="68">
        <f t="shared" si="22"/>
        <v>0</v>
      </c>
      <c r="L104" s="68">
        <f t="shared" si="22"/>
        <v>0</v>
      </c>
      <c r="M104" s="68">
        <f t="shared" si="22"/>
        <v>0</v>
      </c>
      <c r="N104" s="68">
        <f t="shared" si="22"/>
        <v>0</v>
      </c>
      <c r="O104" s="68">
        <f t="shared" si="22"/>
        <v>0</v>
      </c>
      <c r="P104" s="68">
        <f t="shared" si="22"/>
        <v>0</v>
      </c>
    </row>
    <row r="106" spans="3:16" x14ac:dyDescent="0.25">
      <c r="C106" s="21" t="s">
        <v>30</v>
      </c>
      <c r="D106" s="21" t="s">
        <v>289</v>
      </c>
      <c r="E106" s="68">
        <v>0</v>
      </c>
      <c r="F106" s="68">
        <v>0</v>
      </c>
      <c r="G106" s="73">
        <v>23.335000000000001</v>
      </c>
      <c r="H106" s="73">
        <v>15.772500000000001</v>
      </c>
      <c r="I106" s="73">
        <v>19.170000000000002</v>
      </c>
      <c r="J106" s="73">
        <v>18.418333333333333</v>
      </c>
      <c r="K106" s="73">
        <v>17.396666666666665</v>
      </c>
      <c r="L106" s="73">
        <v>17.584285714285716</v>
      </c>
      <c r="M106" s="73">
        <v>14.461666666666668</v>
      </c>
      <c r="N106" s="73">
        <v>19.5</v>
      </c>
      <c r="O106" s="73">
        <v>21.563333333333333</v>
      </c>
      <c r="P106" s="73">
        <v>25.805</v>
      </c>
    </row>
    <row r="107" spans="3:16" x14ac:dyDescent="0.25">
      <c r="C107" s="21" t="s">
        <v>30</v>
      </c>
      <c r="D107" s="21" t="s">
        <v>290</v>
      </c>
      <c r="E107" s="68">
        <v>0</v>
      </c>
      <c r="F107" s="68">
        <v>0</v>
      </c>
      <c r="G107" s="73">
        <v>21.39</v>
      </c>
      <c r="H107" s="73">
        <v>15.1225</v>
      </c>
      <c r="I107" s="73">
        <v>19.295000000000002</v>
      </c>
      <c r="J107" s="73">
        <v>19.349999999999998</v>
      </c>
      <c r="K107" s="73">
        <v>19.633333333333336</v>
      </c>
      <c r="L107" s="73">
        <v>18.861428571428572</v>
      </c>
      <c r="M107" s="73">
        <v>17.651666666666667</v>
      </c>
      <c r="N107" s="73">
        <v>21.145000000000003</v>
      </c>
      <c r="O107" s="73">
        <v>24.840000000000003</v>
      </c>
      <c r="P107" s="73">
        <v>13.904999999999999</v>
      </c>
    </row>
    <row r="108" spans="3:16" x14ac:dyDescent="0.25">
      <c r="C108" s="21" t="s">
        <v>31</v>
      </c>
      <c r="D108" s="21" t="s">
        <v>289</v>
      </c>
      <c r="E108" s="68">
        <v>0</v>
      </c>
      <c r="F108" s="68">
        <v>0</v>
      </c>
      <c r="G108" s="68">
        <v>21.875</v>
      </c>
      <c r="H108" s="68">
        <v>15.984999999999999</v>
      </c>
      <c r="I108" s="68">
        <v>18.754999999999999</v>
      </c>
      <c r="J108" s="68">
        <v>18.183333333333334</v>
      </c>
      <c r="K108" s="68">
        <v>16.096666666666668</v>
      </c>
      <c r="L108" s="68">
        <v>15.417142857142858</v>
      </c>
      <c r="M108" s="68">
        <v>13.459999999999999</v>
      </c>
      <c r="N108" s="68">
        <v>18.454999999999998</v>
      </c>
      <c r="O108" s="68">
        <v>19.513333333333335</v>
      </c>
      <c r="P108" s="68">
        <v>23.615000000000002</v>
      </c>
    </row>
    <row r="109" spans="3:16" x14ac:dyDescent="0.25">
      <c r="C109" s="21" t="s">
        <v>31</v>
      </c>
      <c r="D109" s="21" t="s">
        <v>290</v>
      </c>
      <c r="E109" s="68">
        <v>0</v>
      </c>
      <c r="F109" s="68">
        <v>0</v>
      </c>
      <c r="G109" s="68">
        <v>21.524999999999999</v>
      </c>
      <c r="H109" s="68">
        <v>15.815000000000001</v>
      </c>
      <c r="I109" s="68">
        <v>18.835000000000001</v>
      </c>
      <c r="J109" s="68">
        <v>19.238333333333333</v>
      </c>
      <c r="K109" s="68">
        <v>19.656666666666666</v>
      </c>
      <c r="L109" s="68">
        <v>18.085714285714285</v>
      </c>
      <c r="M109" s="68">
        <v>17.41</v>
      </c>
      <c r="N109" s="68">
        <v>20.975000000000001</v>
      </c>
      <c r="O109" s="68">
        <v>22.91333333333333</v>
      </c>
      <c r="P109" s="68">
        <v>12.66</v>
      </c>
    </row>
    <row r="110" spans="3:16" x14ac:dyDescent="0.25"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</row>
    <row r="111" spans="3:16" x14ac:dyDescent="0.25">
      <c r="C111" s="70" t="s">
        <v>104</v>
      </c>
      <c r="D111" s="21" t="str">
        <f>+D108</f>
        <v>B11I</v>
      </c>
      <c r="E111" s="68">
        <f>E108-E106</f>
        <v>0</v>
      </c>
      <c r="F111" s="68">
        <f t="shared" ref="F111:P111" si="23">F108-F106</f>
        <v>0</v>
      </c>
      <c r="G111" s="68">
        <f t="shared" si="23"/>
        <v>-1.4600000000000009</v>
      </c>
      <c r="H111" s="68">
        <f t="shared" si="23"/>
        <v>0.21249999999999858</v>
      </c>
      <c r="I111" s="68">
        <f t="shared" si="23"/>
        <v>-0.4150000000000027</v>
      </c>
      <c r="J111" s="68">
        <f t="shared" si="23"/>
        <v>-0.23499999999999943</v>
      </c>
      <c r="K111" s="68">
        <f t="shared" si="23"/>
        <v>-1.2999999999999972</v>
      </c>
      <c r="L111" s="68">
        <f t="shared" si="23"/>
        <v>-2.1671428571428581</v>
      </c>
      <c r="M111" s="68">
        <f t="shared" si="23"/>
        <v>-1.0016666666666687</v>
      </c>
      <c r="N111" s="68">
        <f t="shared" si="23"/>
        <v>-1.0450000000000017</v>
      </c>
      <c r="O111" s="68">
        <f t="shared" si="23"/>
        <v>-2.0499999999999972</v>
      </c>
      <c r="P111" s="68">
        <f t="shared" si="23"/>
        <v>-2.1899999999999977</v>
      </c>
    </row>
    <row r="112" spans="3:16" x14ac:dyDescent="0.25">
      <c r="C112" s="70" t="s">
        <v>104</v>
      </c>
      <c r="D112" s="21" t="str">
        <f>+D109</f>
        <v>B11R</v>
      </c>
      <c r="E112" s="68">
        <f>E109-E107</f>
        <v>0</v>
      </c>
      <c r="F112" s="68">
        <f t="shared" ref="F112:P112" si="24">F109-F107</f>
        <v>0</v>
      </c>
      <c r="G112" s="68">
        <f t="shared" si="24"/>
        <v>0.13499999999999801</v>
      </c>
      <c r="H112" s="68">
        <f t="shared" si="24"/>
        <v>0.69250000000000078</v>
      </c>
      <c r="I112" s="68">
        <f t="shared" si="24"/>
        <v>-0.46000000000000085</v>
      </c>
      <c r="J112" s="68">
        <f t="shared" si="24"/>
        <v>-0.11166666666666458</v>
      </c>
      <c r="K112" s="68">
        <f t="shared" si="24"/>
        <v>2.3333333333329875E-2</v>
      </c>
      <c r="L112" s="68">
        <f t="shared" si="24"/>
        <v>-0.77571428571428669</v>
      </c>
      <c r="M112" s="68">
        <f t="shared" si="24"/>
        <v>-0.24166666666666714</v>
      </c>
      <c r="N112" s="68">
        <f t="shared" si="24"/>
        <v>-0.17000000000000171</v>
      </c>
      <c r="O112" s="68">
        <f t="shared" si="24"/>
        <v>-1.926666666666673</v>
      </c>
      <c r="P112" s="68">
        <f t="shared" si="24"/>
        <v>-1.2449999999999992</v>
      </c>
    </row>
    <row r="114" spans="3:16" x14ac:dyDescent="0.25">
      <c r="C114" s="21" t="s">
        <v>30</v>
      </c>
      <c r="D114" s="21" t="s">
        <v>291</v>
      </c>
      <c r="E114" s="68">
        <v>29.59</v>
      </c>
      <c r="F114" s="68">
        <v>0</v>
      </c>
      <c r="G114" s="73">
        <v>24.28</v>
      </c>
      <c r="H114" s="73">
        <v>18.457499999999996</v>
      </c>
      <c r="I114" s="73">
        <v>21.875</v>
      </c>
      <c r="J114" s="73">
        <v>20.581666666666667</v>
      </c>
      <c r="K114" s="73">
        <v>20.073333333333334</v>
      </c>
      <c r="L114" s="73">
        <v>18.557142857142853</v>
      </c>
      <c r="M114" s="73">
        <v>17.838333333333335</v>
      </c>
      <c r="N114" s="73">
        <v>22.555</v>
      </c>
      <c r="O114" s="73">
        <v>23.443333333333332</v>
      </c>
      <c r="P114" s="73">
        <v>27.715</v>
      </c>
    </row>
    <row r="115" spans="3:16" x14ac:dyDescent="0.25">
      <c r="C115" s="21" t="s">
        <v>30</v>
      </c>
      <c r="D115" s="21" t="s">
        <v>292</v>
      </c>
      <c r="E115" s="68">
        <v>0</v>
      </c>
      <c r="F115" s="68">
        <v>0</v>
      </c>
      <c r="G115" s="73">
        <v>19.990000000000002</v>
      </c>
      <c r="H115" s="73">
        <v>15.637500000000001</v>
      </c>
      <c r="I115" s="73">
        <v>19.074999999999999</v>
      </c>
      <c r="J115" s="73">
        <v>18.45333333333333</v>
      </c>
      <c r="K115" s="73">
        <v>18.616666666666671</v>
      </c>
      <c r="L115" s="73">
        <v>17.281428571428574</v>
      </c>
      <c r="M115" s="73">
        <v>16.853333333333335</v>
      </c>
      <c r="N115" s="73">
        <v>20.59</v>
      </c>
      <c r="O115" s="73">
        <v>22.99</v>
      </c>
      <c r="P115" s="73">
        <v>26.69</v>
      </c>
    </row>
    <row r="116" spans="3:16" x14ac:dyDescent="0.25">
      <c r="C116" s="21" t="s">
        <v>31</v>
      </c>
      <c r="D116" s="21" t="s">
        <v>291</v>
      </c>
      <c r="E116" s="68">
        <v>26.06</v>
      </c>
      <c r="F116" s="68">
        <v>0</v>
      </c>
      <c r="G116" s="68">
        <v>21.77</v>
      </c>
      <c r="H116" s="68">
        <v>18.14</v>
      </c>
      <c r="I116" s="68">
        <v>20.855</v>
      </c>
      <c r="J116" s="68">
        <v>20.59333333333333</v>
      </c>
      <c r="K116" s="68">
        <v>18.713333333333335</v>
      </c>
      <c r="L116" s="68">
        <v>17.575714285714284</v>
      </c>
      <c r="M116" s="68">
        <v>16.091666666666665</v>
      </c>
      <c r="N116" s="68">
        <v>21.045000000000002</v>
      </c>
      <c r="O116" s="68">
        <v>21.113333333333333</v>
      </c>
      <c r="P116" s="68">
        <v>23.810000000000002</v>
      </c>
    </row>
    <row r="117" spans="3:16" x14ac:dyDescent="0.25">
      <c r="C117" s="21" t="s">
        <v>31</v>
      </c>
      <c r="D117" s="21" t="s">
        <v>292</v>
      </c>
      <c r="E117" s="68">
        <v>0</v>
      </c>
      <c r="F117" s="68">
        <v>0</v>
      </c>
      <c r="G117" s="68">
        <v>19.055</v>
      </c>
      <c r="H117" s="68">
        <v>15.045</v>
      </c>
      <c r="I117" s="68">
        <v>18.884999999999998</v>
      </c>
      <c r="J117" s="68">
        <v>18.815000000000001</v>
      </c>
      <c r="K117" s="68">
        <v>18.649999999999999</v>
      </c>
      <c r="L117" s="68">
        <v>16.458571428571428</v>
      </c>
      <c r="M117" s="68">
        <v>16.268333333333334</v>
      </c>
      <c r="N117" s="68">
        <v>19.009999999999998</v>
      </c>
      <c r="O117" s="68">
        <v>21.493333333333336</v>
      </c>
      <c r="P117" s="68">
        <v>24.245000000000001</v>
      </c>
    </row>
    <row r="118" spans="3:16" x14ac:dyDescent="0.25"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</row>
    <row r="119" spans="3:16" x14ac:dyDescent="0.25">
      <c r="C119" s="70" t="s">
        <v>104</v>
      </c>
      <c r="D119" s="21" t="str">
        <f>+D116</f>
        <v>B12I</v>
      </c>
      <c r="E119" s="68">
        <f>E116-E114</f>
        <v>-3.5300000000000011</v>
      </c>
      <c r="F119" s="68">
        <f t="shared" ref="F119:P119" si="25">F116-F114</f>
        <v>0</v>
      </c>
      <c r="G119" s="68">
        <f t="shared" si="25"/>
        <v>-2.5100000000000016</v>
      </c>
      <c r="H119" s="68">
        <f t="shared" si="25"/>
        <v>-0.31749999999999545</v>
      </c>
      <c r="I119" s="68">
        <f t="shared" si="25"/>
        <v>-1.0199999999999996</v>
      </c>
      <c r="J119" s="68">
        <f t="shared" si="25"/>
        <v>1.1666666666663161E-2</v>
      </c>
      <c r="K119" s="68">
        <f t="shared" si="25"/>
        <v>-1.3599999999999994</v>
      </c>
      <c r="L119" s="68">
        <f t="shared" si="25"/>
        <v>-0.98142857142856954</v>
      </c>
      <c r="M119" s="68">
        <f t="shared" si="25"/>
        <v>-1.7466666666666697</v>
      </c>
      <c r="N119" s="68">
        <f t="shared" si="25"/>
        <v>-1.509999999999998</v>
      </c>
      <c r="O119" s="68">
        <f t="shared" si="25"/>
        <v>-2.3299999999999983</v>
      </c>
      <c r="P119" s="68">
        <f t="shared" si="25"/>
        <v>-3.9049999999999976</v>
      </c>
    </row>
    <row r="120" spans="3:16" x14ac:dyDescent="0.25">
      <c r="C120" s="70" t="s">
        <v>104</v>
      </c>
      <c r="D120" s="21" t="str">
        <f>+D117</f>
        <v>B12R</v>
      </c>
      <c r="E120" s="68">
        <f>E117-E115</f>
        <v>0</v>
      </c>
      <c r="F120" s="68">
        <f t="shared" ref="F120:P120" si="26">F117-F115</f>
        <v>0</v>
      </c>
      <c r="G120" s="68">
        <f t="shared" si="26"/>
        <v>-0.93500000000000227</v>
      </c>
      <c r="H120" s="68">
        <f t="shared" si="26"/>
        <v>-0.59250000000000114</v>
      </c>
      <c r="I120" s="68">
        <f t="shared" si="26"/>
        <v>-0.19000000000000128</v>
      </c>
      <c r="J120" s="68">
        <f t="shared" si="26"/>
        <v>0.36166666666667169</v>
      </c>
      <c r="K120" s="68">
        <f t="shared" si="26"/>
        <v>3.3333333333327886E-2</v>
      </c>
      <c r="L120" s="68">
        <f t="shared" si="26"/>
        <v>-0.82285714285714562</v>
      </c>
      <c r="M120" s="68">
        <f t="shared" si="26"/>
        <v>-0.58500000000000085</v>
      </c>
      <c r="N120" s="68">
        <f t="shared" si="26"/>
        <v>-1.5800000000000018</v>
      </c>
      <c r="O120" s="68">
        <f t="shared" si="26"/>
        <v>-1.4966666666666626</v>
      </c>
      <c r="P120" s="68">
        <f t="shared" si="26"/>
        <v>-2.4450000000000003</v>
      </c>
    </row>
    <row r="122" spans="3:16" x14ac:dyDescent="0.25">
      <c r="C122" s="21" t="s">
        <v>30</v>
      </c>
      <c r="D122" s="21" t="s">
        <v>293</v>
      </c>
      <c r="E122" s="68">
        <v>0</v>
      </c>
      <c r="F122" s="68">
        <v>0</v>
      </c>
      <c r="G122" s="73">
        <v>19.5</v>
      </c>
      <c r="H122" s="73">
        <v>16.517500000000002</v>
      </c>
      <c r="I122" s="73">
        <v>20.245000000000001</v>
      </c>
      <c r="J122" s="73">
        <v>19.783333333333335</v>
      </c>
      <c r="K122" s="73">
        <v>18.720000000000002</v>
      </c>
      <c r="L122" s="73">
        <v>17.98</v>
      </c>
      <c r="M122" s="73">
        <v>17.443333333333332</v>
      </c>
      <c r="N122" s="73">
        <v>20.32</v>
      </c>
      <c r="O122" s="73">
        <v>22.02333333333333</v>
      </c>
      <c r="P122" s="73">
        <v>0</v>
      </c>
    </row>
    <row r="123" spans="3:16" x14ac:dyDescent="0.25">
      <c r="C123" s="21" t="s">
        <v>30</v>
      </c>
      <c r="D123" s="21" t="s">
        <v>294</v>
      </c>
      <c r="E123" s="68">
        <v>0</v>
      </c>
      <c r="F123" s="68">
        <v>0</v>
      </c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  <c r="P123" s="73">
        <v>0</v>
      </c>
    </row>
    <row r="124" spans="3:16" x14ac:dyDescent="0.25">
      <c r="C124" s="21" t="s">
        <v>31</v>
      </c>
      <c r="D124" s="21" t="s">
        <v>293</v>
      </c>
      <c r="E124" s="68">
        <v>0</v>
      </c>
      <c r="F124" s="68">
        <v>0</v>
      </c>
      <c r="G124" s="68">
        <v>18.835000000000001</v>
      </c>
      <c r="H124" s="68">
        <v>16.787500000000001</v>
      </c>
      <c r="I124" s="68">
        <v>20.734999999999999</v>
      </c>
      <c r="J124" s="68">
        <v>21.15666666666667</v>
      </c>
      <c r="K124" s="68">
        <v>20.11</v>
      </c>
      <c r="L124" s="68">
        <v>17.512857142857143</v>
      </c>
      <c r="M124" s="68">
        <v>18.09</v>
      </c>
      <c r="N124" s="68">
        <v>21.020000000000003</v>
      </c>
      <c r="O124" s="68">
        <v>22.680000000000003</v>
      </c>
      <c r="P124" s="68">
        <v>0</v>
      </c>
    </row>
    <row r="125" spans="3:16" x14ac:dyDescent="0.25">
      <c r="C125" s="21" t="s">
        <v>31</v>
      </c>
      <c r="D125" s="21" t="s">
        <v>294</v>
      </c>
      <c r="E125" s="68">
        <v>0</v>
      </c>
      <c r="F125" s="68">
        <v>0</v>
      </c>
      <c r="G125" s="68">
        <v>0</v>
      </c>
      <c r="H125" s="68">
        <v>0</v>
      </c>
      <c r="I125" s="68">
        <v>0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68">
        <v>0</v>
      </c>
      <c r="P125" s="68">
        <v>0</v>
      </c>
    </row>
    <row r="126" spans="3:16" x14ac:dyDescent="0.25"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</row>
    <row r="127" spans="3:16" x14ac:dyDescent="0.25">
      <c r="C127" s="70" t="s">
        <v>104</v>
      </c>
      <c r="D127" s="21" t="str">
        <f>+D124</f>
        <v>B12cI</v>
      </c>
      <c r="E127" s="68">
        <f>E124-E122</f>
        <v>0</v>
      </c>
      <c r="F127" s="68">
        <f t="shared" ref="F127:P127" si="27">F124-F122</f>
        <v>0</v>
      </c>
      <c r="G127" s="68">
        <f t="shared" si="27"/>
        <v>-0.66499999999999915</v>
      </c>
      <c r="H127" s="68">
        <f t="shared" si="27"/>
        <v>0.26999999999999957</v>
      </c>
      <c r="I127" s="68">
        <f t="shared" si="27"/>
        <v>0.48999999999999844</v>
      </c>
      <c r="J127" s="68">
        <f t="shared" si="27"/>
        <v>1.3733333333333348</v>
      </c>
      <c r="K127" s="68">
        <f t="shared" si="27"/>
        <v>1.389999999999997</v>
      </c>
      <c r="L127" s="68">
        <f t="shared" si="27"/>
        <v>-0.46714285714285708</v>
      </c>
      <c r="M127" s="68">
        <f t="shared" si="27"/>
        <v>0.64666666666666828</v>
      </c>
      <c r="N127" s="68">
        <f t="shared" si="27"/>
        <v>0.70000000000000284</v>
      </c>
      <c r="O127" s="68">
        <f t="shared" si="27"/>
        <v>0.65666666666667339</v>
      </c>
      <c r="P127" s="68">
        <f t="shared" si="27"/>
        <v>0</v>
      </c>
    </row>
    <row r="128" spans="3:16" x14ac:dyDescent="0.25">
      <c r="C128" s="70" t="s">
        <v>104</v>
      </c>
      <c r="D128" s="21" t="str">
        <f>+D125</f>
        <v>B12cR</v>
      </c>
      <c r="E128" s="68">
        <f>E125-E123</f>
        <v>0</v>
      </c>
      <c r="F128" s="68">
        <f t="shared" ref="F128:P128" si="28">F125-F123</f>
        <v>0</v>
      </c>
      <c r="G128" s="68">
        <f t="shared" si="28"/>
        <v>0</v>
      </c>
      <c r="H128" s="68">
        <f t="shared" si="28"/>
        <v>0</v>
      </c>
      <c r="I128" s="68">
        <f t="shared" si="28"/>
        <v>0</v>
      </c>
      <c r="J128" s="68">
        <f t="shared" si="28"/>
        <v>0</v>
      </c>
      <c r="K128" s="68">
        <f t="shared" si="28"/>
        <v>0</v>
      </c>
      <c r="L128" s="68">
        <f t="shared" si="28"/>
        <v>0</v>
      </c>
      <c r="M128" s="68">
        <f t="shared" si="28"/>
        <v>0</v>
      </c>
      <c r="N128" s="68">
        <f t="shared" si="28"/>
        <v>0</v>
      </c>
      <c r="O128" s="68">
        <f t="shared" si="28"/>
        <v>0</v>
      </c>
      <c r="P128" s="68">
        <f t="shared" si="28"/>
        <v>0</v>
      </c>
    </row>
    <row r="130" spans="3:16" x14ac:dyDescent="0.25">
      <c r="C130" s="21" t="s">
        <v>30</v>
      </c>
      <c r="D130" s="21" t="s">
        <v>295</v>
      </c>
      <c r="E130" s="68">
        <v>37.58</v>
      </c>
      <c r="F130" s="68">
        <v>0</v>
      </c>
      <c r="G130" s="73">
        <v>32.18</v>
      </c>
      <c r="H130" s="73">
        <v>22.6875</v>
      </c>
      <c r="I130" s="73">
        <v>26.545000000000002</v>
      </c>
      <c r="J130" s="73">
        <v>26.031666666666666</v>
      </c>
      <c r="K130" s="73">
        <v>21.709999999999997</v>
      </c>
      <c r="L130" s="73">
        <v>22.778571428571428</v>
      </c>
      <c r="M130" s="73">
        <v>18.278333333333332</v>
      </c>
      <c r="N130" s="73">
        <v>22.18</v>
      </c>
      <c r="O130" s="73">
        <v>26.113333333333333</v>
      </c>
      <c r="P130" s="73">
        <v>30.49</v>
      </c>
    </row>
    <row r="131" spans="3:16" x14ac:dyDescent="0.25">
      <c r="C131" s="21" t="s">
        <v>30</v>
      </c>
      <c r="D131" s="21" t="s">
        <v>296</v>
      </c>
      <c r="E131" s="68">
        <v>0</v>
      </c>
      <c r="F131" s="68">
        <v>0</v>
      </c>
      <c r="G131" s="73">
        <v>25.825000000000003</v>
      </c>
      <c r="H131" s="73">
        <v>15.197500000000002</v>
      </c>
      <c r="I131" s="73">
        <v>21.39</v>
      </c>
      <c r="J131" s="73">
        <v>25.361666666666665</v>
      </c>
      <c r="K131" s="73">
        <v>23.919999999999998</v>
      </c>
      <c r="L131" s="73">
        <v>23.118571428571425</v>
      </c>
      <c r="M131" s="73">
        <v>19.783333333333335</v>
      </c>
      <c r="N131" s="73">
        <v>27.234999999999999</v>
      </c>
      <c r="O131" s="73">
        <v>30.993333333333336</v>
      </c>
      <c r="P131" s="73">
        <v>35.864999999999995</v>
      </c>
    </row>
    <row r="132" spans="3:16" x14ac:dyDescent="0.25">
      <c r="C132" s="21" t="s">
        <v>31</v>
      </c>
      <c r="D132" s="21" t="s">
        <v>295</v>
      </c>
      <c r="E132" s="68">
        <v>37.58</v>
      </c>
      <c r="F132" s="68">
        <v>0</v>
      </c>
      <c r="G132" s="68">
        <v>32.18</v>
      </c>
      <c r="H132" s="68">
        <v>22.6875</v>
      </c>
      <c r="I132" s="68">
        <v>26.545000000000002</v>
      </c>
      <c r="J132" s="68">
        <v>26.031666666666666</v>
      </c>
      <c r="K132" s="68">
        <v>21.709999999999997</v>
      </c>
      <c r="L132" s="68">
        <v>22.778571428571428</v>
      </c>
      <c r="M132" s="68">
        <v>18.278333333333332</v>
      </c>
      <c r="N132" s="68">
        <v>22.18</v>
      </c>
      <c r="O132" s="68">
        <v>26.113333333333333</v>
      </c>
      <c r="P132" s="68">
        <v>30.49</v>
      </c>
    </row>
    <row r="133" spans="3:16" x14ac:dyDescent="0.25">
      <c r="C133" s="21" t="s">
        <v>31</v>
      </c>
      <c r="D133" s="21" t="s">
        <v>296</v>
      </c>
      <c r="E133" s="68">
        <v>0</v>
      </c>
      <c r="F133" s="68">
        <v>0</v>
      </c>
      <c r="G133" s="68">
        <v>25.825000000000003</v>
      </c>
      <c r="H133" s="68">
        <v>15.197500000000002</v>
      </c>
      <c r="I133" s="68">
        <v>21.39</v>
      </c>
      <c r="J133" s="68">
        <v>25.361666666666665</v>
      </c>
      <c r="K133" s="68">
        <v>23.919999999999998</v>
      </c>
      <c r="L133" s="68">
        <v>23.118571428571425</v>
      </c>
      <c r="M133" s="68">
        <v>19.783333333333335</v>
      </c>
      <c r="N133" s="68">
        <v>27.234999999999999</v>
      </c>
      <c r="O133" s="68">
        <v>30.993333333333336</v>
      </c>
      <c r="P133" s="68">
        <v>35.864999999999995</v>
      </c>
    </row>
    <row r="134" spans="3:16" x14ac:dyDescent="0.25"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</row>
    <row r="135" spans="3:16" x14ac:dyDescent="0.25">
      <c r="C135" s="70" t="s">
        <v>104</v>
      </c>
      <c r="D135" s="21" t="str">
        <f>+D132</f>
        <v>B13I</v>
      </c>
      <c r="E135" s="68">
        <f>E132-E130</f>
        <v>0</v>
      </c>
      <c r="F135" s="68">
        <f t="shared" ref="F135:P135" si="29">F132-F130</f>
        <v>0</v>
      </c>
      <c r="G135" s="68">
        <f t="shared" si="29"/>
        <v>0</v>
      </c>
      <c r="H135" s="68">
        <f t="shared" si="29"/>
        <v>0</v>
      </c>
      <c r="I135" s="68">
        <f t="shared" si="29"/>
        <v>0</v>
      </c>
      <c r="J135" s="68">
        <f t="shared" si="29"/>
        <v>0</v>
      </c>
      <c r="K135" s="68">
        <f t="shared" si="29"/>
        <v>0</v>
      </c>
      <c r="L135" s="68">
        <f t="shared" si="29"/>
        <v>0</v>
      </c>
      <c r="M135" s="68">
        <f t="shared" si="29"/>
        <v>0</v>
      </c>
      <c r="N135" s="68">
        <f t="shared" si="29"/>
        <v>0</v>
      </c>
      <c r="O135" s="68">
        <f t="shared" si="29"/>
        <v>0</v>
      </c>
      <c r="P135" s="68">
        <f t="shared" si="29"/>
        <v>0</v>
      </c>
    </row>
    <row r="136" spans="3:16" x14ac:dyDescent="0.25">
      <c r="C136" s="70" t="s">
        <v>104</v>
      </c>
      <c r="D136" s="21" t="str">
        <f>+D133</f>
        <v>B13R</v>
      </c>
      <c r="E136" s="68">
        <f>E133-E131</f>
        <v>0</v>
      </c>
      <c r="F136" s="68">
        <f t="shared" ref="F136:P136" si="30">F133-F131</f>
        <v>0</v>
      </c>
      <c r="G136" s="68">
        <f t="shared" si="30"/>
        <v>0</v>
      </c>
      <c r="H136" s="68">
        <f t="shared" si="30"/>
        <v>0</v>
      </c>
      <c r="I136" s="68">
        <f t="shared" si="30"/>
        <v>0</v>
      </c>
      <c r="J136" s="68">
        <f t="shared" si="30"/>
        <v>0</v>
      </c>
      <c r="K136" s="68">
        <f t="shared" si="30"/>
        <v>0</v>
      </c>
      <c r="L136" s="68">
        <f t="shared" si="30"/>
        <v>0</v>
      </c>
      <c r="M136" s="68">
        <f t="shared" si="30"/>
        <v>0</v>
      </c>
      <c r="N136" s="68">
        <f t="shared" si="30"/>
        <v>0</v>
      </c>
      <c r="O136" s="68">
        <f t="shared" si="30"/>
        <v>0</v>
      </c>
      <c r="P136" s="68">
        <f t="shared" si="30"/>
        <v>0</v>
      </c>
    </row>
    <row r="138" spans="3:16" x14ac:dyDescent="0.25">
      <c r="C138" s="21" t="s">
        <v>30</v>
      </c>
      <c r="D138" s="21" t="s">
        <v>297</v>
      </c>
      <c r="E138" s="68">
        <v>0</v>
      </c>
      <c r="F138" s="68">
        <v>0</v>
      </c>
      <c r="G138" s="73">
        <v>22.715</v>
      </c>
      <c r="H138" s="73">
        <v>13.8325</v>
      </c>
      <c r="I138" s="73">
        <v>12.5</v>
      </c>
      <c r="J138" s="73">
        <v>14.886666666666665</v>
      </c>
      <c r="K138" s="73">
        <v>14.926666666666668</v>
      </c>
      <c r="L138" s="73">
        <v>15.172857142857142</v>
      </c>
      <c r="M138" s="73">
        <v>12.87</v>
      </c>
      <c r="N138" s="73">
        <v>17.079999999999998</v>
      </c>
      <c r="O138" s="73">
        <v>19.93</v>
      </c>
      <c r="P138" s="73">
        <v>22.305</v>
      </c>
    </row>
    <row r="139" spans="3:16" x14ac:dyDescent="0.25">
      <c r="C139" s="21" t="s">
        <v>30</v>
      </c>
      <c r="D139" s="21" t="s">
        <v>298</v>
      </c>
      <c r="E139" s="68">
        <v>13.324999999999999</v>
      </c>
      <c r="F139" s="68">
        <v>0</v>
      </c>
      <c r="G139" s="73">
        <v>23.29</v>
      </c>
      <c r="H139" s="73">
        <v>15.09</v>
      </c>
      <c r="I139" s="73">
        <v>16.734999999999999</v>
      </c>
      <c r="J139" s="73">
        <v>17.951666666666664</v>
      </c>
      <c r="K139" s="73">
        <v>16.943333333333332</v>
      </c>
      <c r="L139" s="73">
        <v>16.384285714285713</v>
      </c>
      <c r="M139" s="73">
        <v>14.866666666666667</v>
      </c>
      <c r="N139" s="73">
        <v>19.015000000000001</v>
      </c>
      <c r="O139" s="73">
        <v>21.599999999999998</v>
      </c>
      <c r="P139" s="73">
        <v>25.824999999999999</v>
      </c>
    </row>
    <row r="140" spans="3:16" x14ac:dyDescent="0.25">
      <c r="C140" s="21" t="s">
        <v>31</v>
      </c>
      <c r="D140" s="21" t="s">
        <v>297</v>
      </c>
      <c r="E140" s="68">
        <v>0</v>
      </c>
      <c r="F140" s="68">
        <v>0</v>
      </c>
      <c r="G140" s="68">
        <v>21.240000000000002</v>
      </c>
      <c r="H140" s="68">
        <v>14.045</v>
      </c>
      <c r="I140" s="68">
        <v>14.695</v>
      </c>
      <c r="J140" s="68">
        <v>14.753333333333336</v>
      </c>
      <c r="K140" s="68">
        <v>14.083333333333334</v>
      </c>
      <c r="L140" s="68">
        <v>13.959999999999999</v>
      </c>
      <c r="M140" s="68">
        <v>13.443333333333333</v>
      </c>
      <c r="N140" s="68">
        <v>18.34</v>
      </c>
      <c r="O140" s="68">
        <v>20.260000000000002</v>
      </c>
      <c r="P140" s="68">
        <v>24.740000000000002</v>
      </c>
    </row>
    <row r="141" spans="3:16" x14ac:dyDescent="0.25">
      <c r="C141" s="21" t="s">
        <v>31</v>
      </c>
      <c r="D141" s="21" t="s">
        <v>298</v>
      </c>
      <c r="E141" s="68">
        <v>13.845000000000001</v>
      </c>
      <c r="F141" s="68">
        <v>0</v>
      </c>
      <c r="G141" s="68">
        <v>23.990000000000002</v>
      </c>
      <c r="H141" s="68">
        <v>15.377500000000001</v>
      </c>
      <c r="I141" s="68">
        <v>17.53</v>
      </c>
      <c r="J141" s="68">
        <v>17.8</v>
      </c>
      <c r="K141" s="68">
        <v>17.176666666666666</v>
      </c>
      <c r="L141" s="68">
        <v>16.279999999999998</v>
      </c>
      <c r="M141" s="68">
        <v>16.243333333333336</v>
      </c>
      <c r="N141" s="68">
        <v>20.114999999999998</v>
      </c>
      <c r="O141" s="68">
        <v>21.62</v>
      </c>
      <c r="P141" s="68">
        <v>23.835000000000001</v>
      </c>
    </row>
    <row r="142" spans="3:16" x14ac:dyDescent="0.25"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</row>
    <row r="143" spans="3:16" x14ac:dyDescent="0.25">
      <c r="C143" s="70" t="s">
        <v>104</v>
      </c>
      <c r="D143" s="21" t="str">
        <f>+D140</f>
        <v>B14I</v>
      </c>
      <c r="E143" s="68">
        <f>E140-E138</f>
        <v>0</v>
      </c>
      <c r="F143" s="68">
        <f t="shared" ref="F143:P143" si="31">F140-F138</f>
        <v>0</v>
      </c>
      <c r="G143" s="68">
        <f t="shared" si="31"/>
        <v>-1.4749999999999979</v>
      </c>
      <c r="H143" s="68">
        <f t="shared" si="31"/>
        <v>0.21250000000000036</v>
      </c>
      <c r="I143" s="68">
        <f t="shared" si="31"/>
        <v>2.1950000000000003</v>
      </c>
      <c r="J143" s="68">
        <f t="shared" si="31"/>
        <v>-0.13333333333332931</v>
      </c>
      <c r="K143" s="68">
        <f t="shared" si="31"/>
        <v>-0.84333333333333371</v>
      </c>
      <c r="L143" s="68">
        <f t="shared" si="31"/>
        <v>-1.2128571428571426</v>
      </c>
      <c r="M143" s="68">
        <f t="shared" si="31"/>
        <v>0.57333333333333414</v>
      </c>
      <c r="N143" s="68">
        <f t="shared" si="31"/>
        <v>1.2600000000000016</v>
      </c>
      <c r="O143" s="68">
        <f t="shared" si="31"/>
        <v>0.33000000000000185</v>
      </c>
      <c r="P143" s="68">
        <f t="shared" si="31"/>
        <v>2.4350000000000023</v>
      </c>
    </row>
    <row r="144" spans="3:16" x14ac:dyDescent="0.25">
      <c r="C144" s="70" t="s">
        <v>104</v>
      </c>
      <c r="D144" s="21" t="str">
        <f>+D141</f>
        <v>B14R</v>
      </c>
      <c r="E144" s="68">
        <f>E141-E139</f>
        <v>0.52000000000000135</v>
      </c>
      <c r="F144" s="68">
        <f t="shared" ref="F144:P144" si="32">F141-F139</f>
        <v>0</v>
      </c>
      <c r="G144" s="68">
        <f t="shared" si="32"/>
        <v>0.70000000000000284</v>
      </c>
      <c r="H144" s="68">
        <f t="shared" si="32"/>
        <v>0.28750000000000142</v>
      </c>
      <c r="I144" s="68">
        <f t="shared" si="32"/>
        <v>0.79500000000000171</v>
      </c>
      <c r="J144" s="68">
        <f t="shared" si="32"/>
        <v>-0.15166666666666373</v>
      </c>
      <c r="K144" s="68">
        <f t="shared" si="32"/>
        <v>0.23333333333333428</v>
      </c>
      <c r="L144" s="68">
        <f t="shared" si="32"/>
        <v>-0.10428571428571587</v>
      </c>
      <c r="M144" s="68">
        <f t="shared" si="32"/>
        <v>1.3766666666666687</v>
      </c>
      <c r="N144" s="68">
        <f t="shared" si="32"/>
        <v>1.0999999999999979</v>
      </c>
      <c r="O144" s="68">
        <f t="shared" si="32"/>
        <v>2.0000000000003126E-2</v>
      </c>
      <c r="P144" s="68">
        <f t="shared" si="32"/>
        <v>-1.9899999999999984</v>
      </c>
    </row>
    <row r="146" spans="3:16" x14ac:dyDescent="0.25">
      <c r="C146" s="21" t="s">
        <v>30</v>
      </c>
      <c r="D146" s="21" t="s">
        <v>299</v>
      </c>
      <c r="E146" s="68">
        <v>0</v>
      </c>
      <c r="F146" s="68">
        <v>0</v>
      </c>
      <c r="G146" s="73">
        <v>22.585000000000001</v>
      </c>
      <c r="H146" s="73">
        <v>14.75</v>
      </c>
      <c r="I146" s="73">
        <v>15.965</v>
      </c>
      <c r="J146" s="73">
        <v>16.513333333333335</v>
      </c>
      <c r="K146" s="73">
        <v>15.893333333333333</v>
      </c>
      <c r="L146" s="73">
        <v>16.077142857142857</v>
      </c>
      <c r="M146" s="73">
        <v>12.598333333333334</v>
      </c>
      <c r="N146" s="73">
        <v>20.995000000000001</v>
      </c>
      <c r="O146" s="73">
        <v>23.693333333333332</v>
      </c>
      <c r="P146" s="73">
        <v>0</v>
      </c>
    </row>
    <row r="147" spans="3:16" x14ac:dyDescent="0.25">
      <c r="C147" s="21" t="s">
        <v>30</v>
      </c>
      <c r="D147" s="21" t="s">
        <v>300</v>
      </c>
      <c r="E147" s="68">
        <v>0</v>
      </c>
      <c r="F147" s="68">
        <v>0</v>
      </c>
      <c r="G147" s="73">
        <v>27.89</v>
      </c>
      <c r="H147" s="73">
        <v>19.46</v>
      </c>
      <c r="I147" s="73">
        <v>18.34</v>
      </c>
      <c r="J147" s="73">
        <v>19.499999999999996</v>
      </c>
      <c r="K147" s="73">
        <v>17.71</v>
      </c>
      <c r="L147" s="73">
        <v>17.707142857142859</v>
      </c>
      <c r="M147" s="73">
        <v>15.185</v>
      </c>
      <c r="N147" s="73">
        <v>20.22</v>
      </c>
      <c r="O147" s="73">
        <v>23.08666666666667</v>
      </c>
      <c r="P147" s="73">
        <v>0</v>
      </c>
    </row>
    <row r="148" spans="3:16" x14ac:dyDescent="0.25">
      <c r="C148" s="21" t="s">
        <v>31</v>
      </c>
      <c r="D148" s="21" t="s">
        <v>299</v>
      </c>
      <c r="E148" s="68">
        <v>0</v>
      </c>
      <c r="F148" s="68">
        <v>0</v>
      </c>
      <c r="G148" s="68">
        <v>22.73</v>
      </c>
      <c r="H148" s="68">
        <v>15.459999999999999</v>
      </c>
      <c r="I148" s="68">
        <v>15.875</v>
      </c>
      <c r="J148" s="68">
        <v>16.458333333333332</v>
      </c>
      <c r="K148" s="68">
        <v>14.586666666666668</v>
      </c>
      <c r="L148" s="68">
        <v>14.312857142857142</v>
      </c>
      <c r="M148" s="68">
        <v>12.793333333333335</v>
      </c>
      <c r="N148" s="68">
        <v>20.324999999999999</v>
      </c>
      <c r="O148" s="68">
        <v>22.669999999999998</v>
      </c>
      <c r="P148" s="68">
        <v>0</v>
      </c>
    </row>
    <row r="149" spans="3:16" x14ac:dyDescent="0.25">
      <c r="C149" s="21" t="s">
        <v>31</v>
      </c>
      <c r="D149" s="21" t="s">
        <v>300</v>
      </c>
      <c r="E149" s="68">
        <v>0</v>
      </c>
      <c r="F149" s="68">
        <v>0</v>
      </c>
      <c r="G149" s="68">
        <v>27.664999999999999</v>
      </c>
      <c r="H149" s="68">
        <v>17.439999999999998</v>
      </c>
      <c r="I149" s="68">
        <v>16.380000000000003</v>
      </c>
      <c r="J149" s="68">
        <v>18.529999999999998</v>
      </c>
      <c r="K149" s="68">
        <v>15.520000000000001</v>
      </c>
      <c r="L149" s="68">
        <v>15.694285714285714</v>
      </c>
      <c r="M149" s="68">
        <v>14.185000000000002</v>
      </c>
      <c r="N149" s="68">
        <v>18.38</v>
      </c>
      <c r="O149" s="68">
        <v>20.243333333333332</v>
      </c>
      <c r="P149" s="68">
        <v>0</v>
      </c>
    </row>
    <row r="150" spans="3:16" x14ac:dyDescent="0.25"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</row>
    <row r="151" spans="3:16" x14ac:dyDescent="0.25">
      <c r="C151" s="70" t="s">
        <v>104</v>
      </c>
      <c r="D151" s="21" t="str">
        <f>+D148</f>
        <v>B15I</v>
      </c>
      <c r="E151" s="68">
        <f>E148-E146</f>
        <v>0</v>
      </c>
      <c r="F151" s="68">
        <f t="shared" ref="F151:P151" si="33">F148-F146</f>
        <v>0</v>
      </c>
      <c r="G151" s="68">
        <f t="shared" si="33"/>
        <v>0.14499999999999957</v>
      </c>
      <c r="H151" s="68">
        <f t="shared" si="33"/>
        <v>0.70999999999999908</v>
      </c>
      <c r="I151" s="68">
        <f t="shared" si="33"/>
        <v>-8.9999999999999858E-2</v>
      </c>
      <c r="J151" s="68">
        <f t="shared" si="33"/>
        <v>-5.5000000000003268E-2</v>
      </c>
      <c r="K151" s="68">
        <f t="shared" si="33"/>
        <v>-1.3066666666666649</v>
      </c>
      <c r="L151" s="68">
        <f t="shared" si="33"/>
        <v>-1.7642857142857142</v>
      </c>
      <c r="M151" s="68">
        <f t="shared" si="33"/>
        <v>0.19500000000000028</v>
      </c>
      <c r="N151" s="68">
        <f t="shared" si="33"/>
        <v>-0.67000000000000171</v>
      </c>
      <c r="O151" s="68">
        <f t="shared" si="33"/>
        <v>-1.0233333333333334</v>
      </c>
      <c r="P151" s="68">
        <f t="shared" si="33"/>
        <v>0</v>
      </c>
    </row>
    <row r="152" spans="3:16" x14ac:dyDescent="0.25">
      <c r="C152" s="70" t="s">
        <v>104</v>
      </c>
      <c r="D152" s="21" t="str">
        <f>+D149</f>
        <v>B15R</v>
      </c>
      <c r="E152" s="68">
        <f>E149-E147</f>
        <v>0</v>
      </c>
      <c r="F152" s="68">
        <f t="shared" ref="F152:P152" si="34">F149-F147</f>
        <v>0</v>
      </c>
      <c r="G152" s="68">
        <f t="shared" si="34"/>
        <v>-0.22500000000000142</v>
      </c>
      <c r="H152" s="68">
        <f t="shared" si="34"/>
        <v>-2.0200000000000031</v>
      </c>
      <c r="I152" s="68">
        <f t="shared" si="34"/>
        <v>-1.9599999999999973</v>
      </c>
      <c r="J152" s="68">
        <f t="shared" si="34"/>
        <v>-0.96999999999999886</v>
      </c>
      <c r="K152" s="68">
        <f t="shared" si="34"/>
        <v>-2.1899999999999995</v>
      </c>
      <c r="L152" s="68">
        <f t="shared" si="34"/>
        <v>-2.0128571428571451</v>
      </c>
      <c r="M152" s="68">
        <f t="shared" si="34"/>
        <v>-0.99999999999999822</v>
      </c>
      <c r="N152" s="68">
        <f t="shared" si="34"/>
        <v>-1.8399999999999999</v>
      </c>
      <c r="O152" s="68">
        <f t="shared" si="34"/>
        <v>-2.8433333333333373</v>
      </c>
      <c r="P152" s="68">
        <f t="shared" si="34"/>
        <v>0</v>
      </c>
    </row>
    <row r="154" spans="3:16" x14ac:dyDescent="0.25">
      <c r="C154" s="21" t="s">
        <v>30</v>
      </c>
      <c r="D154" s="21" t="s">
        <v>301</v>
      </c>
      <c r="E154" s="68">
        <v>0</v>
      </c>
      <c r="F154" s="68">
        <v>0</v>
      </c>
      <c r="G154" s="73">
        <v>26.524999999999999</v>
      </c>
      <c r="H154" s="73">
        <v>14.494999999999999</v>
      </c>
      <c r="I154" s="73">
        <v>21.18</v>
      </c>
      <c r="J154" s="73">
        <v>22.14</v>
      </c>
      <c r="K154" s="73">
        <v>22.060000000000002</v>
      </c>
      <c r="L154" s="73">
        <v>20.358571428571427</v>
      </c>
      <c r="M154" s="73">
        <v>17.683333333333334</v>
      </c>
      <c r="N154" s="73">
        <v>22.57</v>
      </c>
      <c r="O154" s="73">
        <v>25.706666666666667</v>
      </c>
      <c r="P154" s="73">
        <v>0</v>
      </c>
    </row>
    <row r="155" spans="3:16" x14ac:dyDescent="0.25">
      <c r="C155" s="21" t="s">
        <v>30</v>
      </c>
      <c r="D155" s="21" t="s">
        <v>302</v>
      </c>
      <c r="E155" s="68">
        <v>0</v>
      </c>
      <c r="F155" s="68">
        <v>0</v>
      </c>
      <c r="G155" s="73">
        <v>28.734999999999999</v>
      </c>
      <c r="H155" s="73">
        <v>17.55</v>
      </c>
      <c r="I155" s="73">
        <v>19.590000000000003</v>
      </c>
      <c r="J155" s="73">
        <v>20.954999999999998</v>
      </c>
      <c r="K155" s="73">
        <v>19.8</v>
      </c>
      <c r="L155" s="73">
        <v>19.202857142857145</v>
      </c>
      <c r="M155" s="73">
        <v>14.703333333333333</v>
      </c>
      <c r="N155" s="73">
        <v>21.064999999999998</v>
      </c>
      <c r="O155" s="73">
        <v>23.55</v>
      </c>
      <c r="P155" s="73">
        <v>24.31</v>
      </c>
    </row>
    <row r="156" spans="3:16" x14ac:dyDescent="0.25">
      <c r="C156" s="21" t="s">
        <v>31</v>
      </c>
      <c r="D156" s="21" t="s">
        <v>301</v>
      </c>
      <c r="E156" s="68">
        <v>0</v>
      </c>
      <c r="F156" s="68">
        <v>0</v>
      </c>
      <c r="G156" s="68">
        <v>23.8</v>
      </c>
      <c r="H156" s="68">
        <v>15.390000000000002</v>
      </c>
      <c r="I156" s="68">
        <v>19.484999999999999</v>
      </c>
      <c r="J156" s="68">
        <v>19.633333333333336</v>
      </c>
      <c r="K156" s="68">
        <v>19.266666666666666</v>
      </c>
      <c r="L156" s="68">
        <v>17.824285714285715</v>
      </c>
      <c r="M156" s="68">
        <v>15.861666666666665</v>
      </c>
      <c r="N156" s="68">
        <v>21.245000000000001</v>
      </c>
      <c r="O156" s="68">
        <v>23.409999999999997</v>
      </c>
      <c r="P156" s="68">
        <v>0</v>
      </c>
    </row>
    <row r="157" spans="3:16" x14ac:dyDescent="0.25">
      <c r="C157" s="21" t="s">
        <v>31</v>
      </c>
      <c r="D157" s="21" t="s">
        <v>302</v>
      </c>
      <c r="E157" s="68">
        <v>0</v>
      </c>
      <c r="F157" s="68">
        <v>0</v>
      </c>
      <c r="G157" s="68">
        <v>27.73</v>
      </c>
      <c r="H157" s="68">
        <v>17.8125</v>
      </c>
      <c r="I157" s="68">
        <v>18.990000000000002</v>
      </c>
      <c r="J157" s="68">
        <v>20.003333333333334</v>
      </c>
      <c r="K157" s="68">
        <v>18.593333333333334</v>
      </c>
      <c r="L157" s="68">
        <v>17.919999999999998</v>
      </c>
      <c r="M157" s="68">
        <v>14.218333333333334</v>
      </c>
      <c r="N157" s="68">
        <v>20.91</v>
      </c>
      <c r="O157" s="68">
        <v>22.060000000000002</v>
      </c>
      <c r="P157" s="68">
        <v>27.39</v>
      </c>
    </row>
    <row r="158" spans="3:16" x14ac:dyDescent="0.25"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</row>
    <row r="159" spans="3:16" x14ac:dyDescent="0.25">
      <c r="C159" s="70" t="s">
        <v>104</v>
      </c>
      <c r="D159" s="21" t="str">
        <f>+D156</f>
        <v>B16I</v>
      </c>
      <c r="E159" s="68">
        <f>E156-E154</f>
        <v>0</v>
      </c>
      <c r="F159" s="68">
        <f t="shared" ref="F159:P159" si="35">F156-F154</f>
        <v>0</v>
      </c>
      <c r="G159" s="68">
        <f t="shared" si="35"/>
        <v>-2.7249999999999979</v>
      </c>
      <c r="H159" s="68">
        <f t="shared" si="35"/>
        <v>0.89500000000000313</v>
      </c>
      <c r="I159" s="68">
        <f t="shared" si="35"/>
        <v>-1.6950000000000003</v>
      </c>
      <c r="J159" s="68">
        <f t="shared" si="35"/>
        <v>-2.5066666666666642</v>
      </c>
      <c r="K159" s="68">
        <f t="shared" si="35"/>
        <v>-2.7933333333333366</v>
      </c>
      <c r="L159" s="68">
        <f t="shared" si="35"/>
        <v>-2.534285714285712</v>
      </c>
      <c r="M159" s="68">
        <f t="shared" si="35"/>
        <v>-1.821666666666669</v>
      </c>
      <c r="N159" s="68">
        <f t="shared" si="35"/>
        <v>-1.3249999999999993</v>
      </c>
      <c r="O159" s="68">
        <f t="shared" si="35"/>
        <v>-2.2966666666666704</v>
      </c>
      <c r="P159" s="68">
        <f t="shared" si="35"/>
        <v>0</v>
      </c>
    </row>
    <row r="160" spans="3:16" x14ac:dyDescent="0.25">
      <c r="C160" s="70" t="s">
        <v>104</v>
      </c>
      <c r="D160" s="21" t="str">
        <f>+D157</f>
        <v>B16R</v>
      </c>
      <c r="E160" s="68">
        <f>E157-E155</f>
        <v>0</v>
      </c>
      <c r="F160" s="68">
        <f t="shared" ref="F160:P160" si="36">F157-F155</f>
        <v>0</v>
      </c>
      <c r="G160" s="68">
        <f t="shared" si="36"/>
        <v>-1.004999999999999</v>
      </c>
      <c r="H160" s="68">
        <f t="shared" si="36"/>
        <v>0.26249999999999929</v>
      </c>
      <c r="I160" s="68">
        <f t="shared" si="36"/>
        <v>-0.60000000000000142</v>
      </c>
      <c r="J160" s="68">
        <f t="shared" si="36"/>
        <v>-0.95166666666666444</v>
      </c>
      <c r="K160" s="68">
        <f t="shared" si="36"/>
        <v>-1.206666666666667</v>
      </c>
      <c r="L160" s="68">
        <f t="shared" si="36"/>
        <v>-1.2828571428571465</v>
      </c>
      <c r="M160" s="68">
        <f t="shared" si="36"/>
        <v>-0.48499999999999943</v>
      </c>
      <c r="N160" s="68">
        <f t="shared" si="36"/>
        <v>-0.15499999999999758</v>
      </c>
      <c r="O160" s="68">
        <f t="shared" si="36"/>
        <v>-1.4899999999999984</v>
      </c>
      <c r="P160" s="68">
        <f t="shared" si="36"/>
        <v>3.0800000000000018</v>
      </c>
    </row>
    <row r="162" spans="3:16" x14ac:dyDescent="0.25">
      <c r="C162" s="21" t="s">
        <v>30</v>
      </c>
      <c r="D162" s="21" t="s">
        <v>303</v>
      </c>
      <c r="E162" s="68">
        <v>0</v>
      </c>
      <c r="F162" s="68">
        <v>0</v>
      </c>
      <c r="G162" s="73">
        <v>22.95</v>
      </c>
      <c r="H162" s="73">
        <v>14.56</v>
      </c>
      <c r="I162" s="73">
        <v>16.755000000000003</v>
      </c>
      <c r="J162" s="73">
        <v>16.71</v>
      </c>
      <c r="K162" s="73">
        <v>16.279999999999998</v>
      </c>
      <c r="L162" s="73">
        <v>17.014285714285712</v>
      </c>
      <c r="M162" s="73">
        <v>16.518333333333334</v>
      </c>
      <c r="N162" s="73">
        <v>21.195</v>
      </c>
      <c r="O162" s="73">
        <v>22.566666666666663</v>
      </c>
      <c r="P162" s="73">
        <v>25.450000000000003</v>
      </c>
    </row>
    <row r="163" spans="3:16" x14ac:dyDescent="0.25">
      <c r="C163" s="21" t="s">
        <v>30</v>
      </c>
      <c r="D163" s="21" t="s">
        <v>304</v>
      </c>
      <c r="E163" s="68">
        <v>0</v>
      </c>
      <c r="F163" s="68">
        <v>0</v>
      </c>
      <c r="G163" s="73">
        <v>25.015000000000001</v>
      </c>
      <c r="H163" s="73">
        <v>18.169999999999998</v>
      </c>
      <c r="I163" s="73">
        <v>18.97</v>
      </c>
      <c r="J163" s="73">
        <v>19.073333333333334</v>
      </c>
      <c r="K163" s="73">
        <v>18.123333333333335</v>
      </c>
      <c r="L163" s="73">
        <v>18.705714285714286</v>
      </c>
      <c r="M163" s="73">
        <v>18.63</v>
      </c>
      <c r="N163" s="73">
        <v>23.130000000000003</v>
      </c>
      <c r="O163" s="73">
        <v>24.383333333333336</v>
      </c>
      <c r="P163" s="73">
        <v>26.509999999999998</v>
      </c>
    </row>
    <row r="164" spans="3:16" x14ac:dyDescent="0.25">
      <c r="C164" s="21" t="s">
        <v>31</v>
      </c>
      <c r="D164" s="21" t="s">
        <v>303</v>
      </c>
      <c r="E164" s="68">
        <v>0</v>
      </c>
      <c r="F164" s="68">
        <v>0</v>
      </c>
      <c r="G164" s="68">
        <v>20.939999999999998</v>
      </c>
      <c r="H164" s="68">
        <v>14.56</v>
      </c>
      <c r="I164" s="68">
        <v>15.895</v>
      </c>
      <c r="J164" s="68">
        <v>15.795</v>
      </c>
      <c r="K164" s="68">
        <v>15.463333333333333</v>
      </c>
      <c r="L164" s="68">
        <v>14.644285714285715</v>
      </c>
      <c r="M164" s="68">
        <v>14.893333333333333</v>
      </c>
      <c r="N164" s="68">
        <v>19.055</v>
      </c>
      <c r="O164" s="68">
        <v>20.56</v>
      </c>
      <c r="P164" s="68">
        <v>23.274999999999999</v>
      </c>
    </row>
    <row r="165" spans="3:16" x14ac:dyDescent="0.25">
      <c r="C165" s="21" t="s">
        <v>31</v>
      </c>
      <c r="D165" s="21" t="s">
        <v>304</v>
      </c>
      <c r="E165" s="68">
        <v>0</v>
      </c>
      <c r="F165" s="68">
        <v>0</v>
      </c>
      <c r="G165" s="68">
        <v>23.439999999999998</v>
      </c>
      <c r="H165" s="68">
        <v>18.169999999999998</v>
      </c>
      <c r="I165" s="68">
        <v>19.380000000000003</v>
      </c>
      <c r="J165" s="68">
        <v>19.068333333333332</v>
      </c>
      <c r="K165" s="68">
        <v>17.843333333333334</v>
      </c>
      <c r="L165" s="68">
        <v>16.797142857142855</v>
      </c>
      <c r="M165" s="68">
        <v>17.483333333333331</v>
      </c>
      <c r="N165" s="68">
        <v>20.85</v>
      </c>
      <c r="O165" s="68">
        <v>22.28</v>
      </c>
      <c r="P165" s="68">
        <v>23.494999999999997</v>
      </c>
    </row>
    <row r="166" spans="3:16" x14ac:dyDescent="0.25"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</row>
    <row r="167" spans="3:16" x14ac:dyDescent="0.25">
      <c r="C167" s="70" t="s">
        <v>104</v>
      </c>
      <c r="D167" s="21" t="str">
        <f>+D164</f>
        <v>B17I</v>
      </c>
      <c r="E167" s="68">
        <f>E164-E162</f>
        <v>0</v>
      </c>
      <c r="F167" s="68">
        <f t="shared" ref="F167:P167" si="37">F164-F162</f>
        <v>0</v>
      </c>
      <c r="G167" s="68">
        <f t="shared" si="37"/>
        <v>-2.0100000000000016</v>
      </c>
      <c r="H167" s="68">
        <f t="shared" si="37"/>
        <v>0</v>
      </c>
      <c r="I167" s="68">
        <f t="shared" si="37"/>
        <v>-0.86000000000000298</v>
      </c>
      <c r="J167" s="68">
        <f t="shared" si="37"/>
        <v>-0.91500000000000092</v>
      </c>
      <c r="K167" s="68">
        <f t="shared" si="37"/>
        <v>-0.81666666666666465</v>
      </c>
      <c r="L167" s="68">
        <f t="shared" si="37"/>
        <v>-2.3699999999999974</v>
      </c>
      <c r="M167" s="68">
        <f t="shared" si="37"/>
        <v>-1.6250000000000018</v>
      </c>
      <c r="N167" s="68">
        <f t="shared" si="37"/>
        <v>-2.1400000000000006</v>
      </c>
      <c r="O167" s="68">
        <f t="shared" si="37"/>
        <v>-2.0066666666666642</v>
      </c>
      <c r="P167" s="68">
        <f t="shared" si="37"/>
        <v>-2.1750000000000043</v>
      </c>
    </row>
    <row r="168" spans="3:16" x14ac:dyDescent="0.25">
      <c r="C168" s="70" t="s">
        <v>104</v>
      </c>
      <c r="D168" s="21" t="str">
        <f>+D165</f>
        <v>B17R</v>
      </c>
      <c r="E168" s="68">
        <f>E165-E163</f>
        <v>0</v>
      </c>
      <c r="F168" s="68">
        <f t="shared" ref="F168:P168" si="38">F165-F163</f>
        <v>0</v>
      </c>
      <c r="G168" s="68">
        <f t="shared" si="38"/>
        <v>-1.5750000000000028</v>
      </c>
      <c r="H168" s="68">
        <f t="shared" si="38"/>
        <v>0</v>
      </c>
      <c r="I168" s="68">
        <f t="shared" si="38"/>
        <v>0.41000000000000369</v>
      </c>
      <c r="J168" s="68">
        <f t="shared" si="38"/>
        <v>-5.000000000002558E-3</v>
      </c>
      <c r="K168" s="68">
        <f t="shared" si="38"/>
        <v>-0.28000000000000114</v>
      </c>
      <c r="L168" s="68">
        <f t="shared" si="38"/>
        <v>-1.908571428571431</v>
      </c>
      <c r="M168" s="68">
        <f t="shared" si="38"/>
        <v>-1.1466666666666683</v>
      </c>
      <c r="N168" s="68">
        <f t="shared" si="38"/>
        <v>-2.2800000000000011</v>
      </c>
      <c r="O168" s="68">
        <f t="shared" si="38"/>
        <v>-2.1033333333333353</v>
      </c>
      <c r="P168" s="68">
        <f t="shared" si="38"/>
        <v>-3.0150000000000006</v>
      </c>
    </row>
    <row r="170" spans="3:16" x14ac:dyDescent="0.25">
      <c r="C170" s="21" t="s">
        <v>30</v>
      </c>
      <c r="D170" s="21" t="s">
        <v>305</v>
      </c>
      <c r="E170" s="68">
        <v>0</v>
      </c>
      <c r="F170" s="68">
        <v>0</v>
      </c>
      <c r="G170" s="73">
        <v>27.64</v>
      </c>
      <c r="H170" s="73">
        <v>18.267499999999998</v>
      </c>
      <c r="I170" s="73">
        <v>21.58</v>
      </c>
      <c r="J170" s="73">
        <v>24.371666666666666</v>
      </c>
      <c r="K170" s="73">
        <v>22.436666666666667</v>
      </c>
      <c r="L170" s="73">
        <v>22.862857142857145</v>
      </c>
      <c r="M170" s="73">
        <v>19.940000000000001</v>
      </c>
      <c r="N170" s="73">
        <v>27.59</v>
      </c>
      <c r="O170" s="73">
        <v>29.01</v>
      </c>
      <c r="P170" s="73">
        <v>30.234999999999999</v>
      </c>
    </row>
    <row r="171" spans="3:16" x14ac:dyDescent="0.25">
      <c r="C171" s="21" t="s">
        <v>30</v>
      </c>
      <c r="D171" s="21" t="s">
        <v>306</v>
      </c>
      <c r="E171" s="68">
        <v>0</v>
      </c>
      <c r="F171" s="68">
        <v>0</v>
      </c>
      <c r="G171" s="73">
        <v>25.425000000000001</v>
      </c>
      <c r="H171" s="73">
        <v>15.085000000000001</v>
      </c>
      <c r="I171" s="73">
        <v>17.350000000000001</v>
      </c>
      <c r="J171" s="73">
        <v>17.745000000000001</v>
      </c>
      <c r="K171" s="73">
        <v>17.253333333333334</v>
      </c>
      <c r="L171" s="73">
        <v>17.197142857142858</v>
      </c>
      <c r="M171" s="73">
        <v>14.491666666666665</v>
      </c>
      <c r="N171" s="73">
        <v>18.3</v>
      </c>
      <c r="O171" s="73">
        <v>21.733333333333334</v>
      </c>
      <c r="P171" s="73">
        <v>26.9</v>
      </c>
    </row>
    <row r="172" spans="3:16" x14ac:dyDescent="0.25">
      <c r="C172" s="21" t="s">
        <v>31</v>
      </c>
      <c r="D172" s="21" t="s">
        <v>305</v>
      </c>
      <c r="E172" s="68">
        <v>0</v>
      </c>
      <c r="F172" s="68">
        <v>0</v>
      </c>
      <c r="G172" s="68">
        <v>23.295000000000002</v>
      </c>
      <c r="H172" s="68">
        <v>18.267499999999998</v>
      </c>
      <c r="I172" s="68">
        <v>20.549999999999997</v>
      </c>
      <c r="J172" s="68">
        <v>24.581666666666663</v>
      </c>
      <c r="K172" s="68">
        <v>24.566666666666666</v>
      </c>
      <c r="L172" s="68">
        <v>24.158571428571431</v>
      </c>
      <c r="M172" s="68">
        <v>19.668333333333333</v>
      </c>
      <c r="N172" s="68">
        <v>28.685000000000002</v>
      </c>
      <c r="O172" s="68">
        <v>30.49</v>
      </c>
      <c r="P172" s="68">
        <v>34.81</v>
      </c>
    </row>
    <row r="173" spans="3:16" x14ac:dyDescent="0.25">
      <c r="C173" s="21" t="s">
        <v>31</v>
      </c>
      <c r="D173" s="21" t="s">
        <v>306</v>
      </c>
      <c r="E173" s="68">
        <v>0</v>
      </c>
      <c r="F173" s="68">
        <v>0</v>
      </c>
      <c r="G173" s="68">
        <v>24.48</v>
      </c>
      <c r="H173" s="68">
        <v>15.085000000000001</v>
      </c>
      <c r="I173" s="68">
        <v>17.655000000000001</v>
      </c>
      <c r="J173" s="68">
        <v>19.251666666666665</v>
      </c>
      <c r="K173" s="68">
        <v>18.493333333333332</v>
      </c>
      <c r="L173" s="68">
        <v>15.764285714285716</v>
      </c>
      <c r="M173" s="68">
        <v>14.571666666666667</v>
      </c>
      <c r="N173" s="68">
        <v>18.229999999999997</v>
      </c>
      <c r="O173" s="68">
        <v>20.686666666666664</v>
      </c>
      <c r="P173" s="68">
        <v>24.380000000000003</v>
      </c>
    </row>
    <row r="174" spans="3:16" x14ac:dyDescent="0.25"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</row>
    <row r="175" spans="3:16" x14ac:dyDescent="0.25">
      <c r="C175" s="70" t="s">
        <v>104</v>
      </c>
      <c r="D175" s="21" t="str">
        <f>+D172</f>
        <v>B18I</v>
      </c>
      <c r="E175" s="68">
        <f>E172-E170</f>
        <v>0</v>
      </c>
      <c r="F175" s="68">
        <f t="shared" ref="F175:P175" si="39">F172-F170</f>
        <v>0</v>
      </c>
      <c r="G175" s="68">
        <f t="shared" si="39"/>
        <v>-4.3449999999999989</v>
      </c>
      <c r="H175" s="68">
        <f t="shared" si="39"/>
        <v>0</v>
      </c>
      <c r="I175" s="68">
        <f t="shared" si="39"/>
        <v>-1.0300000000000011</v>
      </c>
      <c r="J175" s="68">
        <f t="shared" si="39"/>
        <v>0.2099999999999973</v>
      </c>
      <c r="K175" s="68">
        <f t="shared" si="39"/>
        <v>2.129999999999999</v>
      </c>
      <c r="L175" s="68">
        <f t="shared" si="39"/>
        <v>1.2957142857142863</v>
      </c>
      <c r="M175" s="68">
        <f t="shared" si="39"/>
        <v>-0.27166666666666828</v>
      </c>
      <c r="N175" s="68">
        <f t="shared" si="39"/>
        <v>1.0950000000000024</v>
      </c>
      <c r="O175" s="68">
        <f t="shared" si="39"/>
        <v>1.4799999999999969</v>
      </c>
      <c r="P175" s="68">
        <f t="shared" si="39"/>
        <v>4.5750000000000028</v>
      </c>
    </row>
    <row r="176" spans="3:16" x14ac:dyDescent="0.25">
      <c r="C176" s="70" t="s">
        <v>104</v>
      </c>
      <c r="D176" s="21" t="str">
        <f>+D173</f>
        <v>B18R</v>
      </c>
      <c r="E176" s="68">
        <f>E173-E171</f>
        <v>0</v>
      </c>
      <c r="F176" s="68">
        <f t="shared" ref="F176:P176" si="40">F173-F171</f>
        <v>0</v>
      </c>
      <c r="G176" s="68">
        <f t="shared" si="40"/>
        <v>-0.94500000000000028</v>
      </c>
      <c r="H176" s="68">
        <f t="shared" si="40"/>
        <v>0</v>
      </c>
      <c r="I176" s="68">
        <f t="shared" si="40"/>
        <v>0.30499999999999972</v>
      </c>
      <c r="J176" s="68">
        <f t="shared" si="40"/>
        <v>1.5066666666666642</v>
      </c>
      <c r="K176" s="68">
        <f t="shared" si="40"/>
        <v>1.2399999999999984</v>
      </c>
      <c r="L176" s="68">
        <f t="shared" si="40"/>
        <v>-1.4328571428571415</v>
      </c>
      <c r="M176" s="68">
        <f t="shared" si="40"/>
        <v>8.0000000000001847E-2</v>
      </c>
      <c r="N176" s="68">
        <f t="shared" si="40"/>
        <v>-7.0000000000003837E-2</v>
      </c>
      <c r="O176" s="68">
        <f t="shared" si="40"/>
        <v>-1.0466666666666704</v>
      </c>
      <c r="P176" s="68">
        <f t="shared" si="40"/>
        <v>-2.519999999999996</v>
      </c>
    </row>
    <row r="178" spans="3:16" x14ac:dyDescent="0.25">
      <c r="C178" s="21" t="s">
        <v>30</v>
      </c>
      <c r="D178" s="21" t="s">
        <v>307</v>
      </c>
      <c r="E178" s="68">
        <v>0</v>
      </c>
      <c r="F178" s="68">
        <v>0</v>
      </c>
      <c r="G178" s="73">
        <v>0</v>
      </c>
      <c r="H178" s="73">
        <v>29.85</v>
      </c>
      <c r="I178" s="73">
        <v>33.85</v>
      </c>
      <c r="J178" s="73">
        <v>39.829999999999991</v>
      </c>
      <c r="K178" s="73">
        <v>39.83</v>
      </c>
      <c r="L178" s="73">
        <v>39.731428571428566</v>
      </c>
      <c r="M178" s="73">
        <v>37.266666666666666</v>
      </c>
      <c r="N178" s="73">
        <v>0</v>
      </c>
      <c r="O178" s="73">
        <v>0</v>
      </c>
      <c r="P178" s="73">
        <v>0</v>
      </c>
    </row>
    <row r="179" spans="3:16" x14ac:dyDescent="0.25">
      <c r="C179" s="21" t="s">
        <v>30</v>
      </c>
      <c r="D179" s="21" t="s">
        <v>308</v>
      </c>
      <c r="E179" s="68">
        <v>0</v>
      </c>
      <c r="F179" s="68">
        <v>0</v>
      </c>
      <c r="G179" s="73">
        <v>0</v>
      </c>
      <c r="H179" s="73">
        <v>28.367500000000003</v>
      </c>
      <c r="I179" s="73">
        <v>31.975000000000001</v>
      </c>
      <c r="J179" s="73">
        <v>28.88</v>
      </c>
      <c r="K179" s="73">
        <v>28.88</v>
      </c>
      <c r="L179" s="73">
        <v>28.88</v>
      </c>
      <c r="M179" s="73">
        <v>26.75333333333333</v>
      </c>
      <c r="N179" s="73">
        <v>0</v>
      </c>
      <c r="O179" s="73">
        <v>0</v>
      </c>
      <c r="P179" s="73">
        <v>0</v>
      </c>
    </row>
    <row r="180" spans="3:16" x14ac:dyDescent="0.25">
      <c r="C180" s="21" t="s">
        <v>31</v>
      </c>
      <c r="D180" s="21" t="s">
        <v>307</v>
      </c>
      <c r="E180" s="68">
        <v>0</v>
      </c>
      <c r="F180" s="68">
        <v>0</v>
      </c>
      <c r="G180" s="68">
        <v>0</v>
      </c>
      <c r="H180" s="68">
        <v>26.185000000000002</v>
      </c>
      <c r="I180" s="68">
        <v>30.034999999999997</v>
      </c>
      <c r="J180" s="68">
        <v>33.555</v>
      </c>
      <c r="K180" s="68">
        <v>33.890000000000008</v>
      </c>
      <c r="L180" s="68">
        <v>33.778571428571418</v>
      </c>
      <c r="M180" s="68">
        <v>31.561666666666667</v>
      </c>
      <c r="N180" s="68">
        <v>0</v>
      </c>
      <c r="O180" s="68">
        <v>0</v>
      </c>
      <c r="P180" s="68">
        <v>0</v>
      </c>
    </row>
    <row r="181" spans="3:16" x14ac:dyDescent="0.25">
      <c r="C181" s="21" t="s">
        <v>31</v>
      </c>
      <c r="D181" s="21" t="s">
        <v>308</v>
      </c>
      <c r="E181" s="68">
        <v>0</v>
      </c>
      <c r="F181" s="68">
        <v>0</v>
      </c>
      <c r="G181" s="68">
        <v>0</v>
      </c>
      <c r="H181" s="68">
        <v>24.885000000000002</v>
      </c>
      <c r="I181" s="68">
        <v>31.439999999999998</v>
      </c>
      <c r="J181" s="68">
        <v>33.586666666666666</v>
      </c>
      <c r="K181" s="68">
        <v>32.473333333333329</v>
      </c>
      <c r="L181" s="68">
        <v>29.732857142857142</v>
      </c>
      <c r="M181" s="68">
        <v>25.796666666666667</v>
      </c>
      <c r="N181" s="68">
        <v>0</v>
      </c>
      <c r="O181" s="68">
        <v>0</v>
      </c>
      <c r="P181" s="68">
        <v>0</v>
      </c>
    </row>
    <row r="182" spans="3:16" x14ac:dyDescent="0.25"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</row>
    <row r="183" spans="3:16" x14ac:dyDescent="0.25">
      <c r="C183" s="70" t="s">
        <v>104</v>
      </c>
      <c r="D183" s="21" t="str">
        <f>+D180</f>
        <v>B18eI</v>
      </c>
      <c r="E183" s="68">
        <f>E180-E178</f>
        <v>0</v>
      </c>
      <c r="F183" s="68">
        <f t="shared" ref="F183:P183" si="41">F180-F178</f>
        <v>0</v>
      </c>
      <c r="G183" s="68">
        <f t="shared" si="41"/>
        <v>0</v>
      </c>
      <c r="H183" s="68">
        <f t="shared" si="41"/>
        <v>-3.6649999999999991</v>
      </c>
      <c r="I183" s="68">
        <f t="shared" si="41"/>
        <v>-3.8150000000000048</v>
      </c>
      <c r="J183" s="68">
        <f t="shared" si="41"/>
        <v>-6.2749999999999915</v>
      </c>
      <c r="K183" s="68">
        <f t="shared" si="41"/>
        <v>-5.9399999999999906</v>
      </c>
      <c r="L183" s="68">
        <f t="shared" si="41"/>
        <v>-5.9528571428571482</v>
      </c>
      <c r="M183" s="68">
        <f t="shared" si="41"/>
        <v>-5.7049999999999983</v>
      </c>
      <c r="N183" s="68">
        <f t="shared" si="41"/>
        <v>0</v>
      </c>
      <c r="O183" s="68">
        <f t="shared" si="41"/>
        <v>0</v>
      </c>
      <c r="P183" s="68">
        <f t="shared" si="41"/>
        <v>0</v>
      </c>
    </row>
    <row r="184" spans="3:16" x14ac:dyDescent="0.25">
      <c r="C184" s="70" t="s">
        <v>104</v>
      </c>
      <c r="D184" s="21" t="str">
        <f>+D181</f>
        <v>B18eR</v>
      </c>
      <c r="E184" s="68">
        <f>E181-E179</f>
        <v>0</v>
      </c>
      <c r="F184" s="68">
        <f t="shared" ref="F184:P184" si="42">F181-F179</f>
        <v>0</v>
      </c>
      <c r="G184" s="68">
        <f t="shared" si="42"/>
        <v>0</v>
      </c>
      <c r="H184" s="68">
        <f t="shared" si="42"/>
        <v>-3.4825000000000017</v>
      </c>
      <c r="I184" s="68">
        <f t="shared" si="42"/>
        <v>-0.53500000000000369</v>
      </c>
      <c r="J184" s="68">
        <f t="shared" si="42"/>
        <v>4.706666666666667</v>
      </c>
      <c r="K184" s="68">
        <f t="shared" si="42"/>
        <v>3.5933333333333302</v>
      </c>
      <c r="L184" s="68">
        <f t="shared" si="42"/>
        <v>0.8528571428571432</v>
      </c>
      <c r="M184" s="68">
        <f t="shared" si="42"/>
        <v>-0.95666666666666345</v>
      </c>
      <c r="N184" s="68">
        <f t="shared" si="42"/>
        <v>0</v>
      </c>
      <c r="O184" s="68">
        <f t="shared" si="42"/>
        <v>0</v>
      </c>
      <c r="P184" s="68">
        <f t="shared" si="42"/>
        <v>0</v>
      </c>
    </row>
    <row r="186" spans="3:16" x14ac:dyDescent="0.25">
      <c r="C186" s="21" t="s">
        <v>30</v>
      </c>
      <c r="D186" s="21" t="s">
        <v>309</v>
      </c>
      <c r="E186" s="68">
        <v>0</v>
      </c>
      <c r="F186" s="68">
        <v>0</v>
      </c>
      <c r="G186" s="73">
        <v>24.435000000000002</v>
      </c>
      <c r="H186" s="73">
        <v>16.9025</v>
      </c>
      <c r="I186" s="73">
        <v>19.364999999999998</v>
      </c>
      <c r="J186" s="73">
        <v>21.333333333333332</v>
      </c>
      <c r="K186" s="73">
        <v>20.14</v>
      </c>
      <c r="L186" s="73">
        <v>20.105714285714289</v>
      </c>
      <c r="M186" s="73">
        <v>17.593333333333334</v>
      </c>
      <c r="N186" s="73">
        <v>21.89</v>
      </c>
      <c r="O186" s="73">
        <v>24.553333333333331</v>
      </c>
      <c r="P186" s="73">
        <v>28.59</v>
      </c>
    </row>
    <row r="187" spans="3:16" x14ac:dyDescent="0.25">
      <c r="C187" s="21" t="s">
        <v>30</v>
      </c>
      <c r="D187" s="21" t="s">
        <v>310</v>
      </c>
      <c r="E187" s="68">
        <v>0</v>
      </c>
      <c r="F187" s="68">
        <v>0</v>
      </c>
      <c r="G187" s="73">
        <v>25.810000000000002</v>
      </c>
      <c r="H187" s="73">
        <v>19.662500000000001</v>
      </c>
      <c r="I187" s="73">
        <v>21.380000000000003</v>
      </c>
      <c r="J187" s="73">
        <v>22.123333333333335</v>
      </c>
      <c r="K187" s="73">
        <v>21.570000000000004</v>
      </c>
      <c r="L187" s="73">
        <v>20.447142857142858</v>
      </c>
      <c r="M187" s="73">
        <v>17.91333333333333</v>
      </c>
      <c r="N187" s="73">
        <v>23.484999999999999</v>
      </c>
      <c r="O187" s="73">
        <v>25.820000000000004</v>
      </c>
      <c r="P187" s="73">
        <v>29.535</v>
      </c>
    </row>
    <row r="188" spans="3:16" x14ac:dyDescent="0.25">
      <c r="C188" s="21" t="s">
        <v>31</v>
      </c>
      <c r="D188" s="21" t="s">
        <v>309</v>
      </c>
      <c r="E188" s="68">
        <v>0</v>
      </c>
      <c r="F188" s="68">
        <v>0</v>
      </c>
      <c r="G188" s="68">
        <v>23</v>
      </c>
      <c r="H188" s="68">
        <v>16.727499999999999</v>
      </c>
      <c r="I188" s="68">
        <v>18.515000000000001</v>
      </c>
      <c r="J188" s="68">
        <v>19.461666666666666</v>
      </c>
      <c r="K188" s="68">
        <v>18.456666666666667</v>
      </c>
      <c r="L188" s="68">
        <v>17.861428571428569</v>
      </c>
      <c r="M188" s="68">
        <v>16.301666666666666</v>
      </c>
      <c r="N188" s="68">
        <v>20.67</v>
      </c>
      <c r="O188" s="68">
        <v>22.533333333333335</v>
      </c>
      <c r="P188" s="68">
        <v>26.07</v>
      </c>
    </row>
    <row r="189" spans="3:16" x14ac:dyDescent="0.25">
      <c r="C189" s="21" t="s">
        <v>31</v>
      </c>
      <c r="D189" s="21" t="s">
        <v>310</v>
      </c>
      <c r="E189" s="68">
        <v>0</v>
      </c>
      <c r="F189" s="68">
        <v>0</v>
      </c>
      <c r="G189" s="68">
        <v>24.215000000000003</v>
      </c>
      <c r="H189" s="68">
        <v>18.055</v>
      </c>
      <c r="I189" s="68">
        <v>19.75</v>
      </c>
      <c r="J189" s="68">
        <v>20.918333333333333</v>
      </c>
      <c r="K189" s="68">
        <v>19.47</v>
      </c>
      <c r="L189" s="68">
        <v>18.445714285714285</v>
      </c>
      <c r="M189" s="68">
        <v>17.153333333333332</v>
      </c>
      <c r="N189" s="68">
        <v>22.015000000000001</v>
      </c>
      <c r="O189" s="68">
        <v>24.52</v>
      </c>
      <c r="P189" s="68">
        <v>27.39</v>
      </c>
    </row>
    <row r="190" spans="3:16" x14ac:dyDescent="0.25"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</row>
    <row r="191" spans="3:16" x14ac:dyDescent="0.25">
      <c r="C191" s="70" t="s">
        <v>104</v>
      </c>
      <c r="D191" s="21" t="str">
        <f>+D188</f>
        <v>B19I</v>
      </c>
      <c r="E191" s="68">
        <f>E188-E186</f>
        <v>0</v>
      </c>
      <c r="F191" s="68">
        <f t="shared" ref="F191:P191" si="43">F188-F186</f>
        <v>0</v>
      </c>
      <c r="G191" s="68">
        <f t="shared" si="43"/>
        <v>-1.4350000000000023</v>
      </c>
      <c r="H191" s="68">
        <f t="shared" si="43"/>
        <v>-0.17500000000000071</v>
      </c>
      <c r="I191" s="68">
        <f t="shared" si="43"/>
        <v>-0.84999999999999787</v>
      </c>
      <c r="J191" s="68">
        <f t="shared" si="43"/>
        <v>-1.8716666666666661</v>
      </c>
      <c r="K191" s="68">
        <f t="shared" si="43"/>
        <v>-1.6833333333333336</v>
      </c>
      <c r="L191" s="68">
        <f t="shared" si="43"/>
        <v>-2.24428571428572</v>
      </c>
      <c r="M191" s="68">
        <f t="shared" si="43"/>
        <v>-1.2916666666666679</v>
      </c>
      <c r="N191" s="68">
        <f t="shared" si="43"/>
        <v>-1.2199999999999989</v>
      </c>
      <c r="O191" s="68">
        <f t="shared" si="43"/>
        <v>-2.019999999999996</v>
      </c>
      <c r="P191" s="68">
        <f t="shared" si="43"/>
        <v>-2.5199999999999996</v>
      </c>
    </row>
    <row r="192" spans="3:16" x14ac:dyDescent="0.25">
      <c r="C192" s="70" t="s">
        <v>104</v>
      </c>
      <c r="D192" s="21" t="str">
        <f>+D189</f>
        <v>B19R</v>
      </c>
      <c r="E192" s="68">
        <f>E189-E187</f>
        <v>0</v>
      </c>
      <c r="F192" s="68">
        <f t="shared" ref="F192:P192" si="44">F189-F187</f>
        <v>0</v>
      </c>
      <c r="G192" s="68">
        <f t="shared" si="44"/>
        <v>-1.5949999999999989</v>
      </c>
      <c r="H192" s="68">
        <f t="shared" si="44"/>
        <v>-1.6075000000000017</v>
      </c>
      <c r="I192" s="68">
        <f t="shared" si="44"/>
        <v>-1.6300000000000026</v>
      </c>
      <c r="J192" s="68">
        <f t="shared" si="44"/>
        <v>-1.2050000000000018</v>
      </c>
      <c r="K192" s="68">
        <f t="shared" si="44"/>
        <v>-2.100000000000005</v>
      </c>
      <c r="L192" s="68">
        <f t="shared" si="44"/>
        <v>-2.0014285714285727</v>
      </c>
      <c r="M192" s="68">
        <f t="shared" si="44"/>
        <v>-0.75999999999999801</v>
      </c>
      <c r="N192" s="68">
        <f t="shared" si="44"/>
        <v>-1.4699999999999989</v>
      </c>
      <c r="O192" s="68">
        <f t="shared" si="44"/>
        <v>-1.3000000000000043</v>
      </c>
      <c r="P192" s="68">
        <f t="shared" si="44"/>
        <v>-2.1449999999999996</v>
      </c>
    </row>
    <row r="194" spans="3:16" x14ac:dyDescent="0.25">
      <c r="C194" s="21" t="s">
        <v>30</v>
      </c>
      <c r="D194" s="21" t="s">
        <v>311</v>
      </c>
      <c r="E194" s="68">
        <v>0</v>
      </c>
      <c r="F194" s="68">
        <v>3.0044444444444443</v>
      </c>
      <c r="G194" s="73">
        <v>21.505000000000003</v>
      </c>
      <c r="H194" s="73">
        <v>15.467499999999999</v>
      </c>
      <c r="I194" s="73">
        <v>16.914999999999999</v>
      </c>
      <c r="J194" s="73">
        <v>17.796666666666667</v>
      </c>
      <c r="K194" s="73">
        <v>19.033333333333331</v>
      </c>
      <c r="L194" s="73">
        <v>18.884285714285713</v>
      </c>
      <c r="M194" s="73">
        <v>17.396666666666665</v>
      </c>
      <c r="N194" s="73">
        <v>22.71</v>
      </c>
      <c r="O194" s="73">
        <v>24.306666666666668</v>
      </c>
      <c r="P194" s="73">
        <v>27.765000000000001</v>
      </c>
    </row>
    <row r="195" spans="3:16" x14ac:dyDescent="0.25">
      <c r="C195" s="21" t="s">
        <v>30</v>
      </c>
      <c r="D195" s="21" t="s">
        <v>312</v>
      </c>
      <c r="E195" s="68">
        <v>29.395</v>
      </c>
      <c r="F195" s="68">
        <v>3.0666666666666669</v>
      </c>
      <c r="G195" s="73">
        <v>24.32</v>
      </c>
      <c r="H195" s="73">
        <v>18.2</v>
      </c>
      <c r="I195" s="73">
        <v>20.85</v>
      </c>
      <c r="J195" s="73">
        <v>20.701666666666664</v>
      </c>
      <c r="K195" s="73">
        <v>18.36</v>
      </c>
      <c r="L195" s="73">
        <v>18.659999999999997</v>
      </c>
      <c r="M195" s="73">
        <v>17.521666666666668</v>
      </c>
      <c r="N195" s="73">
        <v>20.045000000000002</v>
      </c>
      <c r="O195" s="73">
        <v>22.59</v>
      </c>
      <c r="P195" s="73">
        <v>26.64</v>
      </c>
    </row>
    <row r="196" spans="3:16" x14ac:dyDescent="0.25">
      <c r="C196" s="21" t="s">
        <v>31</v>
      </c>
      <c r="D196" s="21" t="s">
        <v>311</v>
      </c>
      <c r="E196" s="68">
        <v>0</v>
      </c>
      <c r="F196" s="68">
        <v>2.5011111111111113</v>
      </c>
      <c r="G196" s="68">
        <v>20.229999999999997</v>
      </c>
      <c r="H196" s="68">
        <v>16.09</v>
      </c>
      <c r="I196" s="68">
        <v>17.649999999999999</v>
      </c>
      <c r="J196" s="68">
        <v>17.906666666666666</v>
      </c>
      <c r="K196" s="68">
        <v>18.180000000000003</v>
      </c>
      <c r="L196" s="68">
        <v>17.942857142857143</v>
      </c>
      <c r="M196" s="68">
        <v>17.830000000000002</v>
      </c>
      <c r="N196" s="68">
        <v>22.445</v>
      </c>
      <c r="O196" s="68">
        <v>23.196666666666669</v>
      </c>
      <c r="P196" s="68">
        <v>25.9</v>
      </c>
    </row>
    <row r="197" spans="3:16" x14ac:dyDescent="0.25">
      <c r="C197" s="21" t="s">
        <v>31</v>
      </c>
      <c r="D197" s="21" t="s">
        <v>312</v>
      </c>
      <c r="E197" s="68">
        <v>28.53</v>
      </c>
      <c r="F197" s="68">
        <v>2.7911111111111113</v>
      </c>
      <c r="G197" s="68">
        <v>21.774999999999999</v>
      </c>
      <c r="H197" s="68">
        <v>17.672500000000003</v>
      </c>
      <c r="I197" s="68">
        <v>20.535</v>
      </c>
      <c r="J197" s="68">
        <v>19.628333333333334</v>
      </c>
      <c r="K197" s="68">
        <v>17.5</v>
      </c>
      <c r="L197" s="68">
        <v>17.740000000000002</v>
      </c>
      <c r="M197" s="68">
        <v>17.074999999999999</v>
      </c>
      <c r="N197" s="68">
        <v>20.234999999999999</v>
      </c>
      <c r="O197" s="68">
        <v>21.5</v>
      </c>
      <c r="P197" s="68">
        <v>25.4</v>
      </c>
    </row>
    <row r="198" spans="3:16" x14ac:dyDescent="0.25"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</row>
    <row r="199" spans="3:16" x14ac:dyDescent="0.25">
      <c r="C199" s="70" t="s">
        <v>104</v>
      </c>
      <c r="D199" s="21" t="str">
        <f>+D196</f>
        <v>B20I</v>
      </c>
      <c r="E199" s="68">
        <f>E196-E194</f>
        <v>0</v>
      </c>
      <c r="F199" s="68">
        <f t="shared" ref="F199:P199" si="45">F196-F194</f>
        <v>-0.50333333333333297</v>
      </c>
      <c r="G199" s="68">
        <f t="shared" si="45"/>
        <v>-1.2750000000000057</v>
      </c>
      <c r="H199" s="68">
        <f t="shared" si="45"/>
        <v>0.6225000000000005</v>
      </c>
      <c r="I199" s="68">
        <f t="shared" si="45"/>
        <v>0.73499999999999943</v>
      </c>
      <c r="J199" s="68">
        <f t="shared" si="45"/>
        <v>0.10999999999999943</v>
      </c>
      <c r="K199" s="68">
        <f t="shared" si="45"/>
        <v>-0.85333333333332817</v>
      </c>
      <c r="L199" s="68">
        <f t="shared" si="45"/>
        <v>-0.94142857142857039</v>
      </c>
      <c r="M199" s="68">
        <f t="shared" si="45"/>
        <v>0.43333333333333712</v>
      </c>
      <c r="N199" s="68">
        <f t="shared" si="45"/>
        <v>-0.26500000000000057</v>
      </c>
      <c r="O199" s="68">
        <f t="shared" si="45"/>
        <v>-1.1099999999999994</v>
      </c>
      <c r="P199" s="68">
        <f t="shared" si="45"/>
        <v>-1.865000000000002</v>
      </c>
    </row>
    <row r="200" spans="3:16" x14ac:dyDescent="0.25">
      <c r="C200" s="70" t="s">
        <v>104</v>
      </c>
      <c r="D200" s="21" t="str">
        <f>+D197</f>
        <v>B20R</v>
      </c>
      <c r="E200" s="68">
        <f>E197-E195</f>
        <v>-0.86499999999999844</v>
      </c>
      <c r="F200" s="68">
        <f t="shared" ref="F200:P200" si="46">F197-F195</f>
        <v>-0.27555555555555555</v>
      </c>
      <c r="G200" s="68">
        <f t="shared" si="46"/>
        <v>-2.5450000000000017</v>
      </c>
      <c r="H200" s="68">
        <f t="shared" si="46"/>
        <v>-0.52749999999999631</v>
      </c>
      <c r="I200" s="68">
        <f t="shared" si="46"/>
        <v>-0.31500000000000128</v>
      </c>
      <c r="J200" s="68">
        <f t="shared" si="46"/>
        <v>-1.0733333333333306</v>
      </c>
      <c r="K200" s="68">
        <f t="shared" si="46"/>
        <v>-0.85999999999999943</v>
      </c>
      <c r="L200" s="68">
        <f t="shared" si="46"/>
        <v>-0.9199999999999946</v>
      </c>
      <c r="M200" s="68">
        <f t="shared" si="46"/>
        <v>-0.44666666666666899</v>
      </c>
      <c r="N200" s="68">
        <f t="shared" si="46"/>
        <v>0.18999999999999773</v>
      </c>
      <c r="O200" s="68">
        <f t="shared" si="46"/>
        <v>-1.0899999999999999</v>
      </c>
      <c r="P200" s="68">
        <f t="shared" si="46"/>
        <v>-1.240000000000002</v>
      </c>
    </row>
    <row r="202" spans="3:16" x14ac:dyDescent="0.25">
      <c r="C202" s="21" t="s">
        <v>30</v>
      </c>
      <c r="D202" s="21" t="s">
        <v>313</v>
      </c>
      <c r="E202" s="68">
        <v>0</v>
      </c>
      <c r="F202" s="68">
        <v>0</v>
      </c>
      <c r="G202" s="73">
        <v>22.615000000000002</v>
      </c>
      <c r="H202" s="73">
        <v>15.6275</v>
      </c>
      <c r="I202" s="73">
        <v>17.494999999999997</v>
      </c>
      <c r="J202" s="73">
        <v>17.331666666666663</v>
      </c>
      <c r="K202" s="73">
        <v>16.656666666666666</v>
      </c>
      <c r="L202" s="73">
        <v>16.348571428571429</v>
      </c>
      <c r="M202" s="73">
        <v>13.165000000000001</v>
      </c>
      <c r="N202" s="73">
        <v>17.715</v>
      </c>
      <c r="O202" s="73">
        <v>20.433333333333334</v>
      </c>
      <c r="P202" s="73">
        <v>23.03</v>
      </c>
    </row>
    <row r="203" spans="3:16" x14ac:dyDescent="0.25">
      <c r="C203" s="21" t="s">
        <v>30</v>
      </c>
      <c r="D203" s="21" t="s">
        <v>314</v>
      </c>
      <c r="E203" s="68">
        <v>0</v>
      </c>
      <c r="F203" s="68">
        <v>0</v>
      </c>
      <c r="G203" s="73">
        <v>22.185000000000002</v>
      </c>
      <c r="H203" s="73">
        <v>14.612500000000001</v>
      </c>
      <c r="I203" s="73">
        <v>18.939999999999998</v>
      </c>
      <c r="J203" s="73">
        <v>19.108333333333331</v>
      </c>
      <c r="K203" s="73">
        <v>18.599999999999998</v>
      </c>
      <c r="L203" s="73">
        <v>18.07</v>
      </c>
      <c r="M203" s="73">
        <v>17.041666666666664</v>
      </c>
      <c r="N203" s="73">
        <v>21.08</v>
      </c>
      <c r="O203" s="73">
        <v>23.686666666666667</v>
      </c>
      <c r="P203" s="73">
        <v>26.89</v>
      </c>
    </row>
    <row r="204" spans="3:16" x14ac:dyDescent="0.25">
      <c r="C204" s="21" t="s">
        <v>31</v>
      </c>
      <c r="D204" s="21" t="s">
        <v>313</v>
      </c>
      <c r="E204" s="68">
        <v>0</v>
      </c>
      <c r="F204" s="68">
        <v>0</v>
      </c>
      <c r="G204" s="68">
        <v>22.200000000000003</v>
      </c>
      <c r="H204" s="68">
        <v>16.164999999999999</v>
      </c>
      <c r="I204" s="68">
        <v>18.380000000000003</v>
      </c>
      <c r="J204" s="68">
        <v>17.684999999999999</v>
      </c>
      <c r="K204" s="68">
        <v>15.863333333333335</v>
      </c>
      <c r="L204" s="68">
        <v>14.984285714285715</v>
      </c>
      <c r="M204" s="68">
        <v>14.481666666666667</v>
      </c>
      <c r="N204" s="68">
        <v>18.559999999999999</v>
      </c>
      <c r="O204" s="68">
        <v>19.966666666666669</v>
      </c>
      <c r="P204" s="68">
        <v>22.89</v>
      </c>
    </row>
    <row r="205" spans="3:16" x14ac:dyDescent="0.25">
      <c r="C205" s="21" t="s">
        <v>31</v>
      </c>
      <c r="D205" s="21" t="s">
        <v>314</v>
      </c>
      <c r="E205" s="68">
        <v>0</v>
      </c>
      <c r="F205" s="68">
        <v>0</v>
      </c>
      <c r="G205" s="68">
        <v>21.434999999999999</v>
      </c>
      <c r="H205" s="68">
        <v>14.557499999999999</v>
      </c>
      <c r="I205" s="68">
        <v>18.36</v>
      </c>
      <c r="J205" s="68">
        <v>18.695000000000004</v>
      </c>
      <c r="K205" s="68">
        <v>18.83666666666667</v>
      </c>
      <c r="L205" s="68">
        <v>17.177142857142858</v>
      </c>
      <c r="M205" s="68">
        <v>16.465</v>
      </c>
      <c r="N205" s="68">
        <v>20.234999999999999</v>
      </c>
      <c r="O205" s="68">
        <v>22.906666666666666</v>
      </c>
      <c r="P205" s="68">
        <v>25.23</v>
      </c>
    </row>
    <row r="206" spans="3:16" x14ac:dyDescent="0.25"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</row>
    <row r="207" spans="3:16" x14ac:dyDescent="0.25">
      <c r="C207" s="70" t="s">
        <v>104</v>
      </c>
      <c r="D207" s="21" t="str">
        <f>+D204</f>
        <v>B21I</v>
      </c>
      <c r="E207" s="68">
        <f>E204-E202</f>
        <v>0</v>
      </c>
      <c r="F207" s="68">
        <f t="shared" ref="F207:P207" si="47">F204-F202</f>
        <v>0</v>
      </c>
      <c r="G207" s="68">
        <f t="shared" si="47"/>
        <v>-0.41499999999999915</v>
      </c>
      <c r="H207" s="68">
        <f t="shared" si="47"/>
        <v>0.53749999999999964</v>
      </c>
      <c r="I207" s="68">
        <f t="shared" si="47"/>
        <v>0.88500000000000512</v>
      </c>
      <c r="J207" s="68">
        <f t="shared" si="47"/>
        <v>0.35333333333333528</v>
      </c>
      <c r="K207" s="68">
        <f t="shared" si="47"/>
        <v>-0.79333333333333123</v>
      </c>
      <c r="L207" s="68">
        <f t="shared" si="47"/>
        <v>-1.3642857142857139</v>
      </c>
      <c r="M207" s="68">
        <f t="shared" si="47"/>
        <v>1.3166666666666664</v>
      </c>
      <c r="N207" s="68">
        <f t="shared" si="47"/>
        <v>0.84499999999999886</v>
      </c>
      <c r="O207" s="68">
        <f t="shared" si="47"/>
        <v>-0.46666666666666501</v>
      </c>
      <c r="P207" s="68">
        <f t="shared" si="47"/>
        <v>-0.14000000000000057</v>
      </c>
    </row>
    <row r="208" spans="3:16" x14ac:dyDescent="0.25">
      <c r="C208" s="70" t="s">
        <v>104</v>
      </c>
      <c r="D208" s="21" t="str">
        <f>+D205</f>
        <v>B21R</v>
      </c>
      <c r="E208" s="68">
        <f>E205-E203</f>
        <v>0</v>
      </c>
      <c r="F208" s="68">
        <f t="shared" ref="F208:P208" si="48">F205-F203</f>
        <v>0</v>
      </c>
      <c r="G208" s="68">
        <f t="shared" si="48"/>
        <v>-0.75000000000000355</v>
      </c>
      <c r="H208" s="68">
        <f t="shared" si="48"/>
        <v>-5.5000000000001492E-2</v>
      </c>
      <c r="I208" s="68">
        <f t="shared" si="48"/>
        <v>-0.57999999999999829</v>
      </c>
      <c r="J208" s="68">
        <f t="shared" si="48"/>
        <v>-0.41333333333332689</v>
      </c>
      <c r="K208" s="68">
        <f t="shared" si="48"/>
        <v>0.23666666666667169</v>
      </c>
      <c r="L208" s="68">
        <f t="shared" si="48"/>
        <v>-0.89285714285714235</v>
      </c>
      <c r="M208" s="68">
        <f t="shared" si="48"/>
        <v>-0.57666666666666444</v>
      </c>
      <c r="N208" s="68">
        <f t="shared" si="48"/>
        <v>-0.84499999999999886</v>
      </c>
      <c r="O208" s="68">
        <f t="shared" si="48"/>
        <v>-0.78000000000000114</v>
      </c>
      <c r="P208" s="68">
        <f t="shared" si="48"/>
        <v>-1.6600000000000001</v>
      </c>
    </row>
    <row r="210" spans="3:16" x14ac:dyDescent="0.25">
      <c r="C210" s="21" t="s">
        <v>30</v>
      </c>
      <c r="D210" s="21" t="s">
        <v>315</v>
      </c>
      <c r="E210" s="68">
        <v>0</v>
      </c>
      <c r="F210" s="68">
        <v>0</v>
      </c>
      <c r="G210" s="73">
        <v>21.704999999999998</v>
      </c>
      <c r="H210" s="73">
        <v>12.495000000000001</v>
      </c>
      <c r="I210" s="73">
        <v>14.870000000000001</v>
      </c>
      <c r="J210" s="73">
        <v>14.826666666666666</v>
      </c>
      <c r="K210" s="73">
        <v>14.92</v>
      </c>
      <c r="L210" s="73">
        <v>15.974285714285715</v>
      </c>
      <c r="M210" s="73">
        <v>11.626666666666665</v>
      </c>
      <c r="N210" s="73">
        <v>19.03</v>
      </c>
      <c r="O210" s="73">
        <v>22.283333333333331</v>
      </c>
      <c r="P210" s="73">
        <v>0</v>
      </c>
    </row>
    <row r="211" spans="3:16" x14ac:dyDescent="0.25">
      <c r="C211" s="21" t="s">
        <v>30</v>
      </c>
      <c r="D211" s="21" t="s">
        <v>316</v>
      </c>
      <c r="E211" s="68">
        <v>0</v>
      </c>
      <c r="F211" s="68">
        <v>0</v>
      </c>
      <c r="G211" s="73">
        <v>26.715</v>
      </c>
      <c r="H211" s="73">
        <v>19.362500000000001</v>
      </c>
      <c r="I211" s="73">
        <v>19.545000000000002</v>
      </c>
      <c r="J211" s="73">
        <v>18.153333333333336</v>
      </c>
      <c r="K211" s="73">
        <v>17.366666666666664</v>
      </c>
      <c r="L211" s="73">
        <v>18.145714285714284</v>
      </c>
      <c r="M211" s="73">
        <v>18.131666666666664</v>
      </c>
      <c r="N211" s="73">
        <v>21.84</v>
      </c>
      <c r="O211" s="73">
        <v>24.159999999999997</v>
      </c>
      <c r="P211" s="73">
        <v>25.965</v>
      </c>
    </row>
    <row r="212" spans="3:16" x14ac:dyDescent="0.25">
      <c r="C212" s="21" t="s">
        <v>31</v>
      </c>
      <c r="D212" s="21" t="s">
        <v>315</v>
      </c>
      <c r="E212" s="68">
        <v>0</v>
      </c>
      <c r="F212" s="68">
        <v>0</v>
      </c>
      <c r="G212" s="68">
        <v>20.83</v>
      </c>
      <c r="H212" s="68">
        <v>12.797499999999999</v>
      </c>
      <c r="I212" s="68">
        <v>13.885</v>
      </c>
      <c r="J212" s="68">
        <v>13.098333333333334</v>
      </c>
      <c r="K212" s="68">
        <v>12.296666666666667</v>
      </c>
      <c r="L212" s="68">
        <v>13.611428571428572</v>
      </c>
      <c r="M212" s="68">
        <v>13.334999999999999</v>
      </c>
      <c r="N212" s="68">
        <v>18.46</v>
      </c>
      <c r="O212" s="68">
        <v>19.58666666666667</v>
      </c>
      <c r="P212" s="68">
        <v>0</v>
      </c>
    </row>
    <row r="213" spans="3:16" x14ac:dyDescent="0.25">
      <c r="C213" s="21" t="s">
        <v>31</v>
      </c>
      <c r="D213" s="21" t="s">
        <v>316</v>
      </c>
      <c r="E213" s="68">
        <v>0</v>
      </c>
      <c r="F213" s="68">
        <v>0</v>
      </c>
      <c r="G213" s="68">
        <v>25.009999999999998</v>
      </c>
      <c r="H213" s="68">
        <v>19.637500000000003</v>
      </c>
      <c r="I213" s="68">
        <v>19.535</v>
      </c>
      <c r="J213" s="68">
        <v>17.64</v>
      </c>
      <c r="K213" s="68">
        <v>16.446666666666669</v>
      </c>
      <c r="L213" s="68">
        <v>16.709999999999997</v>
      </c>
      <c r="M213" s="68">
        <v>17.266666666666666</v>
      </c>
      <c r="N213" s="68">
        <v>21.744999999999997</v>
      </c>
      <c r="O213" s="68">
        <v>21.810000000000002</v>
      </c>
      <c r="P213" s="68">
        <v>25.22</v>
      </c>
    </row>
    <row r="214" spans="3:16" x14ac:dyDescent="0.25"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</row>
    <row r="215" spans="3:16" x14ac:dyDescent="0.25">
      <c r="C215" s="70" t="s">
        <v>104</v>
      </c>
      <c r="D215" s="21" t="str">
        <f>+D212</f>
        <v>B23I</v>
      </c>
      <c r="E215" s="68">
        <f>E212-E210</f>
        <v>0</v>
      </c>
      <c r="F215" s="68">
        <f t="shared" ref="F215:P215" si="49">F212-F210</f>
        <v>0</v>
      </c>
      <c r="G215" s="68">
        <f t="shared" si="49"/>
        <v>-0.875</v>
      </c>
      <c r="H215" s="68">
        <f t="shared" si="49"/>
        <v>0.30249999999999844</v>
      </c>
      <c r="I215" s="68">
        <f t="shared" si="49"/>
        <v>-0.98500000000000121</v>
      </c>
      <c r="J215" s="68">
        <f t="shared" si="49"/>
        <v>-1.7283333333333317</v>
      </c>
      <c r="K215" s="68">
        <f t="shared" si="49"/>
        <v>-2.6233333333333331</v>
      </c>
      <c r="L215" s="68">
        <f t="shared" si="49"/>
        <v>-2.362857142857143</v>
      </c>
      <c r="M215" s="68">
        <f t="shared" si="49"/>
        <v>1.7083333333333339</v>
      </c>
      <c r="N215" s="68">
        <f t="shared" si="49"/>
        <v>-0.57000000000000028</v>
      </c>
      <c r="O215" s="68">
        <f t="shared" si="49"/>
        <v>-2.6966666666666619</v>
      </c>
      <c r="P215" s="68">
        <f t="shared" si="49"/>
        <v>0</v>
      </c>
    </row>
    <row r="216" spans="3:16" x14ac:dyDescent="0.25">
      <c r="C216" s="70" t="s">
        <v>104</v>
      </c>
      <c r="D216" s="21" t="str">
        <f>+D213</f>
        <v>B23R</v>
      </c>
      <c r="E216" s="68">
        <f>E213-E211</f>
        <v>0</v>
      </c>
      <c r="F216" s="68">
        <f t="shared" ref="F216:P216" si="50">F213-F211</f>
        <v>0</v>
      </c>
      <c r="G216" s="68">
        <f t="shared" si="50"/>
        <v>-1.7050000000000018</v>
      </c>
      <c r="H216" s="68">
        <f t="shared" si="50"/>
        <v>0.27500000000000213</v>
      </c>
      <c r="I216" s="68">
        <f t="shared" si="50"/>
        <v>-1.0000000000001563E-2</v>
      </c>
      <c r="J216" s="68">
        <f t="shared" si="50"/>
        <v>-0.51333333333333542</v>
      </c>
      <c r="K216" s="68">
        <f t="shared" si="50"/>
        <v>-0.9199999999999946</v>
      </c>
      <c r="L216" s="68">
        <f t="shared" si="50"/>
        <v>-1.4357142857142868</v>
      </c>
      <c r="M216" s="68">
        <f t="shared" si="50"/>
        <v>-0.86499999999999844</v>
      </c>
      <c r="N216" s="68">
        <f t="shared" si="50"/>
        <v>-9.5000000000002416E-2</v>
      </c>
      <c r="O216" s="68">
        <f t="shared" si="50"/>
        <v>-2.3499999999999943</v>
      </c>
      <c r="P216" s="68">
        <f t="shared" si="50"/>
        <v>-0.74500000000000099</v>
      </c>
    </row>
    <row r="218" spans="3:16" x14ac:dyDescent="0.25">
      <c r="C218" s="21" t="s">
        <v>30</v>
      </c>
      <c r="D218" s="21" t="s">
        <v>317</v>
      </c>
      <c r="E218" s="68">
        <v>0</v>
      </c>
      <c r="F218" s="68">
        <v>0</v>
      </c>
      <c r="G218" s="73">
        <v>23.17</v>
      </c>
      <c r="H218" s="73">
        <v>15.11</v>
      </c>
      <c r="I218" s="73">
        <v>17.439999999999998</v>
      </c>
      <c r="J218" s="73">
        <v>17.329999999999998</v>
      </c>
      <c r="K218" s="73">
        <v>17.243333333333332</v>
      </c>
      <c r="L218" s="73">
        <v>17.542857142857141</v>
      </c>
      <c r="M218" s="73">
        <v>18.071666666666669</v>
      </c>
      <c r="N218" s="73">
        <v>23.335000000000001</v>
      </c>
      <c r="O218" s="73">
        <v>25.613333333333333</v>
      </c>
      <c r="P218" s="73">
        <v>14.63</v>
      </c>
    </row>
    <row r="219" spans="3:16" x14ac:dyDescent="0.25">
      <c r="C219" s="21" t="s">
        <v>30</v>
      </c>
      <c r="D219" s="21" t="s">
        <v>318</v>
      </c>
      <c r="E219" s="68">
        <v>0</v>
      </c>
      <c r="F219" s="68">
        <v>0</v>
      </c>
      <c r="G219" s="73">
        <v>26.32</v>
      </c>
      <c r="H219" s="73">
        <v>19.065000000000001</v>
      </c>
      <c r="I219" s="73">
        <v>20.844999999999999</v>
      </c>
      <c r="J219" s="73">
        <v>19.843333333333334</v>
      </c>
      <c r="K219" s="73">
        <v>18.006666666666664</v>
      </c>
      <c r="L219" s="73">
        <v>17.438571428571429</v>
      </c>
      <c r="M219" s="73">
        <v>16.231666666666666</v>
      </c>
      <c r="N219" s="73">
        <v>20.82</v>
      </c>
      <c r="O219" s="73">
        <v>22.726666666666663</v>
      </c>
      <c r="P219" s="73">
        <v>26.295000000000002</v>
      </c>
    </row>
    <row r="220" spans="3:16" x14ac:dyDescent="0.25">
      <c r="C220" s="21" t="s">
        <v>31</v>
      </c>
      <c r="D220" s="21" t="s">
        <v>317</v>
      </c>
      <c r="E220" s="68">
        <v>0</v>
      </c>
      <c r="F220" s="68">
        <v>0</v>
      </c>
      <c r="G220" s="68">
        <v>22.175000000000001</v>
      </c>
      <c r="H220" s="68">
        <v>15.987500000000001</v>
      </c>
      <c r="I220" s="68">
        <v>17.515000000000001</v>
      </c>
      <c r="J220" s="68">
        <v>17.333333333333336</v>
      </c>
      <c r="K220" s="68">
        <v>16.913333333333334</v>
      </c>
      <c r="L220" s="68">
        <v>16.885714285714286</v>
      </c>
      <c r="M220" s="68">
        <v>16.981666666666666</v>
      </c>
      <c r="N220" s="68">
        <v>21.274999999999999</v>
      </c>
      <c r="O220" s="68">
        <v>23.336666666666662</v>
      </c>
      <c r="P220" s="68">
        <v>13.744999999999999</v>
      </c>
    </row>
    <row r="221" spans="3:16" x14ac:dyDescent="0.25">
      <c r="C221" s="21" t="s">
        <v>31</v>
      </c>
      <c r="D221" s="21" t="s">
        <v>318</v>
      </c>
      <c r="E221" s="68">
        <v>0</v>
      </c>
      <c r="F221" s="68">
        <v>0</v>
      </c>
      <c r="G221" s="68">
        <v>25.734999999999999</v>
      </c>
      <c r="H221" s="68">
        <v>19.0825</v>
      </c>
      <c r="I221" s="68">
        <v>19.420000000000002</v>
      </c>
      <c r="J221" s="68">
        <v>19.088333333333331</v>
      </c>
      <c r="K221" s="68">
        <v>17.279999999999998</v>
      </c>
      <c r="L221" s="68">
        <v>15.838571428571429</v>
      </c>
      <c r="M221" s="68">
        <v>15.498333333333333</v>
      </c>
      <c r="N221" s="68">
        <v>18.46</v>
      </c>
      <c r="O221" s="68">
        <v>20.190000000000001</v>
      </c>
      <c r="P221" s="68">
        <v>23.28</v>
      </c>
    </row>
    <row r="222" spans="3:16" x14ac:dyDescent="0.25"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</row>
    <row r="223" spans="3:16" x14ac:dyDescent="0.25">
      <c r="C223" s="70" t="s">
        <v>104</v>
      </c>
      <c r="D223" s="21" t="str">
        <f>+D220</f>
        <v>B24I</v>
      </c>
      <c r="E223" s="68">
        <f>E220-E218</f>
        <v>0</v>
      </c>
      <c r="F223" s="68">
        <f t="shared" ref="F223:P223" si="51">F220-F218</f>
        <v>0</v>
      </c>
      <c r="G223" s="68">
        <f t="shared" si="51"/>
        <v>-0.99500000000000099</v>
      </c>
      <c r="H223" s="68">
        <f t="shared" si="51"/>
        <v>0.87750000000000128</v>
      </c>
      <c r="I223" s="68">
        <f t="shared" si="51"/>
        <v>7.5000000000002842E-2</v>
      </c>
      <c r="J223" s="68">
        <f t="shared" si="51"/>
        <v>3.3333333333374071E-3</v>
      </c>
      <c r="K223" s="68">
        <f t="shared" si="51"/>
        <v>-0.32999999999999829</v>
      </c>
      <c r="L223" s="68">
        <f t="shared" si="51"/>
        <v>-0.65714285714285481</v>
      </c>
      <c r="M223" s="68">
        <f t="shared" si="51"/>
        <v>-1.0900000000000034</v>
      </c>
      <c r="N223" s="68">
        <f t="shared" si="51"/>
        <v>-2.0600000000000023</v>
      </c>
      <c r="O223" s="68">
        <f t="shared" si="51"/>
        <v>-2.2766666666666708</v>
      </c>
      <c r="P223" s="68">
        <f t="shared" si="51"/>
        <v>-0.88500000000000156</v>
      </c>
    </row>
    <row r="224" spans="3:16" x14ac:dyDescent="0.25">
      <c r="C224" s="70" t="s">
        <v>104</v>
      </c>
      <c r="D224" s="21" t="str">
        <f>+D221</f>
        <v>B24R</v>
      </c>
      <c r="E224" s="68">
        <f>E221-E219</f>
        <v>0</v>
      </c>
      <c r="F224" s="68">
        <f t="shared" ref="F224:P224" si="52">F221-F219</f>
        <v>0</v>
      </c>
      <c r="G224" s="68">
        <f t="shared" si="52"/>
        <v>-0.58500000000000085</v>
      </c>
      <c r="H224" s="68">
        <f t="shared" si="52"/>
        <v>1.7499999999998295E-2</v>
      </c>
      <c r="I224" s="68">
        <f t="shared" si="52"/>
        <v>-1.4249999999999972</v>
      </c>
      <c r="J224" s="68">
        <f t="shared" si="52"/>
        <v>-0.75500000000000256</v>
      </c>
      <c r="K224" s="68">
        <f t="shared" si="52"/>
        <v>-0.72666666666666657</v>
      </c>
      <c r="L224" s="68">
        <f t="shared" si="52"/>
        <v>-1.5999999999999996</v>
      </c>
      <c r="M224" s="68">
        <f t="shared" si="52"/>
        <v>-0.7333333333333325</v>
      </c>
      <c r="N224" s="68">
        <f t="shared" si="52"/>
        <v>-2.3599999999999994</v>
      </c>
      <c r="O224" s="68">
        <f t="shared" si="52"/>
        <v>-2.5366666666666617</v>
      </c>
      <c r="P224" s="68">
        <f t="shared" si="52"/>
        <v>-3.0150000000000006</v>
      </c>
    </row>
    <row r="226" spans="3:16" x14ac:dyDescent="0.25">
      <c r="C226" s="21" t="s">
        <v>30</v>
      </c>
      <c r="D226" s="21" t="s">
        <v>319</v>
      </c>
      <c r="E226" s="68">
        <v>0</v>
      </c>
      <c r="F226" s="68">
        <v>0</v>
      </c>
      <c r="G226" s="73">
        <v>25.6</v>
      </c>
      <c r="H226" s="73">
        <v>16.010000000000002</v>
      </c>
      <c r="I226" s="73">
        <v>17.340000000000003</v>
      </c>
      <c r="J226" s="73">
        <v>16.983333333333334</v>
      </c>
      <c r="K226" s="73">
        <v>16.619999999999997</v>
      </c>
      <c r="L226" s="73">
        <v>16.968571428571426</v>
      </c>
      <c r="M226" s="73">
        <v>16.700000000000003</v>
      </c>
      <c r="N226" s="73">
        <v>21.585000000000001</v>
      </c>
      <c r="O226" s="73">
        <v>23.669999999999998</v>
      </c>
      <c r="P226" s="73">
        <v>26.42</v>
      </c>
    </row>
    <row r="227" spans="3:16" x14ac:dyDescent="0.25">
      <c r="C227" s="21" t="s">
        <v>30</v>
      </c>
      <c r="D227" s="21" t="s">
        <v>320</v>
      </c>
      <c r="E227" s="68">
        <v>0</v>
      </c>
      <c r="F227" s="68">
        <v>0</v>
      </c>
      <c r="G227" s="73">
        <v>23.75</v>
      </c>
      <c r="H227" s="73">
        <v>17.157499999999999</v>
      </c>
      <c r="I227" s="73">
        <v>17.715</v>
      </c>
      <c r="J227" s="73">
        <v>17.341666666666669</v>
      </c>
      <c r="K227" s="73">
        <v>16.83666666666667</v>
      </c>
      <c r="L227" s="73">
        <v>16.931428571428572</v>
      </c>
      <c r="M227" s="73">
        <v>15.698333333333332</v>
      </c>
      <c r="N227" s="73">
        <v>21.655000000000001</v>
      </c>
      <c r="O227" s="73">
        <v>23.033333333333331</v>
      </c>
      <c r="P227" s="73">
        <v>25.84</v>
      </c>
    </row>
    <row r="228" spans="3:16" x14ac:dyDescent="0.25">
      <c r="C228" s="21" t="s">
        <v>31</v>
      </c>
      <c r="D228" s="21" t="s">
        <v>319</v>
      </c>
      <c r="E228" s="68">
        <v>0</v>
      </c>
      <c r="F228" s="68">
        <v>0</v>
      </c>
      <c r="G228" s="68">
        <v>23.744999999999997</v>
      </c>
      <c r="H228" s="68">
        <v>15.432500000000001</v>
      </c>
      <c r="I228" s="68">
        <v>16.715</v>
      </c>
      <c r="J228" s="68">
        <v>15.845000000000001</v>
      </c>
      <c r="K228" s="68">
        <v>15.79</v>
      </c>
      <c r="L228" s="68">
        <v>17.37857142857143</v>
      </c>
      <c r="M228" s="68">
        <v>17.598333333333333</v>
      </c>
      <c r="N228" s="68">
        <v>22.13</v>
      </c>
      <c r="O228" s="68">
        <v>23.596666666666664</v>
      </c>
      <c r="P228" s="68">
        <v>27.475000000000001</v>
      </c>
    </row>
    <row r="229" spans="3:16" x14ac:dyDescent="0.25">
      <c r="C229" s="21" t="s">
        <v>31</v>
      </c>
      <c r="D229" s="21" t="s">
        <v>320</v>
      </c>
      <c r="E229" s="68">
        <v>0</v>
      </c>
      <c r="F229" s="68">
        <v>0</v>
      </c>
      <c r="G229" s="68">
        <v>23.104999999999997</v>
      </c>
      <c r="H229" s="68">
        <v>17.82</v>
      </c>
      <c r="I229" s="68">
        <v>18.369999999999997</v>
      </c>
      <c r="J229" s="68">
        <v>17.203333333333337</v>
      </c>
      <c r="K229" s="68">
        <v>16.216666666666669</v>
      </c>
      <c r="L229" s="68">
        <v>17.914285714285715</v>
      </c>
      <c r="M229" s="68">
        <v>18.739999999999998</v>
      </c>
      <c r="N229" s="68">
        <v>22.97</v>
      </c>
      <c r="O229" s="68">
        <v>25.206666666666667</v>
      </c>
      <c r="P229" s="68">
        <v>31.214999999999996</v>
      </c>
    </row>
    <row r="230" spans="3:16" x14ac:dyDescent="0.25"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</row>
    <row r="231" spans="3:16" x14ac:dyDescent="0.25">
      <c r="C231" s="70" t="s">
        <v>104</v>
      </c>
      <c r="D231" s="21" t="str">
        <f>+D228</f>
        <v>B25I</v>
      </c>
      <c r="E231" s="68">
        <f>E228-E226</f>
        <v>0</v>
      </c>
      <c r="F231" s="68">
        <f t="shared" ref="F231:P231" si="53">F228-F226</f>
        <v>0</v>
      </c>
      <c r="G231" s="68">
        <f t="shared" si="53"/>
        <v>-1.855000000000004</v>
      </c>
      <c r="H231" s="68">
        <f t="shared" si="53"/>
        <v>-0.57750000000000057</v>
      </c>
      <c r="I231" s="68">
        <f t="shared" si="53"/>
        <v>-0.62500000000000355</v>
      </c>
      <c r="J231" s="68">
        <f t="shared" si="53"/>
        <v>-1.1383333333333336</v>
      </c>
      <c r="K231" s="68">
        <f t="shared" si="53"/>
        <v>-0.82999999999999829</v>
      </c>
      <c r="L231" s="68">
        <f t="shared" si="53"/>
        <v>0.41000000000000369</v>
      </c>
      <c r="M231" s="68">
        <f t="shared" si="53"/>
        <v>0.89833333333332988</v>
      </c>
      <c r="N231" s="68">
        <f t="shared" si="53"/>
        <v>0.54499999999999815</v>
      </c>
      <c r="O231" s="68">
        <f t="shared" si="53"/>
        <v>-7.3333333333334139E-2</v>
      </c>
      <c r="P231" s="68">
        <f t="shared" si="53"/>
        <v>1.0549999999999997</v>
      </c>
    </row>
    <row r="232" spans="3:16" x14ac:dyDescent="0.25">
      <c r="C232" s="70" t="s">
        <v>104</v>
      </c>
      <c r="D232" s="21" t="str">
        <f>+D229</f>
        <v>B25R</v>
      </c>
      <c r="E232" s="68">
        <f>E229-E227</f>
        <v>0</v>
      </c>
      <c r="F232" s="68">
        <f t="shared" ref="F232:P232" si="54">F229-F227</f>
        <v>0</v>
      </c>
      <c r="G232" s="68">
        <f t="shared" si="54"/>
        <v>-0.64500000000000313</v>
      </c>
      <c r="H232" s="68">
        <f t="shared" si="54"/>
        <v>0.66250000000000142</v>
      </c>
      <c r="I232" s="68">
        <f t="shared" si="54"/>
        <v>0.65499999999999758</v>
      </c>
      <c r="J232" s="68">
        <f t="shared" si="54"/>
        <v>-0.13833333333333186</v>
      </c>
      <c r="K232" s="68">
        <f t="shared" si="54"/>
        <v>-0.62000000000000099</v>
      </c>
      <c r="L232" s="68">
        <f t="shared" si="54"/>
        <v>0.98285714285714221</v>
      </c>
      <c r="M232" s="68">
        <f t="shared" si="54"/>
        <v>3.0416666666666661</v>
      </c>
      <c r="N232" s="68">
        <f t="shared" si="54"/>
        <v>1.3149999999999977</v>
      </c>
      <c r="O232" s="68">
        <f t="shared" si="54"/>
        <v>2.1733333333333356</v>
      </c>
      <c r="P232" s="68">
        <f t="shared" si="54"/>
        <v>5.3749999999999964</v>
      </c>
    </row>
    <row r="234" spans="3:16" x14ac:dyDescent="0.25">
      <c r="C234" s="21" t="s">
        <v>30</v>
      </c>
      <c r="D234" s="21" t="s">
        <v>321</v>
      </c>
      <c r="E234" s="68">
        <v>0</v>
      </c>
      <c r="F234" s="68">
        <v>0</v>
      </c>
      <c r="G234" s="73">
        <v>27.625</v>
      </c>
      <c r="H234" s="73">
        <v>17.7775</v>
      </c>
      <c r="I234" s="73">
        <v>19.384999999999998</v>
      </c>
      <c r="J234" s="73">
        <v>17.95</v>
      </c>
      <c r="K234" s="73">
        <v>16.843333333333334</v>
      </c>
      <c r="L234" s="73">
        <v>17.951428571428572</v>
      </c>
      <c r="M234" s="73">
        <v>15.523333333333335</v>
      </c>
      <c r="N234" s="73">
        <v>25.734999999999999</v>
      </c>
      <c r="O234" s="73">
        <v>28.040000000000003</v>
      </c>
      <c r="P234" s="73">
        <v>30.48</v>
      </c>
    </row>
    <row r="235" spans="3:16" x14ac:dyDescent="0.25">
      <c r="C235" s="21" t="s">
        <v>30</v>
      </c>
      <c r="D235" s="21" t="s">
        <v>322</v>
      </c>
      <c r="E235" s="68">
        <v>0</v>
      </c>
      <c r="F235" s="68">
        <v>0</v>
      </c>
      <c r="G235" s="73">
        <v>26.1</v>
      </c>
      <c r="H235" s="73">
        <v>17.884999999999998</v>
      </c>
      <c r="I235" s="73">
        <v>19.715000000000003</v>
      </c>
      <c r="J235" s="73">
        <v>19.173333333333336</v>
      </c>
      <c r="K235" s="73">
        <v>17.41</v>
      </c>
      <c r="L235" s="73">
        <v>16.901428571428571</v>
      </c>
      <c r="M235" s="73">
        <v>16.309999999999999</v>
      </c>
      <c r="N235" s="73">
        <v>21.605</v>
      </c>
      <c r="O235" s="73">
        <v>23.276666666666667</v>
      </c>
      <c r="P235" s="73">
        <v>27.6</v>
      </c>
    </row>
    <row r="236" spans="3:16" x14ac:dyDescent="0.25">
      <c r="C236" s="21" t="s">
        <v>31</v>
      </c>
      <c r="D236" s="21" t="s">
        <v>321</v>
      </c>
      <c r="E236" s="68">
        <v>0</v>
      </c>
      <c r="F236" s="68">
        <v>0</v>
      </c>
      <c r="G236" s="68">
        <v>27.255000000000003</v>
      </c>
      <c r="H236" s="68">
        <v>18.772500000000001</v>
      </c>
      <c r="I236" s="68">
        <v>19.984999999999999</v>
      </c>
      <c r="J236" s="68">
        <v>18.308333333333334</v>
      </c>
      <c r="K236" s="68">
        <v>16.399999999999999</v>
      </c>
      <c r="L236" s="68">
        <v>17.41714285714286</v>
      </c>
      <c r="M236" s="68">
        <v>16.443333333333332</v>
      </c>
      <c r="N236" s="68">
        <v>25.23</v>
      </c>
      <c r="O236" s="68">
        <v>26.5</v>
      </c>
      <c r="P236" s="68">
        <v>30.939999999999998</v>
      </c>
    </row>
    <row r="237" spans="3:16" x14ac:dyDescent="0.25">
      <c r="C237" s="21" t="s">
        <v>31</v>
      </c>
      <c r="D237" s="21" t="s">
        <v>322</v>
      </c>
      <c r="E237" s="68">
        <v>0</v>
      </c>
      <c r="F237" s="68">
        <v>0</v>
      </c>
      <c r="G237" s="68">
        <v>25.774999999999999</v>
      </c>
      <c r="H237" s="68">
        <v>17.945</v>
      </c>
      <c r="I237" s="68">
        <v>19.594999999999999</v>
      </c>
      <c r="J237" s="68">
        <v>18.981666666666669</v>
      </c>
      <c r="K237" s="68">
        <v>17.243333333333336</v>
      </c>
      <c r="L237" s="68">
        <v>16.872857142857139</v>
      </c>
      <c r="M237" s="68">
        <v>17.015000000000001</v>
      </c>
      <c r="N237" s="68">
        <v>21.84</v>
      </c>
      <c r="O237" s="68">
        <v>23.25</v>
      </c>
      <c r="P237" s="68">
        <v>28.490000000000002</v>
      </c>
    </row>
    <row r="238" spans="3:16" x14ac:dyDescent="0.25"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</row>
    <row r="239" spans="3:16" x14ac:dyDescent="0.25">
      <c r="C239" s="70" t="s">
        <v>104</v>
      </c>
      <c r="D239" s="21" t="str">
        <f>+D236</f>
        <v>B26I</v>
      </c>
      <c r="E239" s="68">
        <f>E236-E234</f>
        <v>0</v>
      </c>
      <c r="F239" s="68">
        <f t="shared" ref="F239:P239" si="55">F236-F234</f>
        <v>0</v>
      </c>
      <c r="G239" s="68">
        <f t="shared" si="55"/>
        <v>-0.36999999999999744</v>
      </c>
      <c r="H239" s="68">
        <f t="shared" si="55"/>
        <v>0.99500000000000099</v>
      </c>
      <c r="I239" s="68">
        <f t="shared" si="55"/>
        <v>0.60000000000000142</v>
      </c>
      <c r="J239" s="68">
        <f t="shared" si="55"/>
        <v>0.35833333333333428</v>
      </c>
      <c r="K239" s="68">
        <f t="shared" si="55"/>
        <v>-0.44333333333333513</v>
      </c>
      <c r="L239" s="68">
        <f t="shared" si="55"/>
        <v>-0.53428571428571203</v>
      </c>
      <c r="M239" s="68">
        <f t="shared" si="55"/>
        <v>0.91999999999999638</v>
      </c>
      <c r="N239" s="68">
        <f t="shared" si="55"/>
        <v>-0.50499999999999901</v>
      </c>
      <c r="O239" s="68">
        <f t="shared" si="55"/>
        <v>-1.5400000000000027</v>
      </c>
      <c r="P239" s="68">
        <f t="shared" si="55"/>
        <v>0.4599999999999973</v>
      </c>
    </row>
    <row r="240" spans="3:16" x14ac:dyDescent="0.25">
      <c r="C240" s="70" t="s">
        <v>104</v>
      </c>
      <c r="D240" s="21" t="str">
        <f>+D237</f>
        <v>B26R</v>
      </c>
      <c r="E240" s="68">
        <f>E237-E235</f>
        <v>0</v>
      </c>
      <c r="F240" s="68">
        <f t="shared" ref="F240:P240" si="56">F237-F235</f>
        <v>0</v>
      </c>
      <c r="G240" s="68">
        <f t="shared" si="56"/>
        <v>-0.32500000000000284</v>
      </c>
      <c r="H240" s="68">
        <f t="shared" si="56"/>
        <v>6.0000000000002274E-2</v>
      </c>
      <c r="I240" s="68">
        <f t="shared" si="56"/>
        <v>-0.12000000000000455</v>
      </c>
      <c r="J240" s="68">
        <f t="shared" si="56"/>
        <v>-0.19166666666666643</v>
      </c>
      <c r="K240" s="68">
        <f t="shared" si="56"/>
        <v>-0.1666666666666643</v>
      </c>
      <c r="L240" s="68">
        <f t="shared" si="56"/>
        <v>-2.8571428571432023E-2</v>
      </c>
      <c r="M240" s="68">
        <f t="shared" si="56"/>
        <v>0.70500000000000185</v>
      </c>
      <c r="N240" s="68">
        <f t="shared" si="56"/>
        <v>0.23499999999999943</v>
      </c>
      <c r="O240" s="68">
        <f t="shared" si="56"/>
        <v>-2.6666666666667282E-2</v>
      </c>
      <c r="P240" s="68">
        <f t="shared" si="56"/>
        <v>0.89000000000000057</v>
      </c>
    </row>
    <row r="242" spans="3:16" x14ac:dyDescent="0.25">
      <c r="C242" s="21" t="s">
        <v>30</v>
      </c>
      <c r="D242" s="21" t="s">
        <v>323</v>
      </c>
      <c r="E242" s="68">
        <v>0</v>
      </c>
      <c r="F242" s="68">
        <v>0</v>
      </c>
      <c r="G242" s="73">
        <v>22.29</v>
      </c>
      <c r="H242" s="73">
        <v>13.682500000000001</v>
      </c>
      <c r="I242" s="73">
        <v>14.3</v>
      </c>
      <c r="J242" s="73">
        <v>16.218333333333334</v>
      </c>
      <c r="K242" s="73">
        <v>15.57</v>
      </c>
      <c r="L242" s="73">
        <v>15.292857142857143</v>
      </c>
      <c r="M242" s="73">
        <v>14.291666666666666</v>
      </c>
      <c r="N242" s="73">
        <v>20.03</v>
      </c>
      <c r="O242" s="73">
        <v>22.830000000000002</v>
      </c>
      <c r="P242" s="73">
        <v>29.03</v>
      </c>
    </row>
    <row r="243" spans="3:16" x14ac:dyDescent="0.25">
      <c r="C243" s="21" t="s">
        <v>30</v>
      </c>
      <c r="D243" s="21" t="s">
        <v>324</v>
      </c>
      <c r="E243" s="68">
        <v>0</v>
      </c>
      <c r="F243" s="68">
        <v>0</v>
      </c>
      <c r="G243" s="73">
        <v>23.41</v>
      </c>
      <c r="H243" s="73">
        <v>16.1325</v>
      </c>
      <c r="I243" s="73">
        <v>15.105</v>
      </c>
      <c r="J243" s="73">
        <v>15.668333333333335</v>
      </c>
      <c r="K243" s="73">
        <v>15.12</v>
      </c>
      <c r="L243" s="73">
        <v>15.659999999999998</v>
      </c>
      <c r="M243" s="73">
        <v>13.764999999999999</v>
      </c>
      <c r="N243" s="73">
        <v>18.195</v>
      </c>
      <c r="O243" s="73">
        <v>20.796666666666667</v>
      </c>
      <c r="P243" s="73">
        <v>24.895</v>
      </c>
    </row>
    <row r="244" spans="3:16" x14ac:dyDescent="0.25">
      <c r="C244" s="21" t="s">
        <v>31</v>
      </c>
      <c r="D244" s="21" t="s">
        <v>323</v>
      </c>
      <c r="E244" s="68">
        <v>0</v>
      </c>
      <c r="F244" s="68">
        <v>0</v>
      </c>
      <c r="G244" s="68">
        <v>21.1</v>
      </c>
      <c r="H244" s="68">
        <v>14.01</v>
      </c>
      <c r="I244" s="68">
        <v>15.274999999999999</v>
      </c>
      <c r="J244" s="68">
        <v>14.909999999999998</v>
      </c>
      <c r="K244" s="68">
        <v>14.833333333333334</v>
      </c>
      <c r="L244" s="68">
        <v>14.968571428571426</v>
      </c>
      <c r="M244" s="68">
        <v>14.708333333333334</v>
      </c>
      <c r="N244" s="68">
        <v>19.515000000000001</v>
      </c>
      <c r="O244" s="68">
        <v>22.02</v>
      </c>
      <c r="P244" s="68">
        <v>26.075000000000003</v>
      </c>
    </row>
    <row r="245" spans="3:16" x14ac:dyDescent="0.25">
      <c r="C245" s="21" t="s">
        <v>31</v>
      </c>
      <c r="D245" s="21" t="s">
        <v>324</v>
      </c>
      <c r="E245" s="68">
        <v>0</v>
      </c>
      <c r="F245" s="68">
        <v>0</v>
      </c>
      <c r="G245" s="68">
        <v>21.854999999999997</v>
      </c>
      <c r="H245" s="68">
        <v>16.215</v>
      </c>
      <c r="I245" s="68">
        <v>15.54</v>
      </c>
      <c r="J245" s="68">
        <v>15.376666666666667</v>
      </c>
      <c r="K245" s="68">
        <v>14.656666666666666</v>
      </c>
      <c r="L245" s="68">
        <v>14.251428571428571</v>
      </c>
      <c r="M245" s="68">
        <v>13.786666666666667</v>
      </c>
      <c r="N245" s="68">
        <v>18.18</v>
      </c>
      <c r="O245" s="68">
        <v>20.643333333333334</v>
      </c>
      <c r="P245" s="68">
        <v>23.94</v>
      </c>
    </row>
    <row r="246" spans="3:16" x14ac:dyDescent="0.25"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</row>
    <row r="247" spans="3:16" x14ac:dyDescent="0.25">
      <c r="C247" s="70" t="s">
        <v>104</v>
      </c>
      <c r="D247" s="21" t="str">
        <f>+D244</f>
        <v>B27I</v>
      </c>
      <c r="E247" s="68">
        <f>E244-E242</f>
        <v>0</v>
      </c>
      <c r="F247" s="68">
        <f t="shared" ref="F247:P247" si="57">F244-F242</f>
        <v>0</v>
      </c>
      <c r="G247" s="68">
        <f t="shared" si="57"/>
        <v>-1.1899999999999977</v>
      </c>
      <c r="H247" s="68">
        <f t="shared" si="57"/>
        <v>0.32749999999999879</v>
      </c>
      <c r="I247" s="68">
        <f t="shared" si="57"/>
        <v>0.97499999999999787</v>
      </c>
      <c r="J247" s="68">
        <f t="shared" si="57"/>
        <v>-1.3083333333333353</v>
      </c>
      <c r="K247" s="68">
        <f t="shared" si="57"/>
        <v>-0.73666666666666636</v>
      </c>
      <c r="L247" s="68">
        <f t="shared" si="57"/>
        <v>-0.32428571428571651</v>
      </c>
      <c r="M247" s="68">
        <f t="shared" si="57"/>
        <v>0.41666666666666785</v>
      </c>
      <c r="N247" s="68">
        <f t="shared" si="57"/>
        <v>-0.51500000000000057</v>
      </c>
      <c r="O247" s="68">
        <f t="shared" si="57"/>
        <v>-0.81000000000000227</v>
      </c>
      <c r="P247" s="68">
        <f t="shared" si="57"/>
        <v>-2.9549999999999983</v>
      </c>
    </row>
    <row r="248" spans="3:16" x14ac:dyDescent="0.25">
      <c r="C248" s="70" t="s">
        <v>104</v>
      </c>
      <c r="D248" s="21" t="str">
        <f>+D245</f>
        <v>B27R</v>
      </c>
      <c r="E248" s="68">
        <f>E245-E243</f>
        <v>0</v>
      </c>
      <c r="F248" s="68">
        <f t="shared" ref="F248:P248" si="58">F245-F243</f>
        <v>0</v>
      </c>
      <c r="G248" s="68">
        <f t="shared" si="58"/>
        <v>-1.5550000000000033</v>
      </c>
      <c r="H248" s="68">
        <f t="shared" si="58"/>
        <v>8.2499999999999574E-2</v>
      </c>
      <c r="I248" s="68">
        <f t="shared" si="58"/>
        <v>0.43499999999999872</v>
      </c>
      <c r="J248" s="68">
        <f t="shared" si="58"/>
        <v>-0.29166666666666785</v>
      </c>
      <c r="K248" s="68">
        <f t="shared" si="58"/>
        <v>-0.46333333333333293</v>
      </c>
      <c r="L248" s="68">
        <f t="shared" si="58"/>
        <v>-1.4085714285714275</v>
      </c>
      <c r="M248" s="68">
        <f t="shared" si="58"/>
        <v>2.1666666666668277E-2</v>
      </c>
      <c r="N248" s="68">
        <f t="shared" si="58"/>
        <v>-1.5000000000000568E-2</v>
      </c>
      <c r="O248" s="68">
        <f t="shared" si="58"/>
        <v>-0.15333333333333243</v>
      </c>
      <c r="P248" s="68">
        <f t="shared" si="58"/>
        <v>-0.95499999999999829</v>
      </c>
    </row>
    <row r="250" spans="3:16" x14ac:dyDescent="0.25">
      <c r="C250" s="21" t="s">
        <v>30</v>
      </c>
      <c r="D250" s="21" t="s">
        <v>325</v>
      </c>
      <c r="E250" s="68">
        <v>0</v>
      </c>
      <c r="F250" s="68">
        <v>0</v>
      </c>
      <c r="G250" s="73">
        <v>22.71</v>
      </c>
      <c r="H250" s="73">
        <v>17.192500000000003</v>
      </c>
      <c r="I250" s="73">
        <v>18.810000000000002</v>
      </c>
      <c r="J250" s="73">
        <v>18.243333333333336</v>
      </c>
      <c r="K250" s="73">
        <v>17.946666666666665</v>
      </c>
      <c r="L250" s="73">
        <v>17.77</v>
      </c>
      <c r="M250" s="73">
        <v>17.85166666666667</v>
      </c>
      <c r="N250" s="73">
        <v>22.259999999999998</v>
      </c>
      <c r="O250" s="73">
        <v>23.846666666666664</v>
      </c>
      <c r="P250" s="73">
        <v>27.685000000000002</v>
      </c>
    </row>
    <row r="251" spans="3:16" x14ac:dyDescent="0.25">
      <c r="C251" s="21" t="s">
        <v>30</v>
      </c>
      <c r="D251" s="21" t="s">
        <v>326</v>
      </c>
      <c r="E251" s="68">
        <v>0</v>
      </c>
      <c r="F251" s="68">
        <v>0</v>
      </c>
      <c r="G251" s="73">
        <v>0</v>
      </c>
      <c r="H251" s="73">
        <v>0</v>
      </c>
      <c r="I251" s="73">
        <v>0</v>
      </c>
      <c r="J251" s="73">
        <v>0</v>
      </c>
      <c r="K251" s="73">
        <v>0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</row>
    <row r="252" spans="3:16" x14ac:dyDescent="0.25">
      <c r="C252" s="21" t="s">
        <v>31</v>
      </c>
      <c r="D252" s="21" t="s">
        <v>325</v>
      </c>
      <c r="E252" s="68">
        <v>0</v>
      </c>
      <c r="F252" s="68">
        <v>0</v>
      </c>
      <c r="G252" s="68">
        <v>21.634999999999998</v>
      </c>
      <c r="H252" s="68">
        <v>17.03</v>
      </c>
      <c r="I252" s="68">
        <v>18.445</v>
      </c>
      <c r="J252" s="68">
        <v>17.759999999999998</v>
      </c>
      <c r="K252" s="68">
        <v>17.106666666666666</v>
      </c>
      <c r="L252" s="68">
        <v>16.271428571428572</v>
      </c>
      <c r="M252" s="68">
        <v>16.93</v>
      </c>
      <c r="N252" s="68">
        <v>20.435000000000002</v>
      </c>
      <c r="O252" s="68">
        <v>22.186666666666667</v>
      </c>
      <c r="P252" s="68">
        <v>26.105</v>
      </c>
    </row>
    <row r="253" spans="3:16" x14ac:dyDescent="0.25">
      <c r="C253" s="21" t="s">
        <v>31</v>
      </c>
      <c r="D253" s="21" t="s">
        <v>326</v>
      </c>
      <c r="E253" s="68">
        <v>0</v>
      </c>
      <c r="F253" s="68">
        <v>0</v>
      </c>
      <c r="G253" s="68">
        <v>0</v>
      </c>
      <c r="H253" s="68">
        <v>0</v>
      </c>
      <c r="I253" s="68">
        <v>0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</row>
    <row r="254" spans="3:16" x14ac:dyDescent="0.25"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</row>
    <row r="255" spans="3:16" x14ac:dyDescent="0.25">
      <c r="C255" s="70" t="s">
        <v>104</v>
      </c>
      <c r="D255" s="21" t="str">
        <f>+D252</f>
        <v>B28I</v>
      </c>
      <c r="E255" s="68">
        <f>E252-E250</f>
        <v>0</v>
      </c>
      <c r="F255" s="68">
        <f t="shared" ref="F255:P255" si="59">F252-F250</f>
        <v>0</v>
      </c>
      <c r="G255" s="68">
        <f t="shared" si="59"/>
        <v>-1.0750000000000028</v>
      </c>
      <c r="H255" s="68">
        <f t="shared" si="59"/>
        <v>-0.16250000000000142</v>
      </c>
      <c r="I255" s="68">
        <f t="shared" si="59"/>
        <v>-0.36500000000000199</v>
      </c>
      <c r="J255" s="68">
        <f t="shared" si="59"/>
        <v>-0.48333333333333783</v>
      </c>
      <c r="K255" s="68">
        <f t="shared" si="59"/>
        <v>-0.83999999999999986</v>
      </c>
      <c r="L255" s="68">
        <f t="shared" si="59"/>
        <v>-1.4985714285714273</v>
      </c>
      <c r="M255" s="68">
        <f t="shared" si="59"/>
        <v>-0.92166666666667041</v>
      </c>
      <c r="N255" s="68">
        <f t="shared" si="59"/>
        <v>-1.8249999999999957</v>
      </c>
      <c r="O255" s="68">
        <f t="shared" si="59"/>
        <v>-1.6599999999999966</v>
      </c>
      <c r="P255" s="68">
        <f t="shared" si="59"/>
        <v>-1.5800000000000018</v>
      </c>
    </row>
    <row r="256" spans="3:16" x14ac:dyDescent="0.25">
      <c r="C256" s="70" t="s">
        <v>104</v>
      </c>
      <c r="D256" s="21" t="str">
        <f>+D253</f>
        <v>B28R</v>
      </c>
      <c r="E256" s="68">
        <f>E253-E251</f>
        <v>0</v>
      </c>
      <c r="F256" s="68">
        <f t="shared" ref="F256:P256" si="60">F253-F251</f>
        <v>0</v>
      </c>
      <c r="G256" s="68">
        <f t="shared" si="60"/>
        <v>0</v>
      </c>
      <c r="H256" s="68">
        <f t="shared" si="60"/>
        <v>0</v>
      </c>
      <c r="I256" s="68">
        <f t="shared" si="60"/>
        <v>0</v>
      </c>
      <c r="J256" s="68">
        <f t="shared" si="60"/>
        <v>0</v>
      </c>
      <c r="K256" s="68">
        <f t="shared" si="60"/>
        <v>0</v>
      </c>
      <c r="L256" s="68">
        <f t="shared" si="60"/>
        <v>0</v>
      </c>
      <c r="M256" s="68">
        <f t="shared" si="60"/>
        <v>0</v>
      </c>
      <c r="N256" s="68">
        <f t="shared" si="60"/>
        <v>0</v>
      </c>
      <c r="O256" s="68">
        <f t="shared" si="60"/>
        <v>0</v>
      </c>
      <c r="P256" s="68">
        <f t="shared" si="60"/>
        <v>0</v>
      </c>
    </row>
    <row r="258" spans="3:16" x14ac:dyDescent="0.25">
      <c r="C258" s="21" t="s">
        <v>30</v>
      </c>
      <c r="D258" s="21" t="s">
        <v>327</v>
      </c>
      <c r="E258" s="68">
        <v>0</v>
      </c>
      <c r="F258" s="68">
        <v>0</v>
      </c>
      <c r="G258" s="73">
        <v>0</v>
      </c>
      <c r="H258" s="73">
        <v>16.28</v>
      </c>
      <c r="I258" s="73">
        <v>0</v>
      </c>
      <c r="J258" s="73">
        <v>0</v>
      </c>
      <c r="K258" s="73">
        <v>0</v>
      </c>
      <c r="L258" s="73">
        <v>0</v>
      </c>
      <c r="M258" s="73">
        <v>18.231666666666666</v>
      </c>
      <c r="N258" s="73">
        <v>0</v>
      </c>
      <c r="O258" s="73">
        <v>0</v>
      </c>
      <c r="P258" s="73">
        <v>0</v>
      </c>
    </row>
    <row r="259" spans="3:16" x14ac:dyDescent="0.25">
      <c r="C259" s="21" t="s">
        <v>30</v>
      </c>
      <c r="D259" s="21" t="s">
        <v>328</v>
      </c>
      <c r="E259" s="68">
        <v>0</v>
      </c>
      <c r="F259" s="68">
        <v>0</v>
      </c>
      <c r="G259" s="73">
        <v>0</v>
      </c>
      <c r="H259" s="73">
        <v>20.164999999999999</v>
      </c>
      <c r="I259" s="73">
        <v>0</v>
      </c>
      <c r="J259" s="73">
        <v>0</v>
      </c>
      <c r="K259" s="73">
        <v>0</v>
      </c>
      <c r="L259" s="73">
        <v>0</v>
      </c>
      <c r="M259" s="73">
        <v>18.223333333333333</v>
      </c>
      <c r="N259" s="73">
        <v>0</v>
      </c>
      <c r="O259" s="73">
        <v>0</v>
      </c>
      <c r="P259" s="73">
        <v>0</v>
      </c>
    </row>
    <row r="260" spans="3:16" x14ac:dyDescent="0.25">
      <c r="C260" s="21" t="s">
        <v>31</v>
      </c>
      <c r="D260" s="21" t="s">
        <v>327</v>
      </c>
      <c r="E260" s="68">
        <v>0</v>
      </c>
      <c r="F260" s="68">
        <v>0</v>
      </c>
      <c r="G260" s="68">
        <v>0</v>
      </c>
      <c r="H260" s="68">
        <v>15.2775</v>
      </c>
      <c r="I260" s="68">
        <v>0</v>
      </c>
      <c r="J260" s="68">
        <v>0</v>
      </c>
      <c r="K260" s="68">
        <v>0</v>
      </c>
      <c r="L260" s="68">
        <v>0</v>
      </c>
      <c r="M260" s="68">
        <v>16.946666666666665</v>
      </c>
      <c r="N260" s="68">
        <v>0</v>
      </c>
      <c r="O260" s="68">
        <v>0</v>
      </c>
      <c r="P260" s="68">
        <v>0</v>
      </c>
    </row>
    <row r="261" spans="3:16" x14ac:dyDescent="0.25">
      <c r="C261" s="21" t="s">
        <v>31</v>
      </c>
      <c r="D261" s="21" t="s">
        <v>328</v>
      </c>
      <c r="E261" s="68">
        <v>0</v>
      </c>
      <c r="F261" s="68">
        <v>0</v>
      </c>
      <c r="G261" s="68">
        <v>0</v>
      </c>
      <c r="H261" s="68">
        <v>18.202499999999997</v>
      </c>
      <c r="I261" s="68">
        <v>0</v>
      </c>
      <c r="J261" s="68">
        <v>0</v>
      </c>
      <c r="K261" s="68">
        <v>0</v>
      </c>
      <c r="L261" s="68">
        <v>0</v>
      </c>
      <c r="M261" s="68">
        <v>16.45</v>
      </c>
      <c r="N261" s="68">
        <v>0</v>
      </c>
      <c r="O261" s="68">
        <v>0</v>
      </c>
      <c r="P261" s="68">
        <v>0</v>
      </c>
    </row>
    <row r="262" spans="3:16" x14ac:dyDescent="0.25"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</row>
    <row r="263" spans="3:16" x14ac:dyDescent="0.25">
      <c r="C263" s="70" t="s">
        <v>104</v>
      </c>
      <c r="D263" s="21" t="str">
        <f>+D260</f>
        <v>B29I</v>
      </c>
      <c r="E263" s="68">
        <f>E260-E258</f>
        <v>0</v>
      </c>
      <c r="F263" s="68">
        <f t="shared" ref="F263:P263" si="61">F260-F258</f>
        <v>0</v>
      </c>
      <c r="G263" s="68">
        <f t="shared" si="61"/>
        <v>0</v>
      </c>
      <c r="H263" s="68">
        <f t="shared" si="61"/>
        <v>-1.0025000000000013</v>
      </c>
      <c r="I263" s="68">
        <f t="shared" si="61"/>
        <v>0</v>
      </c>
      <c r="J263" s="68">
        <f t="shared" si="61"/>
        <v>0</v>
      </c>
      <c r="K263" s="68">
        <f t="shared" si="61"/>
        <v>0</v>
      </c>
      <c r="L263" s="68">
        <f t="shared" si="61"/>
        <v>0</v>
      </c>
      <c r="M263" s="68">
        <f t="shared" si="61"/>
        <v>-1.2850000000000001</v>
      </c>
      <c r="N263" s="68">
        <f t="shared" si="61"/>
        <v>0</v>
      </c>
      <c r="O263" s="68">
        <f t="shared" si="61"/>
        <v>0</v>
      </c>
      <c r="P263" s="68">
        <f t="shared" si="61"/>
        <v>0</v>
      </c>
    </row>
    <row r="264" spans="3:16" x14ac:dyDescent="0.25">
      <c r="C264" s="70" t="s">
        <v>104</v>
      </c>
      <c r="D264" s="21" t="str">
        <f>+D261</f>
        <v>B29R</v>
      </c>
      <c r="E264" s="68">
        <f>E261-E259</f>
        <v>0</v>
      </c>
      <c r="F264" s="68">
        <f t="shared" ref="F264:P264" si="62">F261-F259</f>
        <v>0</v>
      </c>
      <c r="G264" s="68">
        <f t="shared" si="62"/>
        <v>0</v>
      </c>
      <c r="H264" s="68">
        <f t="shared" si="62"/>
        <v>-1.9625000000000021</v>
      </c>
      <c r="I264" s="68">
        <f t="shared" si="62"/>
        <v>0</v>
      </c>
      <c r="J264" s="68">
        <f t="shared" si="62"/>
        <v>0</v>
      </c>
      <c r="K264" s="68">
        <f t="shared" si="62"/>
        <v>0</v>
      </c>
      <c r="L264" s="68">
        <f t="shared" si="62"/>
        <v>0</v>
      </c>
      <c r="M264" s="68">
        <f t="shared" si="62"/>
        <v>-1.7733333333333334</v>
      </c>
      <c r="N264" s="68">
        <f t="shared" si="62"/>
        <v>0</v>
      </c>
      <c r="O264" s="68">
        <f t="shared" si="62"/>
        <v>0</v>
      </c>
      <c r="P264" s="68">
        <f t="shared" si="62"/>
        <v>0</v>
      </c>
    </row>
    <row r="266" spans="3:16" x14ac:dyDescent="0.25">
      <c r="C266" s="21" t="s">
        <v>30</v>
      </c>
      <c r="D266" s="21" t="s">
        <v>329</v>
      </c>
      <c r="E266" s="68">
        <v>27.67</v>
      </c>
      <c r="F266" s="68">
        <v>28.046666666666667</v>
      </c>
      <c r="G266" s="73">
        <v>0</v>
      </c>
      <c r="H266" s="73">
        <v>0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</row>
    <row r="267" spans="3:16" x14ac:dyDescent="0.25">
      <c r="C267" s="21" t="s">
        <v>30</v>
      </c>
      <c r="D267" s="21" t="s">
        <v>330</v>
      </c>
      <c r="E267" s="68">
        <v>27.76</v>
      </c>
      <c r="F267" s="68">
        <v>30.402222222222221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  <c r="P267" s="73">
        <v>0</v>
      </c>
    </row>
    <row r="268" spans="3:16" x14ac:dyDescent="0.25">
      <c r="C268" s="21" t="s">
        <v>31</v>
      </c>
      <c r="D268" s="21" t="s">
        <v>329</v>
      </c>
      <c r="E268" s="68">
        <v>24.41</v>
      </c>
      <c r="F268" s="68">
        <v>25.066666666666663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68">
        <v>0</v>
      </c>
    </row>
    <row r="269" spans="3:16" x14ac:dyDescent="0.25">
      <c r="C269" s="21" t="s">
        <v>31</v>
      </c>
      <c r="D269" s="21" t="s">
        <v>330</v>
      </c>
      <c r="E269" s="68">
        <v>25.435000000000002</v>
      </c>
      <c r="F269" s="68">
        <v>27.717777777777776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8">
        <v>0</v>
      </c>
      <c r="M269" s="68">
        <v>0</v>
      </c>
      <c r="N269" s="68">
        <v>0</v>
      </c>
      <c r="O269" s="68">
        <v>0</v>
      </c>
      <c r="P269" s="68">
        <v>0</v>
      </c>
    </row>
    <row r="270" spans="3:16" x14ac:dyDescent="0.25"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</row>
    <row r="271" spans="3:16" x14ac:dyDescent="0.25">
      <c r="C271" s="70" t="s">
        <v>104</v>
      </c>
      <c r="D271" s="21" t="str">
        <f>+D268</f>
        <v>B30NI</v>
      </c>
      <c r="E271" s="68">
        <f>E268-E266</f>
        <v>-3.2600000000000016</v>
      </c>
      <c r="F271" s="68">
        <f t="shared" ref="F271:P271" si="63">F268-F266</f>
        <v>-2.980000000000004</v>
      </c>
      <c r="G271" s="68">
        <f t="shared" si="63"/>
        <v>0</v>
      </c>
      <c r="H271" s="68">
        <f t="shared" si="63"/>
        <v>0</v>
      </c>
      <c r="I271" s="68">
        <f t="shared" si="63"/>
        <v>0</v>
      </c>
      <c r="J271" s="68">
        <f t="shared" si="63"/>
        <v>0</v>
      </c>
      <c r="K271" s="68">
        <f t="shared" si="63"/>
        <v>0</v>
      </c>
      <c r="L271" s="68">
        <f t="shared" si="63"/>
        <v>0</v>
      </c>
      <c r="M271" s="68">
        <f t="shared" si="63"/>
        <v>0</v>
      </c>
      <c r="N271" s="68">
        <f t="shared" si="63"/>
        <v>0</v>
      </c>
      <c r="O271" s="68">
        <f t="shared" si="63"/>
        <v>0</v>
      </c>
      <c r="P271" s="68">
        <f t="shared" si="63"/>
        <v>0</v>
      </c>
    </row>
    <row r="272" spans="3:16" x14ac:dyDescent="0.25">
      <c r="C272" s="70" t="s">
        <v>104</v>
      </c>
      <c r="D272" s="21" t="str">
        <f>+D269</f>
        <v>B30NR</v>
      </c>
      <c r="E272" s="68">
        <f>E269-E267</f>
        <v>-2.3249999999999993</v>
      </c>
      <c r="F272" s="68">
        <f t="shared" ref="F272:P272" si="64">F269-F267</f>
        <v>-2.6844444444444449</v>
      </c>
      <c r="G272" s="68">
        <f t="shared" si="64"/>
        <v>0</v>
      </c>
      <c r="H272" s="68">
        <f t="shared" si="64"/>
        <v>0</v>
      </c>
      <c r="I272" s="68">
        <f t="shared" si="64"/>
        <v>0</v>
      </c>
      <c r="J272" s="68">
        <f t="shared" si="64"/>
        <v>0</v>
      </c>
      <c r="K272" s="68">
        <f t="shared" si="64"/>
        <v>0</v>
      </c>
      <c r="L272" s="68">
        <f t="shared" si="64"/>
        <v>0</v>
      </c>
      <c r="M272" s="68">
        <f t="shared" si="64"/>
        <v>0</v>
      </c>
      <c r="N272" s="68">
        <f t="shared" si="64"/>
        <v>0</v>
      </c>
      <c r="O272" s="68">
        <f t="shared" si="64"/>
        <v>0</v>
      </c>
      <c r="P272" s="68">
        <f t="shared" si="64"/>
        <v>0</v>
      </c>
    </row>
    <row r="274" spans="3:16" x14ac:dyDescent="0.25">
      <c r="C274" s="21" t="s">
        <v>30</v>
      </c>
      <c r="D274" s="21" t="s">
        <v>331</v>
      </c>
      <c r="E274" s="68">
        <v>31.96</v>
      </c>
      <c r="F274" s="68">
        <v>31.021111111111111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</row>
    <row r="275" spans="3:16" x14ac:dyDescent="0.25">
      <c r="C275" s="21" t="s">
        <v>30</v>
      </c>
      <c r="D275" s="21" t="s">
        <v>332</v>
      </c>
      <c r="E275" s="68">
        <v>31.01</v>
      </c>
      <c r="F275" s="68">
        <v>31.077777777777776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</row>
    <row r="276" spans="3:16" x14ac:dyDescent="0.25">
      <c r="C276" s="21" t="s">
        <v>31</v>
      </c>
      <c r="D276" s="21" t="s">
        <v>331</v>
      </c>
      <c r="E276" s="68">
        <v>28.795000000000002</v>
      </c>
      <c r="F276" s="68">
        <v>29.349999999999998</v>
      </c>
      <c r="G276" s="68">
        <v>0</v>
      </c>
      <c r="H276" s="68">
        <v>0</v>
      </c>
      <c r="I276" s="68">
        <v>0</v>
      </c>
      <c r="J276" s="68">
        <v>0</v>
      </c>
      <c r="K276" s="68">
        <v>0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</row>
    <row r="277" spans="3:16" x14ac:dyDescent="0.25">
      <c r="C277" s="21" t="s">
        <v>31</v>
      </c>
      <c r="D277" s="21" t="s">
        <v>332</v>
      </c>
      <c r="E277" s="68">
        <v>29.105</v>
      </c>
      <c r="F277" s="68">
        <v>29.513333333333335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0</v>
      </c>
      <c r="M277" s="68">
        <v>0</v>
      </c>
      <c r="N277" s="68">
        <v>0</v>
      </c>
      <c r="O277" s="68">
        <v>0</v>
      </c>
      <c r="P277" s="68">
        <v>0</v>
      </c>
    </row>
    <row r="278" spans="3:16" x14ac:dyDescent="0.25"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</row>
    <row r="279" spans="3:16" x14ac:dyDescent="0.25">
      <c r="C279" s="70" t="s">
        <v>104</v>
      </c>
      <c r="D279" s="21" t="str">
        <f>+D276</f>
        <v>B31NI</v>
      </c>
      <c r="E279" s="68">
        <f>E276-E274</f>
        <v>-3.1649999999999991</v>
      </c>
      <c r="F279" s="68">
        <f t="shared" ref="F279:P279" si="65">F276-F274</f>
        <v>-1.671111111111113</v>
      </c>
      <c r="G279" s="68">
        <f t="shared" si="65"/>
        <v>0</v>
      </c>
      <c r="H279" s="68">
        <f t="shared" si="65"/>
        <v>0</v>
      </c>
      <c r="I279" s="68">
        <f t="shared" si="65"/>
        <v>0</v>
      </c>
      <c r="J279" s="68">
        <f t="shared" si="65"/>
        <v>0</v>
      </c>
      <c r="K279" s="68">
        <f t="shared" si="65"/>
        <v>0</v>
      </c>
      <c r="L279" s="68">
        <f t="shared" si="65"/>
        <v>0</v>
      </c>
      <c r="M279" s="68">
        <f t="shared" si="65"/>
        <v>0</v>
      </c>
      <c r="N279" s="68">
        <f t="shared" si="65"/>
        <v>0</v>
      </c>
      <c r="O279" s="68">
        <f t="shared" si="65"/>
        <v>0</v>
      </c>
      <c r="P279" s="68">
        <f t="shared" si="65"/>
        <v>0</v>
      </c>
    </row>
    <row r="280" spans="3:16" x14ac:dyDescent="0.25">
      <c r="C280" s="70" t="s">
        <v>104</v>
      </c>
      <c r="D280" s="21" t="str">
        <f>+D277</f>
        <v>B31NR</v>
      </c>
      <c r="E280" s="68">
        <f>E277-E275</f>
        <v>-1.9050000000000011</v>
      </c>
      <c r="F280" s="68">
        <f t="shared" ref="F280:P280" si="66">F277-F275</f>
        <v>-1.5644444444444403</v>
      </c>
      <c r="G280" s="68">
        <f t="shared" si="66"/>
        <v>0</v>
      </c>
      <c r="H280" s="68">
        <f t="shared" si="66"/>
        <v>0</v>
      </c>
      <c r="I280" s="68">
        <f t="shared" si="66"/>
        <v>0</v>
      </c>
      <c r="J280" s="68">
        <f t="shared" si="66"/>
        <v>0</v>
      </c>
      <c r="K280" s="68">
        <f t="shared" si="66"/>
        <v>0</v>
      </c>
      <c r="L280" s="68">
        <f t="shared" si="66"/>
        <v>0</v>
      </c>
      <c r="M280" s="68">
        <f t="shared" si="66"/>
        <v>0</v>
      </c>
      <c r="N280" s="68">
        <f t="shared" si="66"/>
        <v>0</v>
      </c>
      <c r="O280" s="68">
        <f t="shared" si="66"/>
        <v>0</v>
      </c>
      <c r="P280" s="68">
        <f t="shared" si="66"/>
        <v>0</v>
      </c>
    </row>
    <row r="282" spans="3:16" x14ac:dyDescent="0.25">
      <c r="C282" s="21" t="s">
        <v>30</v>
      </c>
      <c r="D282" s="21" t="s">
        <v>333</v>
      </c>
      <c r="E282" s="68">
        <v>30.52</v>
      </c>
      <c r="F282" s="68">
        <v>0</v>
      </c>
      <c r="G282" s="73">
        <v>28.59</v>
      </c>
      <c r="H282" s="73">
        <v>19.425000000000001</v>
      </c>
      <c r="I282" s="73">
        <v>20.105</v>
      </c>
      <c r="J282" s="73">
        <v>21.491666666666671</v>
      </c>
      <c r="K282" s="73">
        <v>20.286666666666665</v>
      </c>
      <c r="L282" s="73">
        <v>19.11428571428571</v>
      </c>
      <c r="M282" s="73">
        <v>18.921666666666667</v>
      </c>
      <c r="N282" s="73">
        <v>23.77</v>
      </c>
      <c r="O282" s="73">
        <v>25.813333333333333</v>
      </c>
      <c r="P282" s="73">
        <v>27.92</v>
      </c>
    </row>
    <row r="283" spans="3:16" x14ac:dyDescent="0.25">
      <c r="C283" s="21" t="s">
        <v>30</v>
      </c>
      <c r="D283" s="21" t="s">
        <v>334</v>
      </c>
      <c r="E283" s="68">
        <v>30.22</v>
      </c>
      <c r="F283" s="68">
        <v>0</v>
      </c>
      <c r="G283" s="73">
        <v>28.695</v>
      </c>
      <c r="H283" s="73">
        <v>19.484999999999999</v>
      </c>
      <c r="I283" s="73">
        <v>21.91</v>
      </c>
      <c r="J283" s="73">
        <v>22.471666666666668</v>
      </c>
      <c r="K283" s="73">
        <v>20.976666666666667</v>
      </c>
      <c r="L283" s="73">
        <v>18.858571428571427</v>
      </c>
      <c r="M283" s="73">
        <v>18.311666666666667</v>
      </c>
      <c r="N283" s="73">
        <v>24.265000000000001</v>
      </c>
      <c r="O283" s="73">
        <v>27.056666666666668</v>
      </c>
      <c r="P283" s="73">
        <v>28.284999999999997</v>
      </c>
    </row>
    <row r="284" spans="3:16" x14ac:dyDescent="0.25">
      <c r="C284" s="21" t="s">
        <v>31</v>
      </c>
      <c r="D284" s="21" t="s">
        <v>333</v>
      </c>
      <c r="E284" s="68">
        <v>28.9</v>
      </c>
      <c r="F284" s="68">
        <v>0</v>
      </c>
      <c r="G284" s="68">
        <v>25.39</v>
      </c>
      <c r="H284" s="68">
        <v>16.592500000000001</v>
      </c>
      <c r="I284" s="68">
        <v>17.310000000000002</v>
      </c>
      <c r="J284" s="68">
        <v>18.440000000000001</v>
      </c>
      <c r="K284" s="68">
        <v>17.966666666666669</v>
      </c>
      <c r="L284" s="68">
        <v>16.470000000000002</v>
      </c>
      <c r="M284" s="68">
        <v>16.373333333333331</v>
      </c>
      <c r="N284" s="68">
        <v>20.564999999999998</v>
      </c>
      <c r="O284" s="68">
        <v>23.333333333333332</v>
      </c>
      <c r="P284" s="68">
        <v>25.66</v>
      </c>
    </row>
    <row r="285" spans="3:16" x14ac:dyDescent="0.25">
      <c r="C285" s="21" t="s">
        <v>31</v>
      </c>
      <c r="D285" s="21" t="s">
        <v>334</v>
      </c>
      <c r="E285" s="68">
        <v>30.215</v>
      </c>
      <c r="F285" s="68">
        <v>0</v>
      </c>
      <c r="G285" s="68">
        <v>23.854999999999997</v>
      </c>
      <c r="H285" s="68">
        <v>16.7575</v>
      </c>
      <c r="I285" s="68">
        <v>18.965</v>
      </c>
      <c r="J285" s="68">
        <v>19.54666666666667</v>
      </c>
      <c r="K285" s="68">
        <v>18.376666666666665</v>
      </c>
      <c r="L285" s="68">
        <v>16.074285714285715</v>
      </c>
      <c r="M285" s="68">
        <v>16.690000000000001</v>
      </c>
      <c r="N285" s="68">
        <v>21.57</v>
      </c>
      <c r="O285" s="68">
        <v>25.080000000000002</v>
      </c>
      <c r="P285" s="68">
        <v>27.049999999999997</v>
      </c>
    </row>
    <row r="286" spans="3:16" x14ac:dyDescent="0.25"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</row>
    <row r="287" spans="3:16" x14ac:dyDescent="0.25">
      <c r="C287" s="70" t="s">
        <v>104</v>
      </c>
      <c r="D287" s="21" t="str">
        <f>+D284</f>
        <v>B51I</v>
      </c>
      <c r="E287" s="68">
        <f>E284-E282</f>
        <v>-1.620000000000001</v>
      </c>
      <c r="F287" s="68">
        <f t="shared" ref="F287:P287" si="67">F284-F282</f>
        <v>0</v>
      </c>
      <c r="G287" s="68">
        <f t="shared" si="67"/>
        <v>-3.1999999999999993</v>
      </c>
      <c r="H287" s="68">
        <f t="shared" si="67"/>
        <v>-2.8324999999999996</v>
      </c>
      <c r="I287" s="68">
        <f t="shared" si="67"/>
        <v>-2.7949999999999982</v>
      </c>
      <c r="J287" s="68">
        <f t="shared" si="67"/>
        <v>-3.0516666666666694</v>
      </c>
      <c r="K287" s="68">
        <f t="shared" si="67"/>
        <v>-2.3199999999999967</v>
      </c>
      <c r="L287" s="68">
        <f t="shared" si="67"/>
        <v>-2.6442857142857079</v>
      </c>
      <c r="M287" s="68">
        <f t="shared" si="67"/>
        <v>-2.5483333333333356</v>
      </c>
      <c r="N287" s="68">
        <f t="shared" si="67"/>
        <v>-3.2050000000000018</v>
      </c>
      <c r="O287" s="68">
        <f t="shared" si="67"/>
        <v>-2.4800000000000004</v>
      </c>
      <c r="P287" s="68">
        <f t="shared" si="67"/>
        <v>-2.2600000000000016</v>
      </c>
    </row>
    <row r="288" spans="3:16" x14ac:dyDescent="0.25">
      <c r="C288" s="70" t="s">
        <v>104</v>
      </c>
      <c r="D288" s="21" t="str">
        <f>+D285</f>
        <v>B51R</v>
      </c>
      <c r="E288" s="68">
        <f>E285-E283</f>
        <v>-4.9999999999990052E-3</v>
      </c>
      <c r="F288" s="68">
        <f t="shared" ref="F288:P288" si="68">F285-F283</f>
        <v>0</v>
      </c>
      <c r="G288" s="68">
        <f t="shared" si="68"/>
        <v>-4.8400000000000034</v>
      </c>
      <c r="H288" s="68">
        <f t="shared" si="68"/>
        <v>-2.7274999999999991</v>
      </c>
      <c r="I288" s="68">
        <f t="shared" si="68"/>
        <v>-2.9450000000000003</v>
      </c>
      <c r="J288" s="68">
        <f t="shared" si="68"/>
        <v>-2.9249999999999972</v>
      </c>
      <c r="K288" s="68">
        <f t="shared" si="68"/>
        <v>-2.6000000000000014</v>
      </c>
      <c r="L288" s="68">
        <f t="shared" si="68"/>
        <v>-2.784285714285712</v>
      </c>
      <c r="M288" s="68">
        <f t="shared" si="68"/>
        <v>-1.6216666666666661</v>
      </c>
      <c r="N288" s="68">
        <f t="shared" si="68"/>
        <v>-2.6950000000000003</v>
      </c>
      <c r="O288" s="68">
        <f t="shared" si="68"/>
        <v>-1.9766666666666666</v>
      </c>
      <c r="P288" s="68">
        <f t="shared" si="68"/>
        <v>-1.2349999999999994</v>
      </c>
    </row>
    <row r="290" spans="3:16" x14ac:dyDescent="0.25">
      <c r="C290" s="21" t="s">
        <v>30</v>
      </c>
      <c r="D290" s="21" t="s">
        <v>335</v>
      </c>
      <c r="E290" s="68">
        <v>0</v>
      </c>
      <c r="F290" s="68">
        <v>0</v>
      </c>
      <c r="G290" s="73">
        <v>0</v>
      </c>
      <c r="H290" s="73">
        <v>18.3125</v>
      </c>
      <c r="I290" s="73">
        <v>18.96</v>
      </c>
      <c r="J290" s="73">
        <v>0</v>
      </c>
      <c r="K290" s="73">
        <v>0</v>
      </c>
      <c r="L290" s="73">
        <v>0</v>
      </c>
      <c r="M290" s="73">
        <v>18.783333333333335</v>
      </c>
      <c r="N290" s="73">
        <v>25.445</v>
      </c>
      <c r="O290" s="73">
        <v>0</v>
      </c>
      <c r="P290" s="73">
        <v>0</v>
      </c>
    </row>
    <row r="291" spans="3:16" x14ac:dyDescent="0.25">
      <c r="C291" s="21" t="s">
        <v>30</v>
      </c>
      <c r="D291" s="21" t="s">
        <v>336</v>
      </c>
      <c r="E291" s="68">
        <v>0</v>
      </c>
      <c r="F291" s="68">
        <v>0</v>
      </c>
      <c r="G291" s="73">
        <v>0</v>
      </c>
      <c r="H291" s="73">
        <v>20.380000000000003</v>
      </c>
      <c r="I291" s="73">
        <v>20.9</v>
      </c>
      <c r="J291" s="73">
        <v>0</v>
      </c>
      <c r="K291" s="73">
        <v>0</v>
      </c>
      <c r="L291" s="73">
        <v>2.5371428571428574</v>
      </c>
      <c r="M291" s="73">
        <v>19.525000000000002</v>
      </c>
      <c r="N291" s="73">
        <v>25.369999999999997</v>
      </c>
      <c r="O291" s="73">
        <v>0</v>
      </c>
      <c r="P291" s="73">
        <v>0</v>
      </c>
    </row>
    <row r="292" spans="3:16" x14ac:dyDescent="0.25">
      <c r="C292" s="21" t="s">
        <v>31</v>
      </c>
      <c r="D292" s="21" t="s">
        <v>335</v>
      </c>
      <c r="E292" s="68">
        <v>0</v>
      </c>
      <c r="F292" s="68">
        <v>0</v>
      </c>
      <c r="G292" s="68">
        <v>0</v>
      </c>
      <c r="H292" s="68">
        <v>18.3125</v>
      </c>
      <c r="I292" s="68">
        <v>18.96</v>
      </c>
      <c r="J292" s="68">
        <v>0</v>
      </c>
      <c r="K292" s="68">
        <v>0</v>
      </c>
      <c r="L292" s="68">
        <v>0</v>
      </c>
      <c r="M292" s="68">
        <v>16.664999999999996</v>
      </c>
      <c r="N292" s="68">
        <v>22.97</v>
      </c>
      <c r="O292" s="68">
        <v>0</v>
      </c>
      <c r="P292" s="68">
        <v>0</v>
      </c>
    </row>
    <row r="293" spans="3:16" x14ac:dyDescent="0.25">
      <c r="C293" s="21" t="s">
        <v>31</v>
      </c>
      <c r="D293" s="21" t="s">
        <v>336</v>
      </c>
      <c r="E293" s="68">
        <v>0</v>
      </c>
      <c r="F293" s="68">
        <v>0</v>
      </c>
      <c r="G293" s="68">
        <v>0</v>
      </c>
      <c r="H293" s="68">
        <v>20.380000000000003</v>
      </c>
      <c r="I293" s="68">
        <v>20.9</v>
      </c>
      <c r="J293" s="68">
        <v>0</v>
      </c>
      <c r="K293" s="68">
        <v>0</v>
      </c>
      <c r="L293" s="68">
        <v>2.1871428571428573</v>
      </c>
      <c r="M293" s="68">
        <v>16.621666666666666</v>
      </c>
      <c r="N293" s="68">
        <v>22.81</v>
      </c>
      <c r="O293" s="68">
        <v>0</v>
      </c>
      <c r="P293" s="68">
        <v>0</v>
      </c>
    </row>
    <row r="294" spans="3:16" x14ac:dyDescent="0.25"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</row>
    <row r="295" spans="3:16" x14ac:dyDescent="0.25">
      <c r="C295" s="70" t="s">
        <v>104</v>
      </c>
      <c r="D295" s="21" t="str">
        <f>+D292</f>
        <v>B51cI</v>
      </c>
      <c r="E295" s="68">
        <f>E292-E290</f>
        <v>0</v>
      </c>
      <c r="F295" s="68">
        <f t="shared" ref="F295:P295" si="69">F292-F290</f>
        <v>0</v>
      </c>
      <c r="G295" s="68">
        <f t="shared" si="69"/>
        <v>0</v>
      </c>
      <c r="H295" s="68">
        <f t="shared" si="69"/>
        <v>0</v>
      </c>
      <c r="I295" s="68">
        <f t="shared" si="69"/>
        <v>0</v>
      </c>
      <c r="J295" s="68">
        <f t="shared" si="69"/>
        <v>0</v>
      </c>
      <c r="K295" s="68">
        <f t="shared" si="69"/>
        <v>0</v>
      </c>
      <c r="L295" s="68">
        <f t="shared" si="69"/>
        <v>0</v>
      </c>
      <c r="M295" s="68">
        <f t="shared" si="69"/>
        <v>-2.1183333333333394</v>
      </c>
      <c r="N295" s="68">
        <f t="shared" si="69"/>
        <v>-2.4750000000000014</v>
      </c>
      <c r="O295" s="68">
        <f t="shared" si="69"/>
        <v>0</v>
      </c>
      <c r="P295" s="68">
        <f t="shared" si="69"/>
        <v>0</v>
      </c>
    </row>
    <row r="296" spans="3:16" x14ac:dyDescent="0.25">
      <c r="C296" s="70" t="s">
        <v>104</v>
      </c>
      <c r="D296" s="21" t="str">
        <f>+D293</f>
        <v>B51cR</v>
      </c>
      <c r="E296" s="68">
        <f>E293-E291</f>
        <v>0</v>
      </c>
      <c r="F296" s="68">
        <f t="shared" ref="F296:P296" si="70">F293-F291</f>
        <v>0</v>
      </c>
      <c r="G296" s="68">
        <f t="shared" si="70"/>
        <v>0</v>
      </c>
      <c r="H296" s="68">
        <f t="shared" si="70"/>
        <v>0</v>
      </c>
      <c r="I296" s="68">
        <f t="shared" si="70"/>
        <v>0</v>
      </c>
      <c r="J296" s="68">
        <f t="shared" si="70"/>
        <v>0</v>
      </c>
      <c r="K296" s="68">
        <f t="shared" si="70"/>
        <v>0</v>
      </c>
      <c r="L296" s="68">
        <f t="shared" si="70"/>
        <v>-0.35000000000000009</v>
      </c>
      <c r="M296" s="68">
        <f t="shared" si="70"/>
        <v>-2.903333333333336</v>
      </c>
      <c r="N296" s="68">
        <f t="shared" si="70"/>
        <v>-2.5599999999999987</v>
      </c>
      <c r="O296" s="68">
        <f t="shared" si="70"/>
        <v>0</v>
      </c>
      <c r="P296" s="68">
        <f t="shared" si="70"/>
        <v>0</v>
      </c>
    </row>
    <row r="298" spans="3:16" x14ac:dyDescent="0.25">
      <c r="C298" s="21" t="s">
        <v>30</v>
      </c>
      <c r="D298" s="21" t="s">
        <v>245</v>
      </c>
      <c r="E298" s="68">
        <v>29.795000000000002</v>
      </c>
      <c r="F298" s="68">
        <v>29.175555555555562</v>
      </c>
      <c r="G298" s="73">
        <v>28.375</v>
      </c>
      <c r="H298" s="73">
        <v>19.237500000000001</v>
      </c>
      <c r="I298" s="73">
        <v>18.494999999999997</v>
      </c>
      <c r="J298" s="73">
        <v>19.026666666666667</v>
      </c>
      <c r="K298" s="73">
        <v>17.223333333333333</v>
      </c>
      <c r="L298" s="73">
        <v>16.842857142857145</v>
      </c>
      <c r="M298" s="73">
        <v>15.524999999999999</v>
      </c>
      <c r="N298" s="73">
        <v>20.6</v>
      </c>
      <c r="O298" s="73">
        <v>23.703333333333333</v>
      </c>
      <c r="P298" s="73">
        <v>26.45</v>
      </c>
    </row>
    <row r="299" spans="3:16" x14ac:dyDescent="0.25">
      <c r="C299" s="21" t="s">
        <v>30</v>
      </c>
      <c r="D299" s="21" t="s">
        <v>246</v>
      </c>
      <c r="E299" s="68">
        <v>28.445</v>
      </c>
      <c r="F299" s="68">
        <v>29.289999999999996</v>
      </c>
      <c r="G299" s="73">
        <v>26.965</v>
      </c>
      <c r="H299" s="73">
        <v>16.655000000000001</v>
      </c>
      <c r="I299" s="73">
        <v>17.305</v>
      </c>
      <c r="J299" s="73">
        <v>17.876666666666665</v>
      </c>
      <c r="K299" s="73">
        <v>17.466666666666669</v>
      </c>
      <c r="L299" s="73">
        <v>18.21857142857143</v>
      </c>
      <c r="M299" s="73">
        <v>16.295000000000002</v>
      </c>
      <c r="N299" s="73">
        <v>21.734999999999999</v>
      </c>
      <c r="O299" s="73">
        <v>24.316666666666666</v>
      </c>
      <c r="P299" s="73">
        <v>27.240000000000002</v>
      </c>
    </row>
    <row r="300" spans="3:16" x14ac:dyDescent="0.25">
      <c r="C300" s="21" t="s">
        <v>31</v>
      </c>
      <c r="D300" s="21" t="s">
        <v>245</v>
      </c>
      <c r="E300" s="68">
        <v>27.88</v>
      </c>
      <c r="F300" s="68">
        <v>34.146666666666675</v>
      </c>
      <c r="G300" s="68">
        <v>26.765000000000001</v>
      </c>
      <c r="H300" s="68">
        <v>16.387499999999999</v>
      </c>
      <c r="I300" s="68">
        <v>14.959999999999999</v>
      </c>
      <c r="J300" s="68">
        <v>15.491666666666667</v>
      </c>
      <c r="K300" s="68">
        <v>13.71</v>
      </c>
      <c r="L300" s="68">
        <v>13.399999999999997</v>
      </c>
      <c r="M300" s="68">
        <v>15.524999999999999</v>
      </c>
      <c r="N300" s="68">
        <v>20.939999999999998</v>
      </c>
      <c r="O300" s="68">
        <v>24.49</v>
      </c>
      <c r="P300" s="68">
        <v>24.869999999999997</v>
      </c>
    </row>
    <row r="301" spans="3:16" x14ac:dyDescent="0.25">
      <c r="C301" s="21" t="s">
        <v>31</v>
      </c>
      <c r="D301" s="21" t="s">
        <v>246</v>
      </c>
      <c r="E301" s="68">
        <v>28.62</v>
      </c>
      <c r="F301" s="68">
        <v>32.017777777777773</v>
      </c>
      <c r="G301" s="68">
        <v>24.064999999999998</v>
      </c>
      <c r="H301" s="68">
        <v>14.345000000000001</v>
      </c>
      <c r="I301" s="68">
        <v>15.129999999999999</v>
      </c>
      <c r="J301" s="68">
        <v>15.408333333333331</v>
      </c>
      <c r="K301" s="68">
        <v>15.023333333333332</v>
      </c>
      <c r="L301" s="68">
        <v>15.644285714285713</v>
      </c>
      <c r="M301" s="68">
        <v>16.295000000000002</v>
      </c>
      <c r="N301" s="68">
        <v>21.240000000000002</v>
      </c>
      <c r="O301" s="68">
        <v>24.596666666666664</v>
      </c>
      <c r="P301" s="68">
        <v>23.564999999999998</v>
      </c>
    </row>
    <row r="302" spans="3:16" x14ac:dyDescent="0.25"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</row>
    <row r="303" spans="3:16" x14ac:dyDescent="0.25">
      <c r="C303" s="70" t="s">
        <v>104</v>
      </c>
      <c r="D303" s="21" t="str">
        <f>+D300</f>
        <v>B52I</v>
      </c>
      <c r="E303" s="68">
        <f>E300-E298</f>
        <v>-1.9150000000000027</v>
      </c>
      <c r="F303" s="68">
        <f t="shared" ref="F303:P303" si="71">F300-F298</f>
        <v>4.9711111111111137</v>
      </c>
      <c r="G303" s="68">
        <f t="shared" si="71"/>
        <v>-1.6099999999999994</v>
      </c>
      <c r="H303" s="68">
        <f t="shared" si="71"/>
        <v>-2.8500000000000014</v>
      </c>
      <c r="I303" s="68">
        <f t="shared" si="71"/>
        <v>-3.5349999999999984</v>
      </c>
      <c r="J303" s="68">
        <f t="shared" si="71"/>
        <v>-3.5350000000000001</v>
      </c>
      <c r="K303" s="68">
        <f t="shared" si="71"/>
        <v>-3.5133333333333319</v>
      </c>
      <c r="L303" s="68">
        <f t="shared" si="71"/>
        <v>-3.4428571428571484</v>
      </c>
      <c r="M303" s="68">
        <f t="shared" si="71"/>
        <v>0</v>
      </c>
      <c r="N303" s="68">
        <f t="shared" si="71"/>
        <v>0.33999999999999631</v>
      </c>
      <c r="O303" s="68">
        <f t="shared" si="71"/>
        <v>0.78666666666666529</v>
      </c>
      <c r="P303" s="68">
        <f t="shared" si="71"/>
        <v>-1.5800000000000018</v>
      </c>
    </row>
    <row r="304" spans="3:16" x14ac:dyDescent="0.25">
      <c r="C304" s="70" t="s">
        <v>104</v>
      </c>
      <c r="D304" s="21" t="str">
        <f>+D301</f>
        <v>B52R</v>
      </c>
      <c r="E304" s="68">
        <f>E301-E299</f>
        <v>0.17500000000000071</v>
      </c>
      <c r="F304" s="68">
        <f t="shared" ref="F304:P304" si="72">F301-F299</f>
        <v>2.7277777777777779</v>
      </c>
      <c r="G304" s="68">
        <f t="shared" si="72"/>
        <v>-2.9000000000000021</v>
      </c>
      <c r="H304" s="68">
        <f t="shared" si="72"/>
        <v>-2.3100000000000005</v>
      </c>
      <c r="I304" s="68">
        <f t="shared" si="72"/>
        <v>-2.1750000000000007</v>
      </c>
      <c r="J304" s="68">
        <f t="shared" si="72"/>
        <v>-2.4683333333333337</v>
      </c>
      <c r="K304" s="68">
        <f t="shared" si="72"/>
        <v>-2.4433333333333369</v>
      </c>
      <c r="L304" s="68">
        <f t="shared" si="72"/>
        <v>-2.5742857142857165</v>
      </c>
      <c r="M304" s="68">
        <f t="shared" si="72"/>
        <v>0</v>
      </c>
      <c r="N304" s="68">
        <f t="shared" si="72"/>
        <v>-0.49499999999999744</v>
      </c>
      <c r="O304" s="68">
        <f t="shared" si="72"/>
        <v>0.27999999999999758</v>
      </c>
      <c r="P304" s="68">
        <f t="shared" si="72"/>
        <v>-3.6750000000000043</v>
      </c>
    </row>
    <row r="306" spans="3:16" x14ac:dyDescent="0.25">
      <c r="C306" s="21" t="s">
        <v>30</v>
      </c>
      <c r="D306" s="21" t="s">
        <v>337</v>
      </c>
      <c r="E306" s="68">
        <v>0</v>
      </c>
      <c r="F306" s="68">
        <v>0</v>
      </c>
      <c r="G306" s="73">
        <v>0</v>
      </c>
      <c r="H306" s="73">
        <v>20.900000000000002</v>
      </c>
      <c r="I306" s="73">
        <v>21.04</v>
      </c>
      <c r="J306" s="73">
        <v>20.875</v>
      </c>
      <c r="K306" s="73">
        <v>18.86</v>
      </c>
      <c r="L306" s="73">
        <v>17.84714285714286</v>
      </c>
      <c r="M306" s="73">
        <v>16.896666666666665</v>
      </c>
      <c r="N306" s="73">
        <v>21.759999999999998</v>
      </c>
      <c r="O306" s="73">
        <v>0</v>
      </c>
      <c r="P306" s="73">
        <v>0</v>
      </c>
    </row>
    <row r="307" spans="3:16" x14ac:dyDescent="0.25">
      <c r="C307" s="21" t="s">
        <v>30</v>
      </c>
      <c r="D307" s="21" t="s">
        <v>338</v>
      </c>
      <c r="E307" s="68">
        <v>0</v>
      </c>
      <c r="F307" s="68">
        <v>0</v>
      </c>
      <c r="G307" s="73">
        <v>0</v>
      </c>
      <c r="H307" s="73">
        <v>17.7</v>
      </c>
      <c r="I307" s="73">
        <v>18.560000000000002</v>
      </c>
      <c r="J307" s="73">
        <v>19.04</v>
      </c>
      <c r="K307" s="73">
        <v>18.5</v>
      </c>
      <c r="L307" s="73">
        <v>19.722857142857141</v>
      </c>
      <c r="M307" s="73">
        <v>19.771666666666665</v>
      </c>
      <c r="N307" s="73">
        <v>23.03</v>
      </c>
      <c r="O307" s="73">
        <v>0</v>
      </c>
      <c r="P307" s="73">
        <v>0</v>
      </c>
    </row>
    <row r="308" spans="3:16" x14ac:dyDescent="0.25">
      <c r="C308" s="21" t="s">
        <v>31</v>
      </c>
      <c r="D308" s="21" t="s">
        <v>337</v>
      </c>
      <c r="E308" s="68">
        <v>0</v>
      </c>
      <c r="F308" s="68">
        <v>0</v>
      </c>
      <c r="G308" s="68">
        <v>0</v>
      </c>
      <c r="H308" s="68">
        <v>16.817499999999999</v>
      </c>
      <c r="I308" s="68">
        <v>17.39</v>
      </c>
      <c r="J308" s="68">
        <v>18.815000000000001</v>
      </c>
      <c r="K308" s="68">
        <v>17.356666666666666</v>
      </c>
      <c r="L308" s="68">
        <v>14.987142857142857</v>
      </c>
      <c r="M308" s="68">
        <v>17.146666666666665</v>
      </c>
      <c r="N308" s="68">
        <v>23.905000000000001</v>
      </c>
      <c r="O308" s="68">
        <v>0</v>
      </c>
      <c r="P308" s="68">
        <v>0</v>
      </c>
    </row>
    <row r="309" spans="3:16" x14ac:dyDescent="0.25">
      <c r="C309" s="21" t="s">
        <v>31</v>
      </c>
      <c r="D309" s="21" t="s">
        <v>338</v>
      </c>
      <c r="E309" s="68">
        <v>0</v>
      </c>
      <c r="F309" s="68">
        <v>0</v>
      </c>
      <c r="G309" s="68">
        <v>0</v>
      </c>
      <c r="H309" s="68">
        <v>16.2575</v>
      </c>
      <c r="I309" s="68">
        <v>17.619999999999997</v>
      </c>
      <c r="J309" s="68">
        <v>17.28833333333333</v>
      </c>
      <c r="K309" s="68">
        <v>17.190000000000001</v>
      </c>
      <c r="L309" s="68">
        <v>17.714285714285715</v>
      </c>
      <c r="M309" s="68">
        <v>21.790000000000003</v>
      </c>
      <c r="N309" s="68">
        <v>26.704999999999998</v>
      </c>
      <c r="O309" s="68">
        <v>0</v>
      </c>
      <c r="P309" s="68">
        <v>0</v>
      </c>
    </row>
    <row r="310" spans="3:16" x14ac:dyDescent="0.25"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</row>
    <row r="311" spans="3:16" x14ac:dyDescent="0.25">
      <c r="C311" s="70" t="s">
        <v>104</v>
      </c>
      <c r="D311" s="21" t="str">
        <f>+D308</f>
        <v>B52cI</v>
      </c>
      <c r="E311" s="68">
        <f>E308-E306</f>
        <v>0</v>
      </c>
      <c r="F311" s="68">
        <f t="shared" ref="F311:P311" si="73">F308-F306</f>
        <v>0</v>
      </c>
      <c r="G311" s="68">
        <f t="shared" si="73"/>
        <v>0</v>
      </c>
      <c r="H311" s="68">
        <f t="shared" si="73"/>
        <v>-4.0825000000000031</v>
      </c>
      <c r="I311" s="68">
        <f t="shared" si="73"/>
        <v>-3.6499999999999986</v>
      </c>
      <c r="J311" s="68">
        <f t="shared" si="73"/>
        <v>-2.0599999999999987</v>
      </c>
      <c r="K311" s="68">
        <f t="shared" si="73"/>
        <v>-1.5033333333333339</v>
      </c>
      <c r="L311" s="68">
        <f t="shared" si="73"/>
        <v>-2.860000000000003</v>
      </c>
      <c r="M311" s="68">
        <f t="shared" si="73"/>
        <v>0.25</v>
      </c>
      <c r="N311" s="68">
        <f t="shared" si="73"/>
        <v>2.1450000000000031</v>
      </c>
      <c r="O311" s="68">
        <f t="shared" si="73"/>
        <v>0</v>
      </c>
      <c r="P311" s="68">
        <f t="shared" si="73"/>
        <v>0</v>
      </c>
    </row>
    <row r="312" spans="3:16" x14ac:dyDescent="0.25">
      <c r="C312" s="70" t="s">
        <v>104</v>
      </c>
      <c r="D312" s="21" t="str">
        <f>+D309</f>
        <v>B52cR</v>
      </c>
      <c r="E312" s="68">
        <f>E309-E307</f>
        <v>0</v>
      </c>
      <c r="F312" s="68">
        <f t="shared" ref="F312:P312" si="74">F309-F307</f>
        <v>0</v>
      </c>
      <c r="G312" s="68">
        <f t="shared" si="74"/>
        <v>0</v>
      </c>
      <c r="H312" s="68">
        <f t="shared" si="74"/>
        <v>-1.442499999999999</v>
      </c>
      <c r="I312" s="68">
        <f t="shared" si="74"/>
        <v>-0.94000000000000483</v>
      </c>
      <c r="J312" s="68">
        <f t="shared" si="74"/>
        <v>-1.7516666666666687</v>
      </c>
      <c r="K312" s="68">
        <f t="shared" si="74"/>
        <v>-1.3099999999999987</v>
      </c>
      <c r="L312" s="68">
        <f t="shared" si="74"/>
        <v>-2.0085714285714253</v>
      </c>
      <c r="M312" s="68">
        <f t="shared" si="74"/>
        <v>2.018333333333338</v>
      </c>
      <c r="N312" s="68">
        <f t="shared" si="74"/>
        <v>3.6749999999999972</v>
      </c>
      <c r="O312" s="68">
        <f t="shared" si="74"/>
        <v>0</v>
      </c>
      <c r="P312" s="68">
        <f t="shared" si="74"/>
        <v>0</v>
      </c>
    </row>
    <row r="314" spans="3:16" x14ac:dyDescent="0.25">
      <c r="C314" s="21" t="s">
        <v>30</v>
      </c>
      <c r="D314" s="21" t="s">
        <v>339</v>
      </c>
      <c r="E314" s="68">
        <v>0</v>
      </c>
      <c r="F314" s="68">
        <v>0</v>
      </c>
      <c r="G314" s="73">
        <v>27.565000000000001</v>
      </c>
      <c r="H314" s="73">
        <v>16.935000000000002</v>
      </c>
      <c r="I314" s="73">
        <v>16.87</v>
      </c>
      <c r="J314" s="73">
        <v>18.208333333333332</v>
      </c>
      <c r="K314" s="73">
        <v>17.673333333333336</v>
      </c>
      <c r="L314" s="73">
        <v>16.537142857142857</v>
      </c>
      <c r="M314" s="73">
        <v>14.883333333333333</v>
      </c>
      <c r="N314" s="73">
        <v>20.844999999999999</v>
      </c>
      <c r="O314" s="73">
        <v>23.74666666666667</v>
      </c>
      <c r="P314" s="73">
        <v>28.78</v>
      </c>
    </row>
    <row r="315" spans="3:16" x14ac:dyDescent="0.25">
      <c r="C315" s="21" t="s">
        <v>30</v>
      </c>
      <c r="D315" s="21" t="s">
        <v>340</v>
      </c>
      <c r="E315" s="68">
        <v>0</v>
      </c>
      <c r="F315" s="68">
        <v>0</v>
      </c>
      <c r="G315" s="73">
        <v>28.524999999999999</v>
      </c>
      <c r="H315" s="73">
        <v>15.9275</v>
      </c>
      <c r="I315" s="73">
        <v>16.87</v>
      </c>
      <c r="J315" s="73">
        <v>19.208333333333332</v>
      </c>
      <c r="K315" s="73">
        <v>18.683333333333334</v>
      </c>
      <c r="L315" s="73">
        <v>17.907142857142855</v>
      </c>
      <c r="M315" s="73">
        <v>16.595000000000002</v>
      </c>
      <c r="N315" s="73">
        <v>23.715</v>
      </c>
      <c r="O315" s="73">
        <v>26.819999999999997</v>
      </c>
      <c r="P315" s="73">
        <v>27.984999999999999</v>
      </c>
    </row>
    <row r="316" spans="3:16" x14ac:dyDescent="0.25">
      <c r="C316" s="21" t="s">
        <v>31</v>
      </c>
      <c r="D316" s="21" t="s">
        <v>339</v>
      </c>
      <c r="E316" s="68">
        <v>0</v>
      </c>
      <c r="F316" s="68">
        <v>0</v>
      </c>
      <c r="G316" s="68">
        <v>27.574999999999999</v>
      </c>
      <c r="H316" s="68">
        <v>16.897500000000001</v>
      </c>
      <c r="I316" s="68">
        <v>17.414999999999999</v>
      </c>
      <c r="J316" s="68">
        <v>17.785</v>
      </c>
      <c r="K316" s="68">
        <v>15.596666666666669</v>
      </c>
      <c r="L316" s="68">
        <v>14.354285714285714</v>
      </c>
      <c r="M316" s="68">
        <v>13.964999999999998</v>
      </c>
      <c r="N316" s="68">
        <v>19.695</v>
      </c>
      <c r="O316" s="68">
        <v>22.686666666666667</v>
      </c>
      <c r="P316" s="68">
        <v>27.265000000000001</v>
      </c>
    </row>
    <row r="317" spans="3:16" x14ac:dyDescent="0.25">
      <c r="C317" s="21" t="s">
        <v>31</v>
      </c>
      <c r="D317" s="21" t="s">
        <v>340</v>
      </c>
      <c r="E317" s="68">
        <v>0</v>
      </c>
      <c r="F317" s="68">
        <v>0</v>
      </c>
      <c r="G317" s="68">
        <v>27.45</v>
      </c>
      <c r="H317" s="68">
        <v>15.602499999999999</v>
      </c>
      <c r="I317" s="68">
        <v>17.52</v>
      </c>
      <c r="J317" s="68">
        <v>18.733333333333334</v>
      </c>
      <c r="K317" s="68">
        <v>17.57</v>
      </c>
      <c r="L317" s="68">
        <v>16.827142857142857</v>
      </c>
      <c r="M317" s="68">
        <v>16.136666666666667</v>
      </c>
      <c r="N317" s="68">
        <v>22.19</v>
      </c>
      <c r="O317" s="68">
        <v>24.853333333333335</v>
      </c>
      <c r="P317" s="68">
        <v>25.59</v>
      </c>
    </row>
    <row r="318" spans="3:16" x14ac:dyDescent="0.25"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</row>
    <row r="319" spans="3:16" x14ac:dyDescent="0.25">
      <c r="C319" s="70" t="s">
        <v>104</v>
      </c>
      <c r="D319" s="21" t="str">
        <f>+D316</f>
        <v>B53I</v>
      </c>
      <c r="E319" s="68">
        <f>E316-E314</f>
        <v>0</v>
      </c>
      <c r="F319" s="68">
        <f t="shared" ref="F319:P319" si="75">F316-F314</f>
        <v>0</v>
      </c>
      <c r="G319" s="68">
        <f t="shared" si="75"/>
        <v>9.9999999999980105E-3</v>
      </c>
      <c r="H319" s="68">
        <f t="shared" si="75"/>
        <v>-3.7500000000001421E-2</v>
      </c>
      <c r="I319" s="68">
        <f t="shared" si="75"/>
        <v>0.54499999999999815</v>
      </c>
      <c r="J319" s="68">
        <f t="shared" si="75"/>
        <v>-0.42333333333333201</v>
      </c>
      <c r="K319" s="68">
        <f t="shared" si="75"/>
        <v>-2.0766666666666662</v>
      </c>
      <c r="L319" s="68">
        <f t="shared" si="75"/>
        <v>-2.1828571428571433</v>
      </c>
      <c r="M319" s="68">
        <f t="shared" si="75"/>
        <v>-0.91833333333333478</v>
      </c>
      <c r="N319" s="68">
        <f t="shared" si="75"/>
        <v>-1.1499999999999986</v>
      </c>
      <c r="O319" s="68">
        <f t="shared" si="75"/>
        <v>-1.0600000000000023</v>
      </c>
      <c r="P319" s="68">
        <f t="shared" si="75"/>
        <v>-1.5150000000000006</v>
      </c>
    </row>
    <row r="320" spans="3:16" x14ac:dyDescent="0.25">
      <c r="C320" s="70" t="s">
        <v>104</v>
      </c>
      <c r="D320" s="21" t="str">
        <f>+D317</f>
        <v>B53R</v>
      </c>
      <c r="E320" s="68">
        <f>E317-E315</f>
        <v>0</v>
      </c>
      <c r="F320" s="68">
        <f t="shared" ref="F320:P320" si="76">F317-F315</f>
        <v>0</v>
      </c>
      <c r="G320" s="68">
        <f t="shared" si="76"/>
        <v>-1.0749999999999993</v>
      </c>
      <c r="H320" s="68">
        <f t="shared" si="76"/>
        <v>-0.32500000000000107</v>
      </c>
      <c r="I320" s="68">
        <f t="shared" si="76"/>
        <v>0.64999999999999858</v>
      </c>
      <c r="J320" s="68">
        <f t="shared" si="76"/>
        <v>-0.47499999999999787</v>
      </c>
      <c r="K320" s="68">
        <f t="shared" si="76"/>
        <v>-1.1133333333333333</v>
      </c>
      <c r="L320" s="68">
        <f t="shared" si="76"/>
        <v>-1.0799999999999983</v>
      </c>
      <c r="M320" s="68">
        <f t="shared" si="76"/>
        <v>-0.4583333333333357</v>
      </c>
      <c r="N320" s="68">
        <f t="shared" si="76"/>
        <v>-1.5249999999999986</v>
      </c>
      <c r="O320" s="68">
        <f t="shared" si="76"/>
        <v>-1.9666666666666615</v>
      </c>
      <c r="P320" s="68">
        <f t="shared" si="76"/>
        <v>-2.3949999999999996</v>
      </c>
    </row>
    <row r="322" spans="3:16" x14ac:dyDescent="0.25">
      <c r="C322" s="21" t="s">
        <v>30</v>
      </c>
      <c r="D322" s="21" t="s">
        <v>341</v>
      </c>
      <c r="E322" s="68">
        <v>0</v>
      </c>
      <c r="F322" s="68">
        <v>0</v>
      </c>
      <c r="G322" s="73">
        <v>0</v>
      </c>
      <c r="H322" s="73">
        <v>14.68</v>
      </c>
      <c r="I322" s="73">
        <v>14.95</v>
      </c>
      <c r="J322" s="73">
        <v>0</v>
      </c>
      <c r="K322" s="73">
        <v>0</v>
      </c>
      <c r="L322" s="73">
        <v>0</v>
      </c>
      <c r="M322" s="73">
        <v>10.85</v>
      </c>
      <c r="N322" s="73">
        <v>0</v>
      </c>
      <c r="O322" s="73">
        <v>0</v>
      </c>
      <c r="P322" s="73">
        <v>0</v>
      </c>
    </row>
    <row r="323" spans="3:16" x14ac:dyDescent="0.25">
      <c r="C323" s="21" t="s">
        <v>30</v>
      </c>
      <c r="D323" s="21" t="s">
        <v>342</v>
      </c>
      <c r="E323" s="68">
        <v>0</v>
      </c>
      <c r="F323" s="68">
        <v>0</v>
      </c>
      <c r="G323" s="73">
        <v>0</v>
      </c>
      <c r="H323" s="73">
        <v>12.7675</v>
      </c>
      <c r="I323" s="73">
        <v>15.365</v>
      </c>
      <c r="J323" s="73">
        <v>0</v>
      </c>
      <c r="K323" s="73">
        <v>0</v>
      </c>
      <c r="L323" s="73">
        <v>0</v>
      </c>
      <c r="M323" s="73">
        <v>13.22</v>
      </c>
      <c r="N323" s="73">
        <v>0</v>
      </c>
      <c r="O323" s="73">
        <v>0</v>
      </c>
      <c r="P323" s="73">
        <v>0</v>
      </c>
    </row>
    <row r="324" spans="3:16" x14ac:dyDescent="0.25">
      <c r="C324" s="21" t="s">
        <v>31</v>
      </c>
      <c r="D324" s="21" t="s">
        <v>341</v>
      </c>
      <c r="E324" s="68">
        <v>0</v>
      </c>
      <c r="F324" s="68">
        <v>0</v>
      </c>
      <c r="G324" s="68">
        <v>0</v>
      </c>
      <c r="H324" s="68">
        <v>14.297499999999999</v>
      </c>
      <c r="I324" s="68">
        <v>13.984999999999999</v>
      </c>
      <c r="J324" s="68">
        <v>0</v>
      </c>
      <c r="K324" s="68">
        <v>0</v>
      </c>
      <c r="L324" s="68">
        <v>0</v>
      </c>
      <c r="M324" s="68">
        <v>9.8583333333333325</v>
      </c>
      <c r="N324" s="68">
        <v>0</v>
      </c>
      <c r="O324" s="68">
        <v>0</v>
      </c>
      <c r="P324" s="68">
        <v>0</v>
      </c>
    </row>
    <row r="325" spans="3:16" x14ac:dyDescent="0.25">
      <c r="C325" s="21" t="s">
        <v>31</v>
      </c>
      <c r="D325" s="21" t="s">
        <v>342</v>
      </c>
      <c r="E325" s="68">
        <v>0</v>
      </c>
      <c r="F325" s="68">
        <v>0</v>
      </c>
      <c r="G325" s="68">
        <v>0</v>
      </c>
      <c r="H325" s="68">
        <v>12.467499999999999</v>
      </c>
      <c r="I325" s="68">
        <v>13.309999999999999</v>
      </c>
      <c r="J325" s="68">
        <v>0</v>
      </c>
      <c r="K325" s="68">
        <v>0</v>
      </c>
      <c r="L325" s="68">
        <v>0</v>
      </c>
      <c r="M325" s="68">
        <v>12.676666666666668</v>
      </c>
      <c r="N325" s="68">
        <v>0</v>
      </c>
      <c r="O325" s="68">
        <v>0</v>
      </c>
      <c r="P325" s="68">
        <v>0</v>
      </c>
    </row>
    <row r="326" spans="3:16" x14ac:dyDescent="0.25"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</row>
    <row r="327" spans="3:16" x14ac:dyDescent="0.25">
      <c r="C327" s="70" t="s">
        <v>104</v>
      </c>
      <c r="D327" s="21" t="str">
        <f>+D324</f>
        <v>B53cI</v>
      </c>
      <c r="E327" s="68">
        <f>E324-E322</f>
        <v>0</v>
      </c>
      <c r="F327" s="68">
        <f t="shared" ref="F327:P327" si="77">F324-F322</f>
        <v>0</v>
      </c>
      <c r="G327" s="68">
        <f t="shared" si="77"/>
        <v>0</v>
      </c>
      <c r="H327" s="68">
        <f t="shared" si="77"/>
        <v>-0.38250000000000028</v>
      </c>
      <c r="I327" s="68">
        <f t="shared" si="77"/>
        <v>-0.96499999999999986</v>
      </c>
      <c r="J327" s="68">
        <f t="shared" si="77"/>
        <v>0</v>
      </c>
      <c r="K327" s="68">
        <f t="shared" si="77"/>
        <v>0</v>
      </c>
      <c r="L327" s="68">
        <f t="shared" si="77"/>
        <v>0</v>
      </c>
      <c r="M327" s="68">
        <f t="shared" si="77"/>
        <v>-0.99166666666666714</v>
      </c>
      <c r="N327" s="68">
        <f t="shared" si="77"/>
        <v>0</v>
      </c>
      <c r="O327" s="68">
        <f t="shared" si="77"/>
        <v>0</v>
      </c>
      <c r="P327" s="68">
        <f t="shared" si="77"/>
        <v>0</v>
      </c>
    </row>
    <row r="328" spans="3:16" x14ac:dyDescent="0.25">
      <c r="C328" s="70" t="s">
        <v>104</v>
      </c>
      <c r="D328" s="21" t="str">
        <f>+D325</f>
        <v>B53cR</v>
      </c>
      <c r="E328" s="68">
        <f>E325-E323</f>
        <v>0</v>
      </c>
      <c r="F328" s="68">
        <f t="shared" ref="F328:P328" si="78">F325-F323</f>
        <v>0</v>
      </c>
      <c r="G328" s="68">
        <f t="shared" si="78"/>
        <v>0</v>
      </c>
      <c r="H328" s="68">
        <f t="shared" si="78"/>
        <v>-0.30000000000000071</v>
      </c>
      <c r="I328" s="68">
        <f t="shared" si="78"/>
        <v>-2.0550000000000015</v>
      </c>
      <c r="J328" s="68">
        <f t="shared" si="78"/>
        <v>0</v>
      </c>
      <c r="K328" s="68">
        <f t="shared" si="78"/>
        <v>0</v>
      </c>
      <c r="L328" s="68">
        <f t="shared" si="78"/>
        <v>0</v>
      </c>
      <c r="M328" s="68">
        <f t="shared" si="78"/>
        <v>-0.543333333333333</v>
      </c>
      <c r="N328" s="68">
        <f t="shared" si="78"/>
        <v>0</v>
      </c>
      <c r="O328" s="68">
        <f t="shared" si="78"/>
        <v>0</v>
      </c>
      <c r="P328" s="68">
        <f t="shared" si="78"/>
        <v>0</v>
      </c>
    </row>
    <row r="330" spans="3:16" x14ac:dyDescent="0.25">
      <c r="C330" s="21" t="s">
        <v>30</v>
      </c>
      <c r="D330" s="21" t="s">
        <v>343</v>
      </c>
      <c r="E330" s="68">
        <v>0</v>
      </c>
      <c r="F330" s="68">
        <v>0</v>
      </c>
      <c r="G330" s="73">
        <v>26.535</v>
      </c>
      <c r="H330" s="73">
        <v>15.595000000000001</v>
      </c>
      <c r="I330" s="73">
        <v>16.72</v>
      </c>
      <c r="J330" s="73">
        <v>18.446666666666665</v>
      </c>
      <c r="K330" s="73">
        <v>19.213333333333335</v>
      </c>
      <c r="L330" s="73">
        <v>17.325714285714284</v>
      </c>
      <c r="M330" s="73">
        <v>13.964999999999998</v>
      </c>
      <c r="N330" s="73">
        <v>20.740000000000002</v>
      </c>
      <c r="O330" s="73">
        <v>24.623333333333335</v>
      </c>
      <c r="P330" s="73">
        <v>0</v>
      </c>
    </row>
    <row r="331" spans="3:16" x14ac:dyDescent="0.25">
      <c r="C331" s="21" t="s">
        <v>30</v>
      </c>
      <c r="D331" s="21" t="s">
        <v>344</v>
      </c>
      <c r="E331" s="68">
        <v>0</v>
      </c>
      <c r="F331" s="68">
        <v>0</v>
      </c>
      <c r="G331" s="73">
        <v>28.6</v>
      </c>
      <c r="H331" s="73">
        <v>14.794999999999998</v>
      </c>
      <c r="I331" s="73">
        <v>15.07</v>
      </c>
      <c r="J331" s="73">
        <v>17.838333333333331</v>
      </c>
      <c r="K331" s="73">
        <v>17.563333333333333</v>
      </c>
      <c r="L331" s="73">
        <v>16.752857142857142</v>
      </c>
      <c r="M331" s="73">
        <v>12.94</v>
      </c>
      <c r="N331" s="73">
        <v>19.16</v>
      </c>
      <c r="O331" s="73">
        <v>22.243333333333329</v>
      </c>
      <c r="P331" s="73">
        <v>0</v>
      </c>
    </row>
    <row r="332" spans="3:16" x14ac:dyDescent="0.25">
      <c r="C332" s="21" t="s">
        <v>31</v>
      </c>
      <c r="D332" s="21" t="s">
        <v>343</v>
      </c>
      <c r="E332" s="68">
        <v>0</v>
      </c>
      <c r="F332" s="68">
        <v>0</v>
      </c>
      <c r="G332" s="68">
        <v>27.805</v>
      </c>
      <c r="H332" s="68">
        <v>14.915000000000001</v>
      </c>
      <c r="I332" s="68">
        <v>16.125</v>
      </c>
      <c r="J332" s="68">
        <v>18.168333333333333</v>
      </c>
      <c r="K332" s="68">
        <v>17.136666666666667</v>
      </c>
      <c r="L332" s="68">
        <v>14.988571428571431</v>
      </c>
      <c r="M332" s="68">
        <v>13.293333333333331</v>
      </c>
      <c r="N332" s="68">
        <v>19.555</v>
      </c>
      <c r="O332" s="68">
        <v>23.073333333333334</v>
      </c>
      <c r="P332" s="68">
        <v>0</v>
      </c>
    </row>
    <row r="333" spans="3:16" x14ac:dyDescent="0.25">
      <c r="C333" s="21" t="s">
        <v>31</v>
      </c>
      <c r="D333" s="21" t="s">
        <v>344</v>
      </c>
      <c r="E333" s="68">
        <v>0</v>
      </c>
      <c r="F333" s="68">
        <v>0</v>
      </c>
      <c r="G333" s="68">
        <v>26.11</v>
      </c>
      <c r="H333" s="68">
        <v>13.7875</v>
      </c>
      <c r="I333" s="68">
        <v>12.555</v>
      </c>
      <c r="J333" s="68">
        <v>15.96</v>
      </c>
      <c r="K333" s="68">
        <v>15.526666666666666</v>
      </c>
      <c r="L333" s="68">
        <v>14.465714285714284</v>
      </c>
      <c r="M333" s="68">
        <v>12.801666666666668</v>
      </c>
      <c r="N333" s="68">
        <v>18.174999999999997</v>
      </c>
      <c r="O333" s="68">
        <v>19.833333333333332</v>
      </c>
      <c r="P333" s="68">
        <v>0</v>
      </c>
    </row>
    <row r="334" spans="3:16" x14ac:dyDescent="0.25"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</row>
    <row r="335" spans="3:16" x14ac:dyDescent="0.25">
      <c r="C335" s="70" t="s">
        <v>104</v>
      </c>
      <c r="D335" s="21" t="str">
        <f>+D332</f>
        <v>B54I</v>
      </c>
      <c r="E335" s="68">
        <f>E332-E330</f>
        <v>0</v>
      </c>
      <c r="F335" s="68">
        <f t="shared" ref="F335:P335" si="79">F332-F330</f>
        <v>0</v>
      </c>
      <c r="G335" s="68">
        <f t="shared" si="79"/>
        <v>1.2699999999999996</v>
      </c>
      <c r="H335" s="68">
        <f t="shared" si="79"/>
        <v>-0.67999999999999972</v>
      </c>
      <c r="I335" s="68">
        <f t="shared" si="79"/>
        <v>-0.59499999999999886</v>
      </c>
      <c r="J335" s="68">
        <f t="shared" si="79"/>
        <v>-0.27833333333333243</v>
      </c>
      <c r="K335" s="68">
        <f t="shared" si="79"/>
        <v>-2.076666666666668</v>
      </c>
      <c r="L335" s="68">
        <f t="shared" si="79"/>
        <v>-2.3371428571428527</v>
      </c>
      <c r="M335" s="68">
        <f t="shared" si="79"/>
        <v>-0.67166666666666686</v>
      </c>
      <c r="N335" s="68">
        <f t="shared" si="79"/>
        <v>-1.1850000000000023</v>
      </c>
      <c r="O335" s="68">
        <f t="shared" si="79"/>
        <v>-1.5500000000000007</v>
      </c>
      <c r="P335" s="68">
        <f t="shared" si="79"/>
        <v>0</v>
      </c>
    </row>
    <row r="336" spans="3:16" x14ac:dyDescent="0.25">
      <c r="C336" s="70" t="s">
        <v>104</v>
      </c>
      <c r="D336" s="21" t="str">
        <f>+D333</f>
        <v>B54R</v>
      </c>
      <c r="E336" s="68">
        <f>E333-E331</f>
        <v>0</v>
      </c>
      <c r="F336" s="68">
        <f t="shared" ref="F336:P336" si="80">F333-F331</f>
        <v>0</v>
      </c>
      <c r="G336" s="68">
        <f t="shared" si="80"/>
        <v>-2.490000000000002</v>
      </c>
      <c r="H336" s="68">
        <f t="shared" si="80"/>
        <v>-1.0074999999999985</v>
      </c>
      <c r="I336" s="68">
        <f t="shared" si="80"/>
        <v>-2.5150000000000006</v>
      </c>
      <c r="J336" s="68">
        <f t="shared" si="80"/>
        <v>-1.8783333333333303</v>
      </c>
      <c r="K336" s="68">
        <f t="shared" si="80"/>
        <v>-2.0366666666666671</v>
      </c>
      <c r="L336" s="68">
        <f t="shared" si="80"/>
        <v>-2.2871428571428574</v>
      </c>
      <c r="M336" s="68">
        <f t="shared" si="80"/>
        <v>-0.13833333333333186</v>
      </c>
      <c r="N336" s="68">
        <f t="shared" si="80"/>
        <v>-0.98500000000000298</v>
      </c>
      <c r="O336" s="68">
        <f t="shared" si="80"/>
        <v>-2.4099999999999966</v>
      </c>
      <c r="P336" s="68">
        <f t="shared" si="80"/>
        <v>0</v>
      </c>
    </row>
    <row r="338" spans="3:16" x14ac:dyDescent="0.25">
      <c r="C338" s="21" t="s">
        <v>30</v>
      </c>
      <c r="D338" s="21" t="s">
        <v>247</v>
      </c>
      <c r="E338" s="68">
        <v>0</v>
      </c>
      <c r="F338" s="68">
        <v>0</v>
      </c>
      <c r="G338" s="73">
        <v>31.299999999999997</v>
      </c>
      <c r="H338" s="73">
        <v>20.825000000000003</v>
      </c>
      <c r="I338" s="73">
        <v>22.65</v>
      </c>
      <c r="J338" s="73">
        <v>22.798333333333336</v>
      </c>
      <c r="K338" s="73">
        <v>20.679999999999996</v>
      </c>
      <c r="L338" s="73">
        <v>18.911428571428569</v>
      </c>
      <c r="M338" s="73">
        <v>17.434999999999999</v>
      </c>
      <c r="N338" s="73">
        <v>24.380000000000003</v>
      </c>
      <c r="O338" s="73">
        <v>27.27333333333333</v>
      </c>
      <c r="P338" s="73">
        <v>29.895</v>
      </c>
    </row>
    <row r="339" spans="3:16" x14ac:dyDescent="0.25">
      <c r="C339" s="21" t="s">
        <v>30</v>
      </c>
      <c r="D339" s="21" t="s">
        <v>248</v>
      </c>
      <c r="E339" s="68">
        <v>0</v>
      </c>
      <c r="F339" s="68">
        <v>0</v>
      </c>
      <c r="G339" s="73">
        <v>26.979999999999997</v>
      </c>
      <c r="H339" s="73">
        <v>17.765000000000001</v>
      </c>
      <c r="I339" s="73">
        <v>19.954999999999998</v>
      </c>
      <c r="J339" s="73">
        <v>21.643333333333331</v>
      </c>
      <c r="K339" s="73">
        <v>21.026666666666667</v>
      </c>
      <c r="L339" s="73">
        <v>20.02</v>
      </c>
      <c r="M339" s="73">
        <v>18.091666666666665</v>
      </c>
      <c r="N339" s="73">
        <v>24.574999999999999</v>
      </c>
      <c r="O339" s="73">
        <v>27.116666666666664</v>
      </c>
      <c r="P339" s="73">
        <v>29.045000000000002</v>
      </c>
    </row>
    <row r="340" spans="3:16" x14ac:dyDescent="0.25">
      <c r="C340" s="21" t="s">
        <v>31</v>
      </c>
      <c r="D340" s="21" t="s">
        <v>247</v>
      </c>
      <c r="E340" s="68">
        <v>0</v>
      </c>
      <c r="F340" s="68">
        <v>0</v>
      </c>
      <c r="G340" s="68">
        <v>30.055</v>
      </c>
      <c r="H340" s="68">
        <v>20.825000000000003</v>
      </c>
      <c r="I340" s="68">
        <v>20.91</v>
      </c>
      <c r="J340" s="68">
        <v>21.080000000000002</v>
      </c>
      <c r="K340" s="68">
        <v>18.986666666666668</v>
      </c>
      <c r="L340" s="68">
        <v>17.068571428571428</v>
      </c>
      <c r="M340" s="68">
        <v>17.434999999999999</v>
      </c>
      <c r="N340" s="68">
        <v>23.585000000000001</v>
      </c>
      <c r="O340" s="68">
        <v>25.673333333333332</v>
      </c>
      <c r="P340" s="68">
        <v>26.78</v>
      </c>
    </row>
    <row r="341" spans="3:16" x14ac:dyDescent="0.25">
      <c r="C341" s="21" t="s">
        <v>31</v>
      </c>
      <c r="D341" s="21" t="s">
        <v>248</v>
      </c>
      <c r="E341" s="68">
        <v>0</v>
      </c>
      <c r="F341" s="68">
        <v>0</v>
      </c>
      <c r="G341" s="68">
        <v>26.060000000000002</v>
      </c>
      <c r="H341" s="68">
        <v>17.765000000000001</v>
      </c>
      <c r="I341" s="68">
        <v>18.844999999999999</v>
      </c>
      <c r="J341" s="68">
        <v>20.84</v>
      </c>
      <c r="K341" s="68">
        <v>19.936666666666667</v>
      </c>
      <c r="L341" s="68">
        <v>18.389999999999997</v>
      </c>
      <c r="M341" s="68">
        <v>18.091666666666665</v>
      </c>
      <c r="N341" s="68">
        <v>23.495000000000001</v>
      </c>
      <c r="O341" s="68">
        <v>26.400000000000002</v>
      </c>
      <c r="P341" s="68">
        <v>27.21</v>
      </c>
    </row>
    <row r="342" spans="3:16" x14ac:dyDescent="0.25"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</row>
    <row r="343" spans="3:16" x14ac:dyDescent="0.25">
      <c r="C343" s="70" t="s">
        <v>104</v>
      </c>
      <c r="D343" s="21" t="str">
        <f>+D340</f>
        <v>B55I</v>
      </c>
      <c r="E343" s="68">
        <f>E340-E338</f>
        <v>0</v>
      </c>
      <c r="F343" s="68">
        <f t="shared" ref="F343:P343" si="81">F340-F338</f>
        <v>0</v>
      </c>
      <c r="G343" s="68">
        <f t="shared" si="81"/>
        <v>-1.2449999999999974</v>
      </c>
      <c r="H343" s="68">
        <f t="shared" si="81"/>
        <v>0</v>
      </c>
      <c r="I343" s="68">
        <f t="shared" si="81"/>
        <v>-1.7399999999999984</v>
      </c>
      <c r="J343" s="68">
        <f t="shared" si="81"/>
        <v>-1.7183333333333337</v>
      </c>
      <c r="K343" s="68">
        <f t="shared" si="81"/>
        <v>-1.693333333333328</v>
      </c>
      <c r="L343" s="68">
        <f t="shared" si="81"/>
        <v>-1.8428571428571416</v>
      </c>
      <c r="M343" s="68">
        <f t="shared" si="81"/>
        <v>0</v>
      </c>
      <c r="N343" s="68">
        <f t="shared" si="81"/>
        <v>-0.79500000000000171</v>
      </c>
      <c r="O343" s="68">
        <f t="shared" si="81"/>
        <v>-1.5999999999999979</v>
      </c>
      <c r="P343" s="68">
        <f t="shared" si="81"/>
        <v>-3.1149999999999984</v>
      </c>
    </row>
    <row r="344" spans="3:16" x14ac:dyDescent="0.25">
      <c r="C344" s="70" t="s">
        <v>104</v>
      </c>
      <c r="D344" s="21" t="str">
        <f>+D341</f>
        <v>B55R</v>
      </c>
      <c r="E344" s="68">
        <f>E341-E339</f>
        <v>0</v>
      </c>
      <c r="F344" s="68">
        <f t="shared" ref="F344:P344" si="82">F341-F339</f>
        <v>0</v>
      </c>
      <c r="G344" s="68">
        <f t="shared" si="82"/>
        <v>-0.9199999999999946</v>
      </c>
      <c r="H344" s="68">
        <f t="shared" si="82"/>
        <v>0</v>
      </c>
      <c r="I344" s="68">
        <f t="shared" si="82"/>
        <v>-1.1099999999999994</v>
      </c>
      <c r="J344" s="68">
        <f t="shared" si="82"/>
        <v>-0.80333333333333101</v>
      </c>
      <c r="K344" s="68">
        <f t="shared" si="82"/>
        <v>-1.0899999999999999</v>
      </c>
      <c r="L344" s="68">
        <f t="shared" si="82"/>
        <v>-1.6300000000000026</v>
      </c>
      <c r="M344" s="68">
        <f t="shared" si="82"/>
        <v>0</v>
      </c>
      <c r="N344" s="68">
        <f t="shared" si="82"/>
        <v>-1.0799999999999983</v>
      </c>
      <c r="O344" s="68">
        <f t="shared" si="82"/>
        <v>-0.71666666666666146</v>
      </c>
      <c r="P344" s="68">
        <f t="shared" si="82"/>
        <v>-1.8350000000000009</v>
      </c>
    </row>
    <row r="346" spans="3:16" x14ac:dyDescent="0.25">
      <c r="C346" s="21" t="s">
        <v>30</v>
      </c>
      <c r="D346" s="21" t="s">
        <v>345</v>
      </c>
      <c r="E346" s="68">
        <v>0</v>
      </c>
      <c r="F346" s="68">
        <v>0</v>
      </c>
      <c r="G346" s="73">
        <v>29.25</v>
      </c>
      <c r="H346" s="73">
        <v>16.425000000000001</v>
      </c>
      <c r="I346" s="73">
        <v>17.380000000000003</v>
      </c>
      <c r="J346" s="73">
        <v>19.498333333333335</v>
      </c>
      <c r="K346" s="73">
        <v>20.65666666666667</v>
      </c>
      <c r="L346" s="73">
        <v>17.400000000000002</v>
      </c>
      <c r="M346" s="73">
        <v>14.699999999999998</v>
      </c>
      <c r="N346" s="73">
        <v>21.23</v>
      </c>
      <c r="O346" s="73">
        <v>24.563333333333333</v>
      </c>
      <c r="P346" s="73">
        <v>27.134999999999998</v>
      </c>
    </row>
    <row r="347" spans="3:16" x14ac:dyDescent="0.25">
      <c r="C347" s="21" t="s">
        <v>30</v>
      </c>
      <c r="D347" s="21" t="s">
        <v>346</v>
      </c>
      <c r="E347" s="68">
        <v>0</v>
      </c>
      <c r="F347" s="68">
        <v>0</v>
      </c>
      <c r="G347" s="73">
        <v>26.1</v>
      </c>
      <c r="H347" s="73">
        <v>15.06</v>
      </c>
      <c r="I347" s="73">
        <v>15.21</v>
      </c>
      <c r="J347" s="73">
        <v>17.921666666666663</v>
      </c>
      <c r="K347" s="73">
        <v>17.190000000000001</v>
      </c>
      <c r="L347" s="73">
        <v>16.255714285714284</v>
      </c>
      <c r="M347" s="73">
        <v>12.698333333333332</v>
      </c>
      <c r="N347" s="73">
        <v>17.670000000000002</v>
      </c>
      <c r="O347" s="73">
        <v>22.47</v>
      </c>
      <c r="P347" s="73">
        <v>27.734999999999999</v>
      </c>
    </row>
    <row r="348" spans="3:16" x14ac:dyDescent="0.25">
      <c r="C348" s="21" t="s">
        <v>31</v>
      </c>
      <c r="D348" s="21" t="s">
        <v>345</v>
      </c>
      <c r="E348" s="68">
        <v>0</v>
      </c>
      <c r="F348" s="68">
        <v>0</v>
      </c>
      <c r="G348" s="68">
        <v>29.229999999999997</v>
      </c>
      <c r="H348" s="68">
        <v>16.105</v>
      </c>
      <c r="I348" s="68">
        <v>17.48</v>
      </c>
      <c r="J348" s="68">
        <v>19.998333333333335</v>
      </c>
      <c r="K348" s="68">
        <v>18.02</v>
      </c>
      <c r="L348" s="68">
        <v>15.472857142857142</v>
      </c>
      <c r="M348" s="68">
        <v>13.793333333333331</v>
      </c>
      <c r="N348" s="68">
        <v>20.5</v>
      </c>
      <c r="O348" s="68">
        <v>23.826666666666668</v>
      </c>
      <c r="P348" s="68">
        <v>26.164999999999999</v>
      </c>
    </row>
    <row r="349" spans="3:16" x14ac:dyDescent="0.25">
      <c r="C349" s="21" t="s">
        <v>31</v>
      </c>
      <c r="D349" s="21" t="s">
        <v>346</v>
      </c>
      <c r="E349" s="68">
        <v>0</v>
      </c>
      <c r="F349" s="68">
        <v>0</v>
      </c>
      <c r="G349" s="68">
        <v>24.63</v>
      </c>
      <c r="H349" s="68">
        <v>14.422499999999999</v>
      </c>
      <c r="I349" s="68">
        <v>14.215</v>
      </c>
      <c r="J349" s="68">
        <v>16.171666666666667</v>
      </c>
      <c r="K349" s="68">
        <v>15.966666666666667</v>
      </c>
      <c r="L349" s="68">
        <v>14.78</v>
      </c>
      <c r="M349" s="68">
        <v>12.303333333333335</v>
      </c>
      <c r="N349" s="68">
        <v>17.814999999999998</v>
      </c>
      <c r="O349" s="68">
        <v>19.073333333333334</v>
      </c>
      <c r="P349" s="68">
        <v>23.33</v>
      </c>
    </row>
    <row r="350" spans="3:16" x14ac:dyDescent="0.25"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</row>
    <row r="351" spans="3:16" x14ac:dyDescent="0.25">
      <c r="C351" s="70" t="s">
        <v>104</v>
      </c>
      <c r="D351" s="21" t="str">
        <f>+D348</f>
        <v>B56I</v>
      </c>
      <c r="E351" s="68">
        <f>E348-E346</f>
        <v>0</v>
      </c>
      <c r="F351" s="68">
        <f t="shared" ref="F351:P351" si="83">F348-F346</f>
        <v>0</v>
      </c>
      <c r="G351" s="68">
        <f t="shared" si="83"/>
        <v>-2.0000000000003126E-2</v>
      </c>
      <c r="H351" s="68">
        <f t="shared" si="83"/>
        <v>-0.32000000000000028</v>
      </c>
      <c r="I351" s="68">
        <f t="shared" si="83"/>
        <v>9.9999999999997868E-2</v>
      </c>
      <c r="J351" s="68">
        <f t="shared" si="83"/>
        <v>0.5</v>
      </c>
      <c r="K351" s="68">
        <f t="shared" si="83"/>
        <v>-2.6366666666666703</v>
      </c>
      <c r="L351" s="68">
        <f t="shared" si="83"/>
        <v>-1.9271428571428597</v>
      </c>
      <c r="M351" s="68">
        <f t="shared" si="83"/>
        <v>-0.90666666666666629</v>
      </c>
      <c r="N351" s="68">
        <f t="shared" si="83"/>
        <v>-0.73000000000000043</v>
      </c>
      <c r="O351" s="68">
        <f t="shared" si="83"/>
        <v>-0.73666666666666458</v>
      </c>
      <c r="P351" s="68">
        <f t="shared" si="83"/>
        <v>-0.96999999999999886</v>
      </c>
    </row>
    <row r="352" spans="3:16" x14ac:dyDescent="0.25">
      <c r="C352" s="70" t="s">
        <v>104</v>
      </c>
      <c r="D352" s="21" t="str">
        <f>+D349</f>
        <v>B56R</v>
      </c>
      <c r="E352" s="68">
        <f>E349-E347</f>
        <v>0</v>
      </c>
      <c r="F352" s="68">
        <f t="shared" ref="F352:P352" si="84">F349-F347</f>
        <v>0</v>
      </c>
      <c r="G352" s="68">
        <f t="shared" si="84"/>
        <v>-1.4700000000000024</v>
      </c>
      <c r="H352" s="68">
        <f t="shared" si="84"/>
        <v>-0.63750000000000107</v>
      </c>
      <c r="I352" s="68">
        <f t="shared" si="84"/>
        <v>-0.99500000000000099</v>
      </c>
      <c r="J352" s="68">
        <f t="shared" si="84"/>
        <v>-1.7499999999999964</v>
      </c>
      <c r="K352" s="68">
        <f t="shared" si="84"/>
        <v>-1.2233333333333345</v>
      </c>
      <c r="L352" s="68">
        <f t="shared" si="84"/>
        <v>-1.4757142857142842</v>
      </c>
      <c r="M352" s="68">
        <f t="shared" si="84"/>
        <v>-0.3949999999999978</v>
      </c>
      <c r="N352" s="68">
        <f t="shared" si="84"/>
        <v>0.14499999999999602</v>
      </c>
      <c r="O352" s="68">
        <f t="shared" si="84"/>
        <v>-3.3966666666666647</v>
      </c>
      <c r="P352" s="68">
        <f t="shared" si="84"/>
        <v>-4.4050000000000011</v>
      </c>
    </row>
    <row r="354" spans="3:16" x14ac:dyDescent="0.25">
      <c r="C354" s="21" t="s">
        <v>30</v>
      </c>
      <c r="D354" s="21" t="s">
        <v>253</v>
      </c>
      <c r="E354" s="68">
        <v>0</v>
      </c>
      <c r="F354" s="68">
        <v>0</v>
      </c>
      <c r="G354" s="73">
        <v>31.274999999999999</v>
      </c>
      <c r="H354" s="73">
        <v>19.692499999999999</v>
      </c>
      <c r="I354" s="73">
        <v>17.98</v>
      </c>
      <c r="J354" s="73">
        <v>20.608333333333334</v>
      </c>
      <c r="K354" s="73">
        <v>17.556666666666668</v>
      </c>
      <c r="L354" s="73">
        <v>17.341428571428573</v>
      </c>
      <c r="M354" s="73">
        <v>14.744999999999999</v>
      </c>
      <c r="N354" s="73">
        <v>23.225000000000001</v>
      </c>
      <c r="O354" s="73">
        <v>27.429999999999996</v>
      </c>
      <c r="P354" s="73">
        <v>0</v>
      </c>
    </row>
    <row r="355" spans="3:16" x14ac:dyDescent="0.25">
      <c r="C355" s="21" t="s">
        <v>30</v>
      </c>
      <c r="D355" s="21" t="s">
        <v>254</v>
      </c>
      <c r="E355" s="68">
        <v>0</v>
      </c>
      <c r="F355" s="68">
        <v>0</v>
      </c>
      <c r="G355" s="73">
        <v>31.105</v>
      </c>
      <c r="H355" s="73">
        <v>18.105</v>
      </c>
      <c r="I355" s="73">
        <v>19.41</v>
      </c>
      <c r="J355" s="73">
        <v>23.583333333333332</v>
      </c>
      <c r="K355" s="73">
        <v>21.556666666666661</v>
      </c>
      <c r="L355" s="73">
        <v>21.225714285714286</v>
      </c>
      <c r="M355" s="73">
        <v>19.065000000000001</v>
      </c>
      <c r="N355" s="73">
        <v>27.17</v>
      </c>
      <c r="O355" s="73">
        <v>29.679999999999996</v>
      </c>
      <c r="P355" s="73">
        <v>31.055</v>
      </c>
    </row>
    <row r="356" spans="3:16" x14ac:dyDescent="0.25">
      <c r="C356" s="21" t="s">
        <v>31</v>
      </c>
      <c r="D356" s="21" t="s">
        <v>253</v>
      </c>
      <c r="E356" s="68">
        <v>0</v>
      </c>
      <c r="F356" s="68">
        <v>0</v>
      </c>
      <c r="G356" s="68">
        <v>27.54</v>
      </c>
      <c r="H356" s="68">
        <v>18.38</v>
      </c>
      <c r="I356" s="68">
        <v>17.335000000000001</v>
      </c>
      <c r="J356" s="68">
        <v>20</v>
      </c>
      <c r="K356" s="68">
        <v>16.093333333333334</v>
      </c>
      <c r="L356" s="68">
        <v>15.084285714285715</v>
      </c>
      <c r="M356" s="68">
        <v>14.744999999999999</v>
      </c>
      <c r="N356" s="68">
        <v>23.130000000000003</v>
      </c>
      <c r="O356" s="68">
        <v>26.276666666666667</v>
      </c>
      <c r="P356" s="68">
        <v>0</v>
      </c>
    </row>
    <row r="357" spans="3:16" x14ac:dyDescent="0.25">
      <c r="C357" s="21" t="s">
        <v>31</v>
      </c>
      <c r="D357" s="21" t="s">
        <v>254</v>
      </c>
      <c r="E357" s="68">
        <v>0</v>
      </c>
      <c r="F357" s="68">
        <v>0</v>
      </c>
      <c r="G357" s="68">
        <v>30.204999999999998</v>
      </c>
      <c r="H357" s="68">
        <v>16.655000000000001</v>
      </c>
      <c r="I357" s="68">
        <v>17.634999999999998</v>
      </c>
      <c r="J357" s="68">
        <v>21.7</v>
      </c>
      <c r="K357" s="68">
        <v>19.866666666666664</v>
      </c>
      <c r="L357" s="68">
        <v>19.697142857142858</v>
      </c>
      <c r="M357" s="68">
        <v>19.065000000000001</v>
      </c>
      <c r="N357" s="68">
        <v>26.435000000000002</v>
      </c>
      <c r="O357" s="68">
        <v>29.73</v>
      </c>
      <c r="P357" s="68">
        <v>29.844999999999999</v>
      </c>
    </row>
    <row r="358" spans="3:16" x14ac:dyDescent="0.25"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</row>
    <row r="359" spans="3:16" x14ac:dyDescent="0.25">
      <c r="C359" s="70" t="s">
        <v>104</v>
      </c>
      <c r="D359" s="21" t="str">
        <f>+D356</f>
        <v>B57I</v>
      </c>
      <c r="E359" s="68">
        <f>E356-E354</f>
        <v>0</v>
      </c>
      <c r="F359" s="68">
        <f t="shared" ref="F359:P359" si="85">F356-F354</f>
        <v>0</v>
      </c>
      <c r="G359" s="68">
        <f t="shared" si="85"/>
        <v>-3.7349999999999994</v>
      </c>
      <c r="H359" s="68">
        <f t="shared" si="85"/>
        <v>-1.3125</v>
      </c>
      <c r="I359" s="68">
        <f t="shared" si="85"/>
        <v>-0.64499999999999957</v>
      </c>
      <c r="J359" s="68">
        <f t="shared" si="85"/>
        <v>-0.60833333333333428</v>
      </c>
      <c r="K359" s="68">
        <f t="shared" si="85"/>
        <v>-1.4633333333333347</v>
      </c>
      <c r="L359" s="68">
        <f t="shared" si="85"/>
        <v>-2.257142857142858</v>
      </c>
      <c r="M359" s="68">
        <f t="shared" si="85"/>
        <v>0</v>
      </c>
      <c r="N359" s="68">
        <f t="shared" si="85"/>
        <v>-9.4999999999998863E-2</v>
      </c>
      <c r="O359" s="68">
        <f t="shared" si="85"/>
        <v>-1.1533333333333289</v>
      </c>
      <c r="P359" s="68">
        <f t="shared" si="85"/>
        <v>0</v>
      </c>
    </row>
    <row r="360" spans="3:16" x14ac:dyDescent="0.25">
      <c r="C360" s="70" t="s">
        <v>104</v>
      </c>
      <c r="D360" s="21" t="str">
        <f>+D357</f>
        <v>B57R</v>
      </c>
      <c r="E360" s="68">
        <f>E357-E355</f>
        <v>0</v>
      </c>
      <c r="F360" s="68">
        <f t="shared" ref="F360:P360" si="86">F357-F355</f>
        <v>0</v>
      </c>
      <c r="G360" s="68">
        <f t="shared" si="86"/>
        <v>-0.90000000000000213</v>
      </c>
      <c r="H360" s="68">
        <f t="shared" si="86"/>
        <v>-1.4499999999999993</v>
      </c>
      <c r="I360" s="68">
        <f t="shared" si="86"/>
        <v>-1.7750000000000021</v>
      </c>
      <c r="J360" s="68">
        <f t="shared" si="86"/>
        <v>-1.8833333333333329</v>
      </c>
      <c r="K360" s="68">
        <f t="shared" si="86"/>
        <v>-1.6899999999999977</v>
      </c>
      <c r="L360" s="68">
        <f t="shared" si="86"/>
        <v>-1.5285714285714285</v>
      </c>
      <c r="M360" s="68">
        <f t="shared" si="86"/>
        <v>0</v>
      </c>
      <c r="N360" s="68">
        <f t="shared" si="86"/>
        <v>-0.73499999999999943</v>
      </c>
      <c r="O360" s="68">
        <f t="shared" si="86"/>
        <v>5.0000000000004263E-2</v>
      </c>
      <c r="P360" s="68">
        <f t="shared" si="86"/>
        <v>-1.2100000000000009</v>
      </c>
    </row>
    <row r="362" spans="3:16" x14ac:dyDescent="0.25">
      <c r="C362" s="21" t="s">
        <v>30</v>
      </c>
      <c r="D362" s="21" t="s">
        <v>347</v>
      </c>
      <c r="E362" s="68">
        <v>0</v>
      </c>
      <c r="F362" s="68">
        <v>0</v>
      </c>
      <c r="G362" s="73">
        <v>32.79</v>
      </c>
      <c r="H362" s="73">
        <v>22.762499999999999</v>
      </c>
      <c r="I362" s="73">
        <v>26.86</v>
      </c>
      <c r="J362" s="73">
        <v>28.246666666666666</v>
      </c>
      <c r="K362" s="73">
        <v>26.16333333333333</v>
      </c>
      <c r="L362" s="73">
        <v>24.54</v>
      </c>
      <c r="M362" s="73">
        <v>24.191666666666666</v>
      </c>
      <c r="N362" s="73">
        <v>28.1</v>
      </c>
      <c r="O362" s="73">
        <v>29.786666666666665</v>
      </c>
      <c r="P362" s="73">
        <v>0</v>
      </c>
    </row>
    <row r="363" spans="3:16" x14ac:dyDescent="0.25">
      <c r="C363" s="21" t="s">
        <v>30</v>
      </c>
      <c r="D363" s="21" t="s">
        <v>348</v>
      </c>
      <c r="E363" s="68">
        <v>0</v>
      </c>
      <c r="F363" s="68">
        <v>0</v>
      </c>
      <c r="G363" s="73">
        <v>31.66</v>
      </c>
      <c r="H363" s="73">
        <v>22.6525</v>
      </c>
      <c r="I363" s="73">
        <v>23.585000000000001</v>
      </c>
      <c r="J363" s="73">
        <v>26.439999999999998</v>
      </c>
      <c r="K363" s="73">
        <v>26.113333333333333</v>
      </c>
      <c r="L363" s="73">
        <v>26.708571428571428</v>
      </c>
      <c r="M363" s="73">
        <v>26.231666666666666</v>
      </c>
      <c r="N363" s="73">
        <v>29.234999999999999</v>
      </c>
      <c r="O363" s="73">
        <v>31.863333333333333</v>
      </c>
      <c r="P363" s="73">
        <v>0</v>
      </c>
    </row>
    <row r="364" spans="3:16" x14ac:dyDescent="0.25">
      <c r="C364" s="21" t="s">
        <v>31</v>
      </c>
      <c r="D364" s="21" t="s">
        <v>347</v>
      </c>
      <c r="E364" s="68">
        <v>0</v>
      </c>
      <c r="F364" s="68">
        <v>0</v>
      </c>
      <c r="G364" s="68">
        <v>32.950000000000003</v>
      </c>
      <c r="H364" s="68">
        <v>22.002499999999998</v>
      </c>
      <c r="I364" s="68">
        <v>25.475000000000001</v>
      </c>
      <c r="J364" s="68">
        <v>25.965000000000003</v>
      </c>
      <c r="K364" s="68">
        <v>24.92</v>
      </c>
      <c r="L364" s="68">
        <v>22.595714285714287</v>
      </c>
      <c r="M364" s="68">
        <v>22.66</v>
      </c>
      <c r="N364" s="68">
        <v>26.94</v>
      </c>
      <c r="O364" s="68">
        <v>27.01</v>
      </c>
      <c r="P364" s="68">
        <v>0</v>
      </c>
    </row>
    <row r="365" spans="3:16" x14ac:dyDescent="0.25">
      <c r="C365" s="21" t="s">
        <v>31</v>
      </c>
      <c r="D365" s="21" t="s">
        <v>348</v>
      </c>
      <c r="E365" s="68">
        <v>0</v>
      </c>
      <c r="F365" s="68">
        <v>0</v>
      </c>
      <c r="G365" s="68">
        <v>32.725000000000001</v>
      </c>
      <c r="H365" s="68">
        <v>22.017499999999998</v>
      </c>
      <c r="I365" s="68">
        <v>22.22</v>
      </c>
      <c r="J365" s="68">
        <v>24.666666666666668</v>
      </c>
      <c r="K365" s="68">
        <v>23.75</v>
      </c>
      <c r="L365" s="68">
        <v>23.381428571428575</v>
      </c>
      <c r="M365" s="68">
        <v>22.534999999999997</v>
      </c>
      <c r="N365" s="68">
        <v>28.094999999999999</v>
      </c>
      <c r="O365" s="68">
        <v>30.566666666666666</v>
      </c>
      <c r="P365" s="68">
        <v>0</v>
      </c>
    </row>
    <row r="366" spans="3:16" x14ac:dyDescent="0.25"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</row>
    <row r="367" spans="3:16" x14ac:dyDescent="0.25">
      <c r="C367" s="70" t="s">
        <v>104</v>
      </c>
      <c r="D367" s="21" t="str">
        <f>+D364</f>
        <v>B58I</v>
      </c>
      <c r="E367" s="68">
        <f>E364-E362</f>
        <v>0</v>
      </c>
      <c r="F367" s="68">
        <f t="shared" ref="F367:P367" si="87">F364-F362</f>
        <v>0</v>
      </c>
      <c r="G367" s="68">
        <f t="shared" si="87"/>
        <v>0.16000000000000369</v>
      </c>
      <c r="H367" s="68">
        <f t="shared" si="87"/>
        <v>-0.76000000000000156</v>
      </c>
      <c r="I367" s="68">
        <f t="shared" si="87"/>
        <v>-1.384999999999998</v>
      </c>
      <c r="J367" s="68">
        <f t="shared" si="87"/>
        <v>-2.2816666666666627</v>
      </c>
      <c r="K367" s="68">
        <f t="shared" si="87"/>
        <v>-1.2433333333333287</v>
      </c>
      <c r="L367" s="68">
        <f t="shared" si="87"/>
        <v>-1.9442857142857122</v>
      </c>
      <c r="M367" s="68">
        <f t="shared" si="87"/>
        <v>-1.5316666666666663</v>
      </c>
      <c r="N367" s="68">
        <f t="shared" si="87"/>
        <v>-1.1600000000000001</v>
      </c>
      <c r="O367" s="68">
        <f t="shared" si="87"/>
        <v>-2.7766666666666637</v>
      </c>
      <c r="P367" s="68">
        <f t="shared" si="87"/>
        <v>0</v>
      </c>
    </row>
    <row r="368" spans="3:16" x14ac:dyDescent="0.25">
      <c r="C368" s="70" t="s">
        <v>104</v>
      </c>
      <c r="D368" s="21" t="str">
        <f>+D365</f>
        <v>B58R</v>
      </c>
      <c r="E368" s="68">
        <f>E365-E363</f>
        <v>0</v>
      </c>
      <c r="F368" s="68">
        <f t="shared" ref="F368:P368" si="88">F365-F363</f>
        <v>0</v>
      </c>
      <c r="G368" s="68">
        <f t="shared" si="88"/>
        <v>1.0650000000000013</v>
      </c>
      <c r="H368" s="68">
        <f t="shared" si="88"/>
        <v>-0.63500000000000156</v>
      </c>
      <c r="I368" s="68">
        <f t="shared" si="88"/>
        <v>-1.365000000000002</v>
      </c>
      <c r="J368" s="68">
        <f t="shared" si="88"/>
        <v>-1.7733333333333299</v>
      </c>
      <c r="K368" s="68">
        <f t="shared" si="88"/>
        <v>-2.3633333333333333</v>
      </c>
      <c r="L368" s="68">
        <f t="shared" si="88"/>
        <v>-3.327142857142853</v>
      </c>
      <c r="M368" s="68">
        <f t="shared" si="88"/>
        <v>-3.696666666666669</v>
      </c>
      <c r="N368" s="68">
        <f t="shared" si="88"/>
        <v>-1.1400000000000006</v>
      </c>
      <c r="O368" s="68">
        <f t="shared" si="88"/>
        <v>-1.2966666666666669</v>
      </c>
      <c r="P368" s="68">
        <f t="shared" si="88"/>
        <v>0</v>
      </c>
    </row>
    <row r="370" spans="3:16" x14ac:dyDescent="0.25">
      <c r="C370" s="21" t="s">
        <v>30</v>
      </c>
      <c r="D370" s="21" t="s">
        <v>255</v>
      </c>
      <c r="E370" s="68">
        <v>0</v>
      </c>
      <c r="F370" s="68">
        <v>0</v>
      </c>
      <c r="G370" s="73">
        <v>27.17</v>
      </c>
      <c r="H370" s="73">
        <v>17.78</v>
      </c>
      <c r="I370" s="73">
        <v>19.905000000000001</v>
      </c>
      <c r="J370" s="73">
        <v>20.904999999999998</v>
      </c>
      <c r="K370" s="73">
        <v>19.673333333333332</v>
      </c>
      <c r="L370" s="73">
        <v>18.188571428571429</v>
      </c>
      <c r="M370" s="73">
        <v>18.366666666666664</v>
      </c>
      <c r="N370" s="73">
        <v>24.734999999999999</v>
      </c>
      <c r="O370" s="73">
        <v>26.963333333333335</v>
      </c>
      <c r="P370" s="73">
        <v>14.78</v>
      </c>
    </row>
    <row r="371" spans="3:16" x14ac:dyDescent="0.25">
      <c r="C371" s="21" t="s">
        <v>30</v>
      </c>
      <c r="D371" s="21" t="s">
        <v>256</v>
      </c>
      <c r="E371" s="68">
        <v>0</v>
      </c>
      <c r="F371" s="68">
        <v>0</v>
      </c>
      <c r="G371" s="73">
        <v>28.07</v>
      </c>
      <c r="H371" s="73">
        <v>17.224999999999998</v>
      </c>
      <c r="I371" s="73">
        <v>19.420000000000002</v>
      </c>
      <c r="J371" s="73">
        <v>21.608333333333334</v>
      </c>
      <c r="K371" s="73">
        <v>21.556666666666668</v>
      </c>
      <c r="L371" s="73">
        <v>20.037142857142857</v>
      </c>
      <c r="M371" s="73">
        <v>20.393333333333334</v>
      </c>
      <c r="N371" s="73">
        <v>25.265000000000001</v>
      </c>
      <c r="O371" s="73">
        <v>27.27</v>
      </c>
      <c r="P371" s="73">
        <v>0</v>
      </c>
    </row>
    <row r="372" spans="3:16" x14ac:dyDescent="0.25">
      <c r="C372" s="21" t="s">
        <v>31</v>
      </c>
      <c r="D372" s="21" t="s">
        <v>255</v>
      </c>
      <c r="E372" s="68">
        <v>0</v>
      </c>
      <c r="F372" s="68">
        <v>0</v>
      </c>
      <c r="G372" s="68">
        <v>25.204999999999998</v>
      </c>
      <c r="H372" s="68">
        <v>17.07</v>
      </c>
      <c r="I372" s="68">
        <v>19.784999999999997</v>
      </c>
      <c r="J372" s="68">
        <v>20.128333333333334</v>
      </c>
      <c r="K372" s="68">
        <v>18.643333333333334</v>
      </c>
      <c r="L372" s="68">
        <v>16.561428571428571</v>
      </c>
      <c r="M372" s="68">
        <v>18.366666666666664</v>
      </c>
      <c r="N372" s="68">
        <v>22.54</v>
      </c>
      <c r="O372" s="68">
        <v>25.283333333333331</v>
      </c>
      <c r="P372" s="68">
        <v>14.23</v>
      </c>
    </row>
    <row r="373" spans="3:16" x14ac:dyDescent="0.25">
      <c r="C373" s="21" t="s">
        <v>31</v>
      </c>
      <c r="D373" s="21" t="s">
        <v>256</v>
      </c>
      <c r="E373" s="68">
        <v>0</v>
      </c>
      <c r="F373" s="68">
        <v>0</v>
      </c>
      <c r="G373" s="68">
        <v>25.675000000000001</v>
      </c>
      <c r="H373" s="68">
        <v>16.2575</v>
      </c>
      <c r="I373" s="68">
        <v>18.265000000000001</v>
      </c>
      <c r="J373" s="68">
        <v>19.931666666666668</v>
      </c>
      <c r="K373" s="68">
        <v>19.153333333333332</v>
      </c>
      <c r="L373" s="68">
        <v>17.851428571428574</v>
      </c>
      <c r="M373" s="68">
        <v>20.393333333333334</v>
      </c>
      <c r="N373" s="68">
        <v>23.625</v>
      </c>
      <c r="O373" s="68">
        <v>25.306666666666668</v>
      </c>
      <c r="P373" s="68">
        <v>0</v>
      </c>
    </row>
    <row r="374" spans="3:16" x14ac:dyDescent="0.25"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</row>
    <row r="375" spans="3:16" x14ac:dyDescent="0.25">
      <c r="C375" s="70" t="s">
        <v>104</v>
      </c>
      <c r="D375" s="21" t="str">
        <f>+D372</f>
        <v>B59I</v>
      </c>
      <c r="E375" s="68">
        <f>E372-E370</f>
        <v>0</v>
      </c>
      <c r="F375" s="68">
        <f t="shared" ref="F375:P375" si="89">F372-F370</f>
        <v>0</v>
      </c>
      <c r="G375" s="68">
        <f t="shared" si="89"/>
        <v>-1.9650000000000034</v>
      </c>
      <c r="H375" s="68">
        <f t="shared" si="89"/>
        <v>-0.71000000000000085</v>
      </c>
      <c r="I375" s="68">
        <f t="shared" si="89"/>
        <v>-0.12000000000000455</v>
      </c>
      <c r="J375" s="68">
        <f t="shared" si="89"/>
        <v>-0.77666666666666373</v>
      </c>
      <c r="K375" s="68">
        <f t="shared" si="89"/>
        <v>-1.0299999999999976</v>
      </c>
      <c r="L375" s="68">
        <f t="shared" si="89"/>
        <v>-1.6271428571428572</v>
      </c>
      <c r="M375" s="68">
        <f t="shared" si="89"/>
        <v>0</v>
      </c>
      <c r="N375" s="68">
        <f t="shared" si="89"/>
        <v>-2.1950000000000003</v>
      </c>
      <c r="O375" s="68">
        <f t="shared" si="89"/>
        <v>-1.6800000000000033</v>
      </c>
      <c r="P375" s="68">
        <f t="shared" si="89"/>
        <v>-0.54999999999999893</v>
      </c>
    </row>
    <row r="376" spans="3:16" x14ac:dyDescent="0.25">
      <c r="C376" s="70" t="s">
        <v>104</v>
      </c>
      <c r="D376" s="21" t="str">
        <f>+D373</f>
        <v>B59R</v>
      </c>
      <c r="E376" s="68">
        <f>E373-E371</f>
        <v>0</v>
      </c>
      <c r="F376" s="68">
        <f t="shared" ref="F376:P376" si="90">F373-F371</f>
        <v>0</v>
      </c>
      <c r="G376" s="68">
        <f t="shared" si="90"/>
        <v>-2.3949999999999996</v>
      </c>
      <c r="H376" s="68">
        <f t="shared" si="90"/>
        <v>-0.96749999999999758</v>
      </c>
      <c r="I376" s="68">
        <f t="shared" si="90"/>
        <v>-1.1550000000000011</v>
      </c>
      <c r="J376" s="68">
        <f t="shared" si="90"/>
        <v>-1.6766666666666659</v>
      </c>
      <c r="K376" s="68">
        <f t="shared" si="90"/>
        <v>-2.403333333333336</v>
      </c>
      <c r="L376" s="68">
        <f t="shared" si="90"/>
        <v>-2.1857142857142833</v>
      </c>
      <c r="M376" s="68">
        <f t="shared" si="90"/>
        <v>0</v>
      </c>
      <c r="N376" s="68">
        <f t="shared" si="90"/>
        <v>-1.6400000000000006</v>
      </c>
      <c r="O376" s="68">
        <f t="shared" si="90"/>
        <v>-1.9633333333333312</v>
      </c>
      <c r="P376" s="68">
        <f t="shared" si="90"/>
        <v>0</v>
      </c>
    </row>
    <row r="378" spans="3:16" x14ac:dyDescent="0.25">
      <c r="C378" s="21" t="s">
        <v>30</v>
      </c>
      <c r="D378" s="21" t="s">
        <v>257</v>
      </c>
      <c r="E378" s="68">
        <v>0</v>
      </c>
      <c r="F378" s="68">
        <v>0</v>
      </c>
      <c r="G378" s="73">
        <v>42.944999999999993</v>
      </c>
      <c r="H378" s="73">
        <v>34.642499999999998</v>
      </c>
      <c r="I378" s="73">
        <v>33.61</v>
      </c>
      <c r="J378" s="73">
        <v>5.8366666666666669</v>
      </c>
      <c r="K378" s="73">
        <v>0</v>
      </c>
      <c r="L378" s="73">
        <v>5.3657142857142857</v>
      </c>
      <c r="M378" s="73">
        <v>21.453333333333337</v>
      </c>
      <c r="N378" s="73">
        <v>0</v>
      </c>
      <c r="O378" s="73">
        <v>0</v>
      </c>
      <c r="P378" s="73">
        <v>0</v>
      </c>
    </row>
    <row r="379" spans="3:16" x14ac:dyDescent="0.25">
      <c r="C379" s="21" t="s">
        <v>30</v>
      </c>
      <c r="D379" s="21" t="s">
        <v>258</v>
      </c>
      <c r="E379" s="68">
        <v>0</v>
      </c>
      <c r="F379" s="68">
        <v>0</v>
      </c>
      <c r="G379" s="73">
        <v>45.394999999999996</v>
      </c>
      <c r="H379" s="73">
        <v>28.552499999999998</v>
      </c>
      <c r="I379" s="73">
        <v>13.615</v>
      </c>
      <c r="J379" s="73">
        <v>0</v>
      </c>
      <c r="K379" s="73">
        <v>0</v>
      </c>
      <c r="L379" s="73">
        <v>8.0400000000000009</v>
      </c>
      <c r="M379" s="73">
        <v>28.895</v>
      </c>
      <c r="N379" s="73">
        <v>0</v>
      </c>
      <c r="O379" s="73">
        <v>0</v>
      </c>
      <c r="P379" s="73">
        <v>0</v>
      </c>
    </row>
    <row r="380" spans="3:16" x14ac:dyDescent="0.25">
      <c r="C380" s="21" t="s">
        <v>31</v>
      </c>
      <c r="D380" s="21" t="s">
        <v>257</v>
      </c>
      <c r="E380" s="68">
        <v>0</v>
      </c>
      <c r="F380" s="68">
        <v>0</v>
      </c>
      <c r="G380" s="68">
        <v>40.674999999999997</v>
      </c>
      <c r="H380" s="68">
        <v>34.642499999999998</v>
      </c>
      <c r="I380" s="68">
        <v>33.61</v>
      </c>
      <c r="J380" s="68">
        <v>5.95</v>
      </c>
      <c r="K380" s="68">
        <v>0</v>
      </c>
      <c r="L380" s="68">
        <v>5.2257142857142851</v>
      </c>
      <c r="M380" s="68">
        <v>21.453333333333337</v>
      </c>
      <c r="N380" s="68">
        <v>0</v>
      </c>
      <c r="O380" s="68">
        <v>0</v>
      </c>
      <c r="P380" s="68">
        <v>0</v>
      </c>
    </row>
    <row r="381" spans="3:16" x14ac:dyDescent="0.25">
      <c r="C381" s="21" t="s">
        <v>31</v>
      </c>
      <c r="D381" s="21" t="s">
        <v>258</v>
      </c>
      <c r="E381" s="68">
        <v>0</v>
      </c>
      <c r="F381" s="68">
        <v>0</v>
      </c>
      <c r="G381" s="68">
        <v>44.900000000000006</v>
      </c>
      <c r="H381" s="68">
        <v>28.552499999999998</v>
      </c>
      <c r="I381" s="68">
        <v>13.615</v>
      </c>
      <c r="J381" s="68">
        <v>0</v>
      </c>
      <c r="K381" s="68">
        <v>0</v>
      </c>
      <c r="L381" s="68">
        <v>7.3685714285714283</v>
      </c>
      <c r="M381" s="68">
        <v>28.895</v>
      </c>
      <c r="N381" s="68">
        <v>0</v>
      </c>
      <c r="O381" s="68">
        <v>0</v>
      </c>
      <c r="P381" s="68">
        <v>0</v>
      </c>
    </row>
    <row r="382" spans="3:16" x14ac:dyDescent="0.25"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</row>
    <row r="383" spans="3:16" x14ac:dyDescent="0.25">
      <c r="C383" s="70" t="s">
        <v>104</v>
      </c>
      <c r="D383" s="21" t="str">
        <f>+D380</f>
        <v>B60eI</v>
      </c>
      <c r="E383" s="68">
        <f>E380-E378</f>
        <v>0</v>
      </c>
      <c r="F383" s="68">
        <f t="shared" ref="F383:P383" si="91">F380-F378</f>
        <v>0</v>
      </c>
      <c r="G383" s="68">
        <f t="shared" si="91"/>
        <v>-2.269999999999996</v>
      </c>
      <c r="H383" s="68">
        <f t="shared" si="91"/>
        <v>0</v>
      </c>
      <c r="I383" s="68">
        <f t="shared" si="91"/>
        <v>0</v>
      </c>
      <c r="J383" s="68">
        <f t="shared" si="91"/>
        <v>0.11333333333333329</v>
      </c>
      <c r="K383" s="68">
        <f t="shared" si="91"/>
        <v>0</v>
      </c>
      <c r="L383" s="68">
        <f t="shared" si="91"/>
        <v>-0.14000000000000057</v>
      </c>
      <c r="M383" s="68">
        <f t="shared" si="91"/>
        <v>0</v>
      </c>
      <c r="N383" s="68">
        <f t="shared" si="91"/>
        <v>0</v>
      </c>
      <c r="O383" s="68">
        <f t="shared" si="91"/>
        <v>0</v>
      </c>
      <c r="P383" s="68">
        <f t="shared" si="91"/>
        <v>0</v>
      </c>
    </row>
    <row r="384" spans="3:16" x14ac:dyDescent="0.25">
      <c r="C384" s="70" t="s">
        <v>104</v>
      </c>
      <c r="D384" s="21" t="str">
        <f>+D381</f>
        <v>B60eR</v>
      </c>
      <c r="E384" s="68">
        <f>E381-E379</f>
        <v>0</v>
      </c>
      <c r="F384" s="68">
        <f t="shared" ref="F384:P384" si="92">F381-F379</f>
        <v>0</v>
      </c>
      <c r="G384" s="68">
        <f t="shared" si="92"/>
        <v>-0.49499999999999034</v>
      </c>
      <c r="H384" s="68">
        <f t="shared" si="92"/>
        <v>0</v>
      </c>
      <c r="I384" s="68">
        <f t="shared" si="92"/>
        <v>0</v>
      </c>
      <c r="J384" s="68">
        <f t="shared" si="92"/>
        <v>0</v>
      </c>
      <c r="K384" s="68">
        <f t="shared" si="92"/>
        <v>0</v>
      </c>
      <c r="L384" s="68">
        <f t="shared" si="92"/>
        <v>-0.6714285714285726</v>
      </c>
      <c r="M384" s="68">
        <f t="shared" si="92"/>
        <v>0</v>
      </c>
      <c r="N384" s="68">
        <f t="shared" si="92"/>
        <v>0</v>
      </c>
      <c r="O384" s="68">
        <f t="shared" si="92"/>
        <v>0</v>
      </c>
      <c r="P384" s="68">
        <f t="shared" si="92"/>
        <v>0</v>
      </c>
    </row>
    <row r="386" spans="3:16" x14ac:dyDescent="0.25">
      <c r="C386" s="21" t="s">
        <v>30</v>
      </c>
      <c r="D386" s="21" t="s">
        <v>221</v>
      </c>
      <c r="E386" s="68">
        <v>0</v>
      </c>
      <c r="F386" s="68">
        <v>0</v>
      </c>
      <c r="G386" s="73">
        <v>25.54</v>
      </c>
      <c r="H386" s="73">
        <v>18.795000000000002</v>
      </c>
      <c r="I386" s="73">
        <v>17.734999999999999</v>
      </c>
      <c r="J386" s="73">
        <v>18.628333333333334</v>
      </c>
      <c r="K386" s="73">
        <v>18.133333333333333</v>
      </c>
      <c r="L386" s="73">
        <v>17.831428571428567</v>
      </c>
      <c r="M386" s="73">
        <v>15.505000000000001</v>
      </c>
      <c r="N386" s="73">
        <v>21.03</v>
      </c>
      <c r="O386" s="73">
        <v>24.213333333333335</v>
      </c>
      <c r="P386" s="73">
        <v>28.049999999999997</v>
      </c>
    </row>
    <row r="387" spans="3:16" x14ac:dyDescent="0.25">
      <c r="C387" s="21" t="s">
        <v>30</v>
      </c>
      <c r="D387" s="21" t="s">
        <v>222</v>
      </c>
      <c r="E387" s="68">
        <v>0</v>
      </c>
      <c r="F387" s="68">
        <v>0</v>
      </c>
      <c r="G387" s="73">
        <v>25.645</v>
      </c>
      <c r="H387" s="73">
        <v>18.074999999999996</v>
      </c>
      <c r="I387" s="73">
        <v>15.695</v>
      </c>
      <c r="J387" s="73">
        <v>18.623333333333331</v>
      </c>
      <c r="K387" s="73">
        <v>16.459999999999997</v>
      </c>
      <c r="L387" s="73">
        <v>15.797142857142857</v>
      </c>
      <c r="M387" s="73">
        <v>12.318333333333333</v>
      </c>
      <c r="N387" s="73">
        <v>17.82</v>
      </c>
      <c r="O387" s="73">
        <v>22.616666666666664</v>
      </c>
      <c r="P387" s="73">
        <v>27.615000000000002</v>
      </c>
    </row>
    <row r="388" spans="3:16" x14ac:dyDescent="0.25">
      <c r="C388" s="21" t="s">
        <v>31</v>
      </c>
      <c r="D388" s="21" t="s">
        <v>221</v>
      </c>
      <c r="E388" s="68">
        <v>0</v>
      </c>
      <c r="F388" s="68">
        <v>0</v>
      </c>
      <c r="G388" s="68">
        <v>25.090000000000003</v>
      </c>
      <c r="H388" s="68">
        <v>18.810000000000002</v>
      </c>
      <c r="I388" s="68">
        <v>18.579999999999998</v>
      </c>
      <c r="J388" s="68">
        <v>18.863333333333333</v>
      </c>
      <c r="K388" s="68">
        <v>16.790000000000003</v>
      </c>
      <c r="L388" s="68">
        <v>16.777142857142859</v>
      </c>
      <c r="M388" s="68">
        <v>15.505000000000001</v>
      </c>
      <c r="N388" s="68">
        <v>19.245000000000001</v>
      </c>
      <c r="O388" s="68">
        <v>22.803333333333331</v>
      </c>
      <c r="P388" s="68">
        <v>26.490000000000002</v>
      </c>
    </row>
    <row r="389" spans="3:16" x14ac:dyDescent="0.25">
      <c r="C389" s="21" t="s">
        <v>31</v>
      </c>
      <c r="D389" s="21" t="s">
        <v>222</v>
      </c>
      <c r="E389" s="68">
        <v>0</v>
      </c>
      <c r="F389" s="68">
        <v>0</v>
      </c>
      <c r="G389" s="68">
        <v>24.979999999999997</v>
      </c>
      <c r="H389" s="68">
        <v>16.73</v>
      </c>
      <c r="I389" s="68">
        <v>14.04</v>
      </c>
      <c r="J389" s="68">
        <v>17.155000000000001</v>
      </c>
      <c r="K389" s="68">
        <v>13.996666666666668</v>
      </c>
      <c r="L389" s="68">
        <v>13.351428571428571</v>
      </c>
      <c r="M389" s="68">
        <v>12.318333333333333</v>
      </c>
      <c r="N389" s="68">
        <v>16.984999999999999</v>
      </c>
      <c r="O389" s="68">
        <v>20.32</v>
      </c>
      <c r="P389" s="68">
        <v>24.344999999999999</v>
      </c>
    </row>
    <row r="390" spans="3:16" x14ac:dyDescent="0.25"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</row>
    <row r="391" spans="3:16" x14ac:dyDescent="0.25">
      <c r="C391" s="70" t="s">
        <v>104</v>
      </c>
      <c r="D391" s="21" t="str">
        <f>+D388</f>
        <v>B61I</v>
      </c>
      <c r="E391" s="68">
        <f>E388-E386</f>
        <v>0</v>
      </c>
      <c r="F391" s="68">
        <f t="shared" ref="F391:P391" si="93">F388-F386</f>
        <v>0</v>
      </c>
      <c r="G391" s="68">
        <f t="shared" si="93"/>
        <v>-0.44999999999999574</v>
      </c>
      <c r="H391" s="68">
        <f t="shared" si="93"/>
        <v>1.5000000000000568E-2</v>
      </c>
      <c r="I391" s="68">
        <f t="shared" si="93"/>
        <v>0.84499999999999886</v>
      </c>
      <c r="J391" s="68">
        <f t="shared" si="93"/>
        <v>0.23499999999999943</v>
      </c>
      <c r="K391" s="68">
        <f t="shared" si="93"/>
        <v>-1.3433333333333302</v>
      </c>
      <c r="L391" s="68">
        <f t="shared" si="93"/>
        <v>-1.0542857142857081</v>
      </c>
      <c r="M391" s="68">
        <f t="shared" si="93"/>
        <v>0</v>
      </c>
      <c r="N391" s="68">
        <f t="shared" si="93"/>
        <v>-1.7850000000000001</v>
      </c>
      <c r="O391" s="68">
        <f t="shared" si="93"/>
        <v>-1.4100000000000037</v>
      </c>
      <c r="P391" s="68">
        <f t="shared" si="93"/>
        <v>-1.5599999999999952</v>
      </c>
    </row>
    <row r="392" spans="3:16" x14ac:dyDescent="0.25">
      <c r="C392" s="70" t="s">
        <v>104</v>
      </c>
      <c r="D392" s="21" t="str">
        <f>+D389</f>
        <v>B61R</v>
      </c>
      <c r="E392" s="68">
        <f>E389-E387</f>
        <v>0</v>
      </c>
      <c r="F392" s="68">
        <f t="shared" ref="F392:P392" si="94">F389-F387</f>
        <v>0</v>
      </c>
      <c r="G392" s="68">
        <f t="shared" si="94"/>
        <v>-0.6650000000000027</v>
      </c>
      <c r="H392" s="68">
        <f t="shared" si="94"/>
        <v>-1.3449999999999953</v>
      </c>
      <c r="I392" s="68">
        <f t="shared" si="94"/>
        <v>-1.6550000000000011</v>
      </c>
      <c r="J392" s="68">
        <f t="shared" si="94"/>
        <v>-1.4683333333333302</v>
      </c>
      <c r="K392" s="68">
        <f t="shared" si="94"/>
        <v>-2.4633333333333294</v>
      </c>
      <c r="L392" s="68">
        <f t="shared" si="94"/>
        <v>-2.4457142857142866</v>
      </c>
      <c r="M392" s="68">
        <f t="shared" si="94"/>
        <v>0</v>
      </c>
      <c r="N392" s="68">
        <f t="shared" si="94"/>
        <v>-0.83500000000000085</v>
      </c>
      <c r="O392" s="68">
        <f t="shared" si="94"/>
        <v>-2.2966666666666633</v>
      </c>
      <c r="P392" s="68">
        <f t="shared" si="94"/>
        <v>-3.2700000000000031</v>
      </c>
    </row>
    <row r="394" spans="3:16" x14ac:dyDescent="0.25">
      <c r="C394" s="21" t="s">
        <v>30</v>
      </c>
      <c r="D394" s="21" t="s">
        <v>349</v>
      </c>
      <c r="E394" s="68">
        <v>0</v>
      </c>
      <c r="F394" s="68">
        <v>0</v>
      </c>
      <c r="G394" s="73">
        <v>32.549999999999997</v>
      </c>
      <c r="H394" s="73">
        <v>27.344999999999999</v>
      </c>
      <c r="I394" s="73">
        <v>31.08</v>
      </c>
      <c r="J394" s="73">
        <v>30.948333333333334</v>
      </c>
      <c r="K394" s="73">
        <v>29.400000000000002</v>
      </c>
      <c r="L394" s="73">
        <v>26.995714285714282</v>
      </c>
      <c r="M394" s="73">
        <v>26.73833333333333</v>
      </c>
      <c r="N394" s="73">
        <v>30.664999999999999</v>
      </c>
      <c r="O394" s="73">
        <v>31.173333333333332</v>
      </c>
      <c r="P394" s="73">
        <v>0</v>
      </c>
    </row>
    <row r="395" spans="3:16" x14ac:dyDescent="0.25">
      <c r="C395" s="21" t="s">
        <v>30</v>
      </c>
      <c r="D395" s="21" t="s">
        <v>350</v>
      </c>
      <c r="E395" s="68">
        <v>0</v>
      </c>
      <c r="F395" s="68">
        <v>0</v>
      </c>
      <c r="G395" s="73">
        <v>32.644999999999996</v>
      </c>
      <c r="H395" s="73">
        <v>28.3475</v>
      </c>
      <c r="I395" s="73">
        <v>29.204999999999998</v>
      </c>
      <c r="J395" s="73">
        <v>30.468333333333334</v>
      </c>
      <c r="K395" s="73">
        <v>29.393333333333334</v>
      </c>
      <c r="L395" s="73">
        <v>29.042857142857144</v>
      </c>
      <c r="M395" s="73">
        <v>28.523333333333337</v>
      </c>
      <c r="N395" s="73">
        <v>30.68</v>
      </c>
      <c r="O395" s="73">
        <v>31.16333333333333</v>
      </c>
      <c r="P395" s="73">
        <v>0</v>
      </c>
    </row>
    <row r="396" spans="3:16" x14ac:dyDescent="0.25">
      <c r="C396" s="21" t="s">
        <v>31</v>
      </c>
      <c r="D396" s="21" t="s">
        <v>349</v>
      </c>
      <c r="E396" s="68">
        <v>0</v>
      </c>
      <c r="F396" s="68">
        <v>0</v>
      </c>
      <c r="G396" s="68">
        <v>33.155000000000001</v>
      </c>
      <c r="H396" s="68">
        <v>23.892499999999998</v>
      </c>
      <c r="I396" s="68">
        <v>28.14</v>
      </c>
      <c r="J396" s="68">
        <v>27.998333333333335</v>
      </c>
      <c r="K396" s="68">
        <v>27.266666666666669</v>
      </c>
      <c r="L396" s="68">
        <v>24.909999999999997</v>
      </c>
      <c r="M396" s="68">
        <v>25.966666666666669</v>
      </c>
      <c r="N396" s="68">
        <v>28.405000000000001</v>
      </c>
      <c r="O396" s="68">
        <v>27.563333333333333</v>
      </c>
      <c r="P396" s="68">
        <v>0</v>
      </c>
    </row>
    <row r="397" spans="3:16" x14ac:dyDescent="0.25">
      <c r="C397" s="21" t="s">
        <v>31</v>
      </c>
      <c r="D397" s="21" t="s">
        <v>350</v>
      </c>
      <c r="E397" s="68">
        <v>0</v>
      </c>
      <c r="F397" s="68">
        <v>0</v>
      </c>
      <c r="G397" s="68">
        <v>37.269999999999996</v>
      </c>
      <c r="H397" s="68">
        <v>27.035</v>
      </c>
      <c r="I397" s="68">
        <v>27.785</v>
      </c>
      <c r="J397" s="68">
        <v>28.993333333333329</v>
      </c>
      <c r="K397" s="68">
        <v>27.89</v>
      </c>
      <c r="L397" s="68">
        <v>26.375714285714285</v>
      </c>
      <c r="M397" s="68">
        <v>25.821666666666669</v>
      </c>
      <c r="N397" s="68">
        <v>31.754999999999999</v>
      </c>
      <c r="O397" s="68">
        <v>33.450000000000003</v>
      </c>
      <c r="P397" s="68">
        <v>0</v>
      </c>
    </row>
    <row r="398" spans="3:16" x14ac:dyDescent="0.25"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</row>
    <row r="399" spans="3:16" x14ac:dyDescent="0.25">
      <c r="C399" s="70" t="s">
        <v>104</v>
      </c>
      <c r="D399" s="21" t="str">
        <f>+D396</f>
        <v>B62I</v>
      </c>
      <c r="E399" s="68">
        <f>E396-E394</f>
        <v>0</v>
      </c>
      <c r="F399" s="68">
        <f t="shared" ref="F399:P399" si="95">F396-F394</f>
        <v>0</v>
      </c>
      <c r="G399" s="68">
        <f t="shared" si="95"/>
        <v>0.60500000000000398</v>
      </c>
      <c r="H399" s="68">
        <f t="shared" si="95"/>
        <v>-3.4525000000000006</v>
      </c>
      <c r="I399" s="68">
        <f t="shared" si="95"/>
        <v>-2.9399999999999977</v>
      </c>
      <c r="J399" s="68">
        <f t="shared" si="95"/>
        <v>-2.9499999999999993</v>
      </c>
      <c r="K399" s="68">
        <f t="shared" si="95"/>
        <v>-2.1333333333333329</v>
      </c>
      <c r="L399" s="68">
        <f t="shared" si="95"/>
        <v>-2.0857142857142854</v>
      </c>
      <c r="M399" s="68">
        <f t="shared" si="95"/>
        <v>-0.77166666666666117</v>
      </c>
      <c r="N399" s="68">
        <f t="shared" si="95"/>
        <v>-2.259999999999998</v>
      </c>
      <c r="O399" s="68">
        <f t="shared" si="95"/>
        <v>-3.6099999999999994</v>
      </c>
      <c r="P399" s="68">
        <f t="shared" si="95"/>
        <v>0</v>
      </c>
    </row>
    <row r="400" spans="3:16" x14ac:dyDescent="0.25">
      <c r="C400" s="70" t="s">
        <v>104</v>
      </c>
      <c r="D400" s="21" t="str">
        <f>+D397</f>
        <v>B62R</v>
      </c>
      <c r="E400" s="68">
        <f>E397-E395</f>
        <v>0</v>
      </c>
      <c r="F400" s="68">
        <f t="shared" ref="F400:P400" si="96">F397-F395</f>
        <v>0</v>
      </c>
      <c r="G400" s="68">
        <f t="shared" si="96"/>
        <v>4.625</v>
      </c>
      <c r="H400" s="68">
        <f t="shared" si="96"/>
        <v>-1.3125</v>
      </c>
      <c r="I400" s="68">
        <f t="shared" si="96"/>
        <v>-1.4199999999999982</v>
      </c>
      <c r="J400" s="68">
        <f t="shared" si="96"/>
        <v>-1.475000000000005</v>
      </c>
      <c r="K400" s="68">
        <f t="shared" si="96"/>
        <v>-1.5033333333333339</v>
      </c>
      <c r="L400" s="68">
        <f t="shared" si="96"/>
        <v>-2.6671428571428599</v>
      </c>
      <c r="M400" s="68">
        <f t="shared" si="96"/>
        <v>-2.701666666666668</v>
      </c>
      <c r="N400" s="68">
        <f t="shared" si="96"/>
        <v>1.0749999999999993</v>
      </c>
      <c r="O400" s="68">
        <f t="shared" si="96"/>
        <v>2.2866666666666724</v>
      </c>
      <c r="P400" s="68">
        <f t="shared" si="96"/>
        <v>0</v>
      </c>
    </row>
    <row r="402" spans="3:16" x14ac:dyDescent="0.25">
      <c r="C402" s="21" t="s">
        <v>30</v>
      </c>
      <c r="D402" s="21" t="s">
        <v>351</v>
      </c>
      <c r="E402" s="68">
        <v>0</v>
      </c>
      <c r="F402" s="68">
        <v>0</v>
      </c>
      <c r="G402" s="73">
        <v>0</v>
      </c>
      <c r="H402" s="73">
        <v>19.7425</v>
      </c>
      <c r="I402" s="73">
        <v>19.809999999999999</v>
      </c>
      <c r="J402" s="73">
        <v>22.13</v>
      </c>
      <c r="K402" s="73">
        <v>22.97</v>
      </c>
      <c r="L402" s="73">
        <v>22.282857142857143</v>
      </c>
      <c r="M402" s="73">
        <v>21.810000000000002</v>
      </c>
      <c r="N402" s="73">
        <v>25.024999999999999</v>
      </c>
      <c r="O402" s="73">
        <v>0</v>
      </c>
      <c r="P402" s="73">
        <v>0</v>
      </c>
    </row>
    <row r="403" spans="3:16" x14ac:dyDescent="0.25">
      <c r="C403" s="21" t="s">
        <v>30</v>
      </c>
      <c r="D403" s="21" t="s">
        <v>352</v>
      </c>
      <c r="E403" s="68">
        <v>0</v>
      </c>
      <c r="F403" s="68">
        <v>0</v>
      </c>
      <c r="G403" s="73">
        <v>0</v>
      </c>
      <c r="H403" s="73">
        <v>19.649999999999999</v>
      </c>
      <c r="I403" s="73">
        <v>22.72</v>
      </c>
      <c r="J403" s="73">
        <v>23.788333333333338</v>
      </c>
      <c r="K403" s="73">
        <v>23.106666666666669</v>
      </c>
      <c r="L403" s="73">
        <v>22.125714285714281</v>
      </c>
      <c r="M403" s="73">
        <v>21.108333333333334</v>
      </c>
      <c r="N403" s="73">
        <v>27.17</v>
      </c>
      <c r="O403" s="73">
        <v>0</v>
      </c>
      <c r="P403" s="73">
        <v>0</v>
      </c>
    </row>
    <row r="404" spans="3:16" x14ac:dyDescent="0.25">
      <c r="C404" s="21" t="s">
        <v>31</v>
      </c>
      <c r="D404" s="21" t="s">
        <v>351</v>
      </c>
      <c r="E404" s="68">
        <v>0</v>
      </c>
      <c r="F404" s="68">
        <v>0</v>
      </c>
      <c r="G404" s="68">
        <v>0</v>
      </c>
      <c r="H404" s="68">
        <v>16.087499999999999</v>
      </c>
      <c r="I404" s="68">
        <v>17.594999999999999</v>
      </c>
      <c r="J404" s="68">
        <v>16.171666666666667</v>
      </c>
      <c r="K404" s="68">
        <v>16.476666666666663</v>
      </c>
      <c r="L404" s="68">
        <v>17.507142857142856</v>
      </c>
      <c r="M404" s="68">
        <v>18.775000000000002</v>
      </c>
      <c r="N404" s="68">
        <v>24.555</v>
      </c>
      <c r="O404" s="68">
        <v>0</v>
      </c>
      <c r="P404" s="68">
        <v>0</v>
      </c>
    </row>
    <row r="405" spans="3:16" x14ac:dyDescent="0.25">
      <c r="C405" s="21" t="s">
        <v>31</v>
      </c>
      <c r="D405" s="21" t="s">
        <v>352</v>
      </c>
      <c r="E405" s="68">
        <v>0</v>
      </c>
      <c r="F405" s="68">
        <v>0</v>
      </c>
      <c r="G405" s="68">
        <v>0</v>
      </c>
      <c r="H405" s="68">
        <v>16.837499999999999</v>
      </c>
      <c r="I405" s="68">
        <v>18.96</v>
      </c>
      <c r="J405" s="68">
        <v>19.233333333333334</v>
      </c>
      <c r="K405" s="68">
        <v>20.64</v>
      </c>
      <c r="L405" s="68">
        <v>21.345714285714287</v>
      </c>
      <c r="M405" s="68">
        <v>21.31</v>
      </c>
      <c r="N405" s="68">
        <v>26.58</v>
      </c>
      <c r="O405" s="68">
        <v>0</v>
      </c>
      <c r="P405" s="68">
        <v>0</v>
      </c>
    </row>
    <row r="406" spans="3:16" x14ac:dyDescent="0.25"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</row>
    <row r="407" spans="3:16" x14ac:dyDescent="0.25">
      <c r="C407" s="70" t="s">
        <v>104</v>
      </c>
      <c r="D407" s="21" t="str">
        <f>+D404</f>
        <v>B63I</v>
      </c>
      <c r="E407" s="68">
        <f>E404-E402</f>
        <v>0</v>
      </c>
      <c r="F407" s="68">
        <f t="shared" ref="F407:P407" si="97">F404-F402</f>
        <v>0</v>
      </c>
      <c r="G407" s="68">
        <f t="shared" si="97"/>
        <v>0</v>
      </c>
      <c r="H407" s="68">
        <f t="shared" si="97"/>
        <v>-3.6550000000000011</v>
      </c>
      <c r="I407" s="68">
        <f t="shared" si="97"/>
        <v>-2.2149999999999999</v>
      </c>
      <c r="J407" s="68">
        <f t="shared" si="97"/>
        <v>-5.9583333333333321</v>
      </c>
      <c r="K407" s="68">
        <f t="shared" si="97"/>
        <v>-6.4933333333333358</v>
      </c>
      <c r="L407" s="68">
        <f t="shared" si="97"/>
        <v>-4.7757142857142867</v>
      </c>
      <c r="M407" s="68">
        <f t="shared" si="97"/>
        <v>-3.0350000000000001</v>
      </c>
      <c r="N407" s="68">
        <f t="shared" si="97"/>
        <v>-0.46999999999999886</v>
      </c>
      <c r="O407" s="68">
        <f t="shared" si="97"/>
        <v>0</v>
      </c>
      <c r="P407" s="68">
        <f t="shared" si="97"/>
        <v>0</v>
      </c>
    </row>
    <row r="408" spans="3:16" x14ac:dyDescent="0.25">
      <c r="C408" s="70" t="s">
        <v>104</v>
      </c>
      <c r="D408" s="21" t="str">
        <f>+D405</f>
        <v>B63R</v>
      </c>
      <c r="E408" s="68">
        <f>E405-E403</f>
        <v>0</v>
      </c>
      <c r="F408" s="68">
        <f t="shared" ref="F408:P408" si="98">F405-F403</f>
        <v>0</v>
      </c>
      <c r="G408" s="68">
        <f t="shared" si="98"/>
        <v>0</v>
      </c>
      <c r="H408" s="68">
        <f t="shared" si="98"/>
        <v>-2.8125</v>
      </c>
      <c r="I408" s="68">
        <f t="shared" si="98"/>
        <v>-3.759999999999998</v>
      </c>
      <c r="J408" s="68">
        <f t="shared" si="98"/>
        <v>-4.5550000000000033</v>
      </c>
      <c r="K408" s="68">
        <f t="shared" si="98"/>
        <v>-2.4666666666666686</v>
      </c>
      <c r="L408" s="68">
        <f t="shared" si="98"/>
        <v>-0.77999999999999403</v>
      </c>
      <c r="M408" s="68">
        <f t="shared" si="98"/>
        <v>0.20166666666666444</v>
      </c>
      <c r="N408" s="68">
        <f t="shared" si="98"/>
        <v>-0.59000000000000341</v>
      </c>
      <c r="O408" s="68">
        <f t="shared" si="98"/>
        <v>0</v>
      </c>
      <c r="P408" s="68">
        <f t="shared" si="98"/>
        <v>0</v>
      </c>
    </row>
    <row r="410" spans="3:16" x14ac:dyDescent="0.25">
      <c r="C410" s="21" t="s">
        <v>30</v>
      </c>
      <c r="D410" s="21" t="s">
        <v>353</v>
      </c>
      <c r="E410" s="68">
        <v>0</v>
      </c>
      <c r="F410" s="68">
        <v>0</v>
      </c>
      <c r="G410" s="73">
        <v>36.454999999999998</v>
      </c>
      <c r="H410" s="73">
        <v>25.877500000000001</v>
      </c>
      <c r="I410" s="73">
        <v>26.009999999999998</v>
      </c>
      <c r="J410" s="73">
        <v>26.77</v>
      </c>
      <c r="K410" s="73">
        <v>24.583333333333332</v>
      </c>
      <c r="L410" s="73">
        <v>26.1</v>
      </c>
      <c r="M410" s="73">
        <v>22.995000000000001</v>
      </c>
      <c r="N410" s="73">
        <v>32.075000000000003</v>
      </c>
      <c r="O410" s="73">
        <v>34.236666666666672</v>
      </c>
      <c r="P410" s="73">
        <v>17.489999999999998</v>
      </c>
    </row>
    <row r="411" spans="3:16" x14ac:dyDescent="0.25">
      <c r="C411" s="21" t="s">
        <v>30</v>
      </c>
      <c r="D411" s="21" t="s">
        <v>354</v>
      </c>
      <c r="E411" s="68">
        <v>0</v>
      </c>
      <c r="F411" s="68">
        <v>0</v>
      </c>
      <c r="G411" s="73">
        <v>35.905000000000001</v>
      </c>
      <c r="H411" s="73">
        <v>22.372499999999999</v>
      </c>
      <c r="I411" s="73">
        <v>23.685000000000002</v>
      </c>
      <c r="J411" s="73">
        <v>27.106666666666669</v>
      </c>
      <c r="K411" s="73">
        <v>24.66</v>
      </c>
      <c r="L411" s="73">
        <v>22.321428571428573</v>
      </c>
      <c r="M411" s="73">
        <v>20.883333333333336</v>
      </c>
      <c r="N411" s="73">
        <v>31.130000000000003</v>
      </c>
      <c r="O411" s="73">
        <v>32.866666666666667</v>
      </c>
      <c r="P411" s="73">
        <v>35.08</v>
      </c>
    </row>
    <row r="412" spans="3:16" x14ac:dyDescent="0.25">
      <c r="C412" s="21" t="s">
        <v>31</v>
      </c>
      <c r="D412" s="21" t="s">
        <v>353</v>
      </c>
      <c r="E412" s="68">
        <v>0</v>
      </c>
      <c r="F412" s="68">
        <v>0</v>
      </c>
      <c r="G412" s="68">
        <v>34.120000000000005</v>
      </c>
      <c r="H412" s="68">
        <v>23.6875</v>
      </c>
      <c r="I412" s="68">
        <v>23.505000000000003</v>
      </c>
      <c r="J412" s="68">
        <v>25.45333333333333</v>
      </c>
      <c r="K412" s="68">
        <v>23.806666666666668</v>
      </c>
      <c r="L412" s="68">
        <v>23.235714285714284</v>
      </c>
      <c r="M412" s="68">
        <v>21.175000000000001</v>
      </c>
      <c r="N412" s="68">
        <v>29.254999999999999</v>
      </c>
      <c r="O412" s="68">
        <v>32.316666666666663</v>
      </c>
      <c r="P412" s="68">
        <v>17</v>
      </c>
    </row>
    <row r="413" spans="3:16" x14ac:dyDescent="0.25">
      <c r="C413" s="21" t="s">
        <v>31</v>
      </c>
      <c r="D413" s="21" t="s">
        <v>354</v>
      </c>
      <c r="E413" s="68">
        <v>0</v>
      </c>
      <c r="F413" s="68">
        <v>0</v>
      </c>
      <c r="G413" s="68">
        <v>34.984999999999999</v>
      </c>
      <c r="H413" s="68">
        <v>20.477500000000003</v>
      </c>
      <c r="I413" s="68">
        <v>22.774999999999999</v>
      </c>
      <c r="J413" s="68">
        <v>24.63</v>
      </c>
      <c r="K413" s="68">
        <v>21.209999999999997</v>
      </c>
      <c r="L413" s="68">
        <v>18.687142857142856</v>
      </c>
      <c r="M413" s="68">
        <v>18.613333333333333</v>
      </c>
      <c r="N413" s="68">
        <v>27.79</v>
      </c>
      <c r="O413" s="68">
        <v>29.806666666666661</v>
      </c>
      <c r="P413" s="68">
        <v>31.86</v>
      </c>
    </row>
    <row r="414" spans="3:16" x14ac:dyDescent="0.25"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</row>
    <row r="415" spans="3:16" x14ac:dyDescent="0.25">
      <c r="C415" s="70" t="s">
        <v>104</v>
      </c>
      <c r="D415" s="21" t="str">
        <f>+D412</f>
        <v>B64I</v>
      </c>
      <c r="E415" s="68">
        <f>E412-E410</f>
        <v>0</v>
      </c>
      <c r="F415" s="68">
        <f t="shared" ref="F415:P415" si="99">F412-F410</f>
        <v>0</v>
      </c>
      <c r="G415" s="68">
        <f t="shared" si="99"/>
        <v>-2.3349999999999937</v>
      </c>
      <c r="H415" s="68">
        <f t="shared" si="99"/>
        <v>-2.1900000000000013</v>
      </c>
      <c r="I415" s="68">
        <f t="shared" si="99"/>
        <v>-2.5049999999999955</v>
      </c>
      <c r="J415" s="68">
        <f t="shared" si="99"/>
        <v>-1.31666666666667</v>
      </c>
      <c r="K415" s="68">
        <f t="shared" si="99"/>
        <v>-0.77666666666666373</v>
      </c>
      <c r="L415" s="68">
        <f t="shared" si="99"/>
        <v>-2.8642857142857174</v>
      </c>
      <c r="M415" s="68">
        <f t="shared" si="99"/>
        <v>-1.8200000000000003</v>
      </c>
      <c r="N415" s="68">
        <f t="shared" si="99"/>
        <v>-2.8200000000000038</v>
      </c>
      <c r="O415" s="68">
        <f t="shared" si="99"/>
        <v>-1.9200000000000088</v>
      </c>
      <c r="P415" s="68">
        <f t="shared" si="99"/>
        <v>-0.48999999999999844</v>
      </c>
    </row>
    <row r="416" spans="3:16" x14ac:dyDescent="0.25">
      <c r="C416" s="70" t="s">
        <v>104</v>
      </c>
      <c r="D416" s="21" t="str">
        <f>+D413</f>
        <v>B64R</v>
      </c>
      <c r="E416" s="68">
        <f>E413-E411</f>
        <v>0</v>
      </c>
      <c r="F416" s="68">
        <f t="shared" ref="F416:P416" si="100">F413-F411</f>
        <v>0</v>
      </c>
      <c r="G416" s="68">
        <f t="shared" si="100"/>
        <v>-0.92000000000000171</v>
      </c>
      <c r="H416" s="68">
        <f t="shared" si="100"/>
        <v>-1.894999999999996</v>
      </c>
      <c r="I416" s="68">
        <f t="shared" si="100"/>
        <v>-0.91000000000000369</v>
      </c>
      <c r="J416" s="68">
        <f t="shared" si="100"/>
        <v>-2.4766666666666701</v>
      </c>
      <c r="K416" s="68">
        <f t="shared" si="100"/>
        <v>-3.4500000000000028</v>
      </c>
      <c r="L416" s="68">
        <f t="shared" si="100"/>
        <v>-3.634285714285717</v>
      </c>
      <c r="M416" s="68">
        <f t="shared" si="100"/>
        <v>-2.2700000000000031</v>
      </c>
      <c r="N416" s="68">
        <f t="shared" si="100"/>
        <v>-3.3400000000000034</v>
      </c>
      <c r="O416" s="68">
        <f t="shared" si="100"/>
        <v>-3.0600000000000058</v>
      </c>
      <c r="P416" s="68">
        <f t="shared" si="100"/>
        <v>-3.2199999999999989</v>
      </c>
    </row>
    <row r="418" spans="3:16" x14ac:dyDescent="0.25">
      <c r="C418" s="21" t="s">
        <v>30</v>
      </c>
      <c r="D418" s="21" t="s">
        <v>259</v>
      </c>
      <c r="E418" s="68">
        <v>0</v>
      </c>
      <c r="F418" s="68">
        <v>0</v>
      </c>
      <c r="G418" s="73">
        <v>27.734999999999999</v>
      </c>
      <c r="H418" s="73">
        <v>18.285</v>
      </c>
      <c r="I418" s="73">
        <v>18.189999999999998</v>
      </c>
      <c r="J418" s="73">
        <v>19.559999999999999</v>
      </c>
      <c r="K418" s="73">
        <v>17.846666666666668</v>
      </c>
      <c r="L418" s="73">
        <v>17.884285714285713</v>
      </c>
      <c r="M418" s="73">
        <v>15.633333333333331</v>
      </c>
      <c r="N418" s="73">
        <v>21.225000000000001</v>
      </c>
      <c r="O418" s="73">
        <v>25.42</v>
      </c>
      <c r="P418" s="73">
        <v>0</v>
      </c>
    </row>
    <row r="419" spans="3:16" x14ac:dyDescent="0.25">
      <c r="C419" s="21" t="s">
        <v>30</v>
      </c>
      <c r="D419" s="21" t="s">
        <v>260</v>
      </c>
      <c r="E419" s="68">
        <v>0</v>
      </c>
      <c r="F419" s="68">
        <v>0</v>
      </c>
      <c r="G419" s="73">
        <v>29.074999999999999</v>
      </c>
      <c r="H419" s="73">
        <v>20.847499999999997</v>
      </c>
      <c r="I419" s="73">
        <v>19.059999999999999</v>
      </c>
      <c r="J419" s="73">
        <v>23.041666666666668</v>
      </c>
      <c r="K419" s="73">
        <v>20.646666666666665</v>
      </c>
      <c r="L419" s="73">
        <v>18.725714285714282</v>
      </c>
      <c r="M419" s="73">
        <v>16.928333333333331</v>
      </c>
      <c r="N419" s="73">
        <v>21.52</v>
      </c>
      <c r="O419" s="73">
        <v>24.536666666666665</v>
      </c>
      <c r="P419" s="73">
        <v>0</v>
      </c>
    </row>
    <row r="420" spans="3:16" x14ac:dyDescent="0.25">
      <c r="C420" s="21" t="s">
        <v>31</v>
      </c>
      <c r="D420" s="21" t="s">
        <v>259</v>
      </c>
      <c r="E420" s="68">
        <v>0</v>
      </c>
      <c r="F420" s="68">
        <v>0</v>
      </c>
      <c r="G420" s="68">
        <v>27.130000000000003</v>
      </c>
      <c r="H420" s="68">
        <v>18.715000000000003</v>
      </c>
      <c r="I420" s="68">
        <v>19.195</v>
      </c>
      <c r="J420" s="68">
        <v>19.945000000000004</v>
      </c>
      <c r="K420" s="68">
        <v>16.586666666666666</v>
      </c>
      <c r="L420" s="68">
        <v>16.702857142857145</v>
      </c>
      <c r="M420" s="68">
        <v>15.633333333333331</v>
      </c>
      <c r="N420" s="68">
        <v>20.86</v>
      </c>
      <c r="O420" s="68">
        <v>23.74</v>
      </c>
      <c r="P420" s="68">
        <v>0</v>
      </c>
    </row>
    <row r="421" spans="3:16" x14ac:dyDescent="0.25">
      <c r="C421" s="21" t="s">
        <v>31</v>
      </c>
      <c r="D421" s="21" t="s">
        <v>260</v>
      </c>
      <c r="E421" s="68">
        <v>0</v>
      </c>
      <c r="F421" s="68">
        <v>0</v>
      </c>
      <c r="G421" s="68">
        <v>28.354999999999997</v>
      </c>
      <c r="H421" s="68">
        <v>18.86</v>
      </c>
      <c r="I421" s="68">
        <v>17.594999999999999</v>
      </c>
      <c r="J421" s="68">
        <v>20.260000000000002</v>
      </c>
      <c r="K421" s="68">
        <v>17.046666666666667</v>
      </c>
      <c r="L421" s="68">
        <v>16.078571428571429</v>
      </c>
      <c r="M421" s="68">
        <v>16.928333333333331</v>
      </c>
      <c r="N421" s="68">
        <v>19.23</v>
      </c>
      <c r="O421" s="68">
        <v>22.060000000000002</v>
      </c>
      <c r="P421" s="68">
        <v>0</v>
      </c>
    </row>
    <row r="422" spans="3:16" x14ac:dyDescent="0.25"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</row>
    <row r="423" spans="3:16" x14ac:dyDescent="0.25">
      <c r="C423" s="70" t="s">
        <v>104</v>
      </c>
      <c r="D423" s="21" t="str">
        <f>+D420</f>
        <v>B65I</v>
      </c>
      <c r="E423" s="68">
        <f>E420-E418</f>
        <v>0</v>
      </c>
      <c r="F423" s="68">
        <f t="shared" ref="F423:P423" si="101">F420-F418</f>
        <v>0</v>
      </c>
      <c r="G423" s="68">
        <f t="shared" si="101"/>
        <v>-0.60499999999999687</v>
      </c>
      <c r="H423" s="68">
        <f t="shared" si="101"/>
        <v>0.43000000000000327</v>
      </c>
      <c r="I423" s="68">
        <f t="shared" si="101"/>
        <v>1.0050000000000026</v>
      </c>
      <c r="J423" s="68">
        <f t="shared" si="101"/>
        <v>0.38500000000000512</v>
      </c>
      <c r="K423" s="68">
        <f t="shared" si="101"/>
        <v>-1.2600000000000016</v>
      </c>
      <c r="L423" s="68">
        <f t="shared" si="101"/>
        <v>-1.1814285714285688</v>
      </c>
      <c r="M423" s="68">
        <f t="shared" si="101"/>
        <v>0</v>
      </c>
      <c r="N423" s="68">
        <f t="shared" si="101"/>
        <v>-0.36500000000000199</v>
      </c>
      <c r="O423" s="68">
        <f t="shared" si="101"/>
        <v>-1.6800000000000033</v>
      </c>
      <c r="P423" s="68">
        <f t="shared" si="101"/>
        <v>0</v>
      </c>
    </row>
    <row r="424" spans="3:16" x14ac:dyDescent="0.25">
      <c r="C424" s="70" t="s">
        <v>104</v>
      </c>
      <c r="D424" s="21" t="str">
        <f>+D421</f>
        <v>B65R</v>
      </c>
      <c r="E424" s="68">
        <f>E421-E419</f>
        <v>0</v>
      </c>
      <c r="F424" s="68">
        <f t="shared" ref="F424:P424" si="102">F421-F419</f>
        <v>0</v>
      </c>
      <c r="G424" s="68">
        <f t="shared" si="102"/>
        <v>-0.72000000000000242</v>
      </c>
      <c r="H424" s="68">
        <f t="shared" si="102"/>
        <v>-1.9874999999999972</v>
      </c>
      <c r="I424" s="68">
        <f t="shared" si="102"/>
        <v>-1.4649999999999999</v>
      </c>
      <c r="J424" s="68">
        <f t="shared" si="102"/>
        <v>-2.7816666666666663</v>
      </c>
      <c r="K424" s="68">
        <f t="shared" si="102"/>
        <v>-3.5999999999999979</v>
      </c>
      <c r="L424" s="68">
        <f t="shared" si="102"/>
        <v>-2.6471428571428532</v>
      </c>
      <c r="M424" s="68">
        <f t="shared" si="102"/>
        <v>0</v>
      </c>
      <c r="N424" s="68">
        <f t="shared" si="102"/>
        <v>-2.2899999999999991</v>
      </c>
      <c r="O424" s="68">
        <f t="shared" si="102"/>
        <v>-2.476666666666663</v>
      </c>
      <c r="P424" s="68">
        <f t="shared" si="102"/>
        <v>0</v>
      </c>
    </row>
    <row r="426" spans="3:16" x14ac:dyDescent="0.25">
      <c r="C426" s="21" t="s">
        <v>30</v>
      </c>
      <c r="D426" s="21" t="s">
        <v>355</v>
      </c>
      <c r="E426" s="68">
        <v>0</v>
      </c>
      <c r="F426" s="68">
        <v>0</v>
      </c>
      <c r="G426" s="73">
        <v>28.21</v>
      </c>
      <c r="H426" s="73">
        <v>16.720000000000002</v>
      </c>
      <c r="I426" s="73">
        <v>18.715</v>
      </c>
      <c r="J426" s="73">
        <v>20.076666666666668</v>
      </c>
      <c r="K426" s="73">
        <v>20.53</v>
      </c>
      <c r="L426" s="73">
        <v>19.151428571428571</v>
      </c>
      <c r="M426" s="73">
        <v>19.725000000000001</v>
      </c>
      <c r="N426" s="73">
        <v>24.325000000000003</v>
      </c>
      <c r="O426" s="73">
        <v>27.24</v>
      </c>
      <c r="P426" s="73">
        <v>30.81</v>
      </c>
    </row>
    <row r="427" spans="3:16" x14ac:dyDescent="0.25">
      <c r="C427" s="21" t="s">
        <v>30</v>
      </c>
      <c r="D427" s="21" t="s">
        <v>356</v>
      </c>
      <c r="E427" s="68">
        <v>0</v>
      </c>
      <c r="F427" s="68">
        <v>0</v>
      </c>
      <c r="G427" s="73">
        <v>29.11</v>
      </c>
      <c r="H427" s="73">
        <v>18.3125</v>
      </c>
      <c r="I427" s="73">
        <v>19.585000000000001</v>
      </c>
      <c r="J427" s="73">
        <v>20.783333333333335</v>
      </c>
      <c r="K427" s="73">
        <v>20.146666666666665</v>
      </c>
      <c r="L427" s="73">
        <v>17.740000000000002</v>
      </c>
      <c r="M427" s="73">
        <v>17.395</v>
      </c>
      <c r="N427" s="73">
        <v>23.335000000000001</v>
      </c>
      <c r="O427" s="73">
        <v>27.796666666666663</v>
      </c>
      <c r="P427" s="73">
        <v>30.865000000000002</v>
      </c>
    </row>
    <row r="428" spans="3:16" x14ac:dyDescent="0.25">
      <c r="C428" s="21" t="s">
        <v>31</v>
      </c>
      <c r="D428" s="21" t="s">
        <v>355</v>
      </c>
      <c r="E428" s="68">
        <v>0</v>
      </c>
      <c r="F428" s="68">
        <v>0</v>
      </c>
      <c r="G428" s="68">
        <v>25.204999999999998</v>
      </c>
      <c r="H428" s="68">
        <v>15.02</v>
      </c>
      <c r="I428" s="68">
        <v>16.91</v>
      </c>
      <c r="J428" s="68">
        <v>18.811666666666667</v>
      </c>
      <c r="K428" s="68">
        <v>18.536666666666665</v>
      </c>
      <c r="L428" s="68">
        <v>16.96857142857143</v>
      </c>
      <c r="M428" s="68">
        <v>17.62</v>
      </c>
      <c r="N428" s="68">
        <v>22.655000000000001</v>
      </c>
      <c r="O428" s="68">
        <v>25.083333333333332</v>
      </c>
      <c r="P428" s="68">
        <v>30.615000000000002</v>
      </c>
    </row>
    <row r="429" spans="3:16" x14ac:dyDescent="0.25">
      <c r="C429" s="21" t="s">
        <v>31</v>
      </c>
      <c r="D429" s="21" t="s">
        <v>356</v>
      </c>
      <c r="E429" s="68">
        <v>0</v>
      </c>
      <c r="F429" s="68">
        <v>0</v>
      </c>
      <c r="G429" s="68">
        <v>26.524999999999999</v>
      </c>
      <c r="H429" s="68">
        <v>16.899999999999999</v>
      </c>
      <c r="I429" s="68">
        <v>18.984999999999999</v>
      </c>
      <c r="J429" s="68">
        <v>19.346666666666668</v>
      </c>
      <c r="K429" s="68">
        <v>18.099999999999998</v>
      </c>
      <c r="L429" s="68">
        <v>15.642857142857142</v>
      </c>
      <c r="M429" s="68">
        <v>15.465000000000002</v>
      </c>
      <c r="N429" s="68">
        <v>21.475000000000001</v>
      </c>
      <c r="O429" s="68">
        <v>25.810000000000002</v>
      </c>
      <c r="P429" s="68">
        <v>30.2</v>
      </c>
    </row>
    <row r="430" spans="3:16" x14ac:dyDescent="0.25"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</row>
    <row r="431" spans="3:16" x14ac:dyDescent="0.25">
      <c r="C431" s="70" t="s">
        <v>104</v>
      </c>
      <c r="D431" s="21" t="str">
        <f>+D428</f>
        <v>B66I</v>
      </c>
      <c r="E431" s="68">
        <f>E428-E426</f>
        <v>0</v>
      </c>
      <c r="F431" s="68">
        <f t="shared" ref="F431:P431" si="103">F428-F426</f>
        <v>0</v>
      </c>
      <c r="G431" s="68">
        <f t="shared" si="103"/>
        <v>-3.0050000000000026</v>
      </c>
      <c r="H431" s="68">
        <f t="shared" si="103"/>
        <v>-1.7000000000000028</v>
      </c>
      <c r="I431" s="68">
        <f t="shared" si="103"/>
        <v>-1.8049999999999997</v>
      </c>
      <c r="J431" s="68">
        <f t="shared" si="103"/>
        <v>-1.2650000000000006</v>
      </c>
      <c r="K431" s="68">
        <f t="shared" si="103"/>
        <v>-1.9933333333333358</v>
      </c>
      <c r="L431" s="68">
        <f t="shared" si="103"/>
        <v>-2.1828571428571415</v>
      </c>
      <c r="M431" s="68">
        <f t="shared" si="103"/>
        <v>-2.1050000000000004</v>
      </c>
      <c r="N431" s="68">
        <f t="shared" si="103"/>
        <v>-1.6700000000000017</v>
      </c>
      <c r="O431" s="68">
        <f t="shared" si="103"/>
        <v>-2.1566666666666663</v>
      </c>
      <c r="P431" s="68">
        <f t="shared" si="103"/>
        <v>-0.19499999999999673</v>
      </c>
    </row>
    <row r="432" spans="3:16" x14ac:dyDescent="0.25">
      <c r="C432" s="70" t="s">
        <v>104</v>
      </c>
      <c r="D432" s="21" t="str">
        <f>+D429</f>
        <v>B66R</v>
      </c>
      <c r="E432" s="68">
        <f>E429-E427</f>
        <v>0</v>
      </c>
      <c r="F432" s="68">
        <f t="shared" ref="F432:P432" si="104">F429-F427</f>
        <v>0</v>
      </c>
      <c r="G432" s="68">
        <f t="shared" si="104"/>
        <v>-2.5850000000000009</v>
      </c>
      <c r="H432" s="68">
        <f t="shared" si="104"/>
        <v>-1.4125000000000014</v>
      </c>
      <c r="I432" s="68">
        <f t="shared" si="104"/>
        <v>-0.60000000000000142</v>
      </c>
      <c r="J432" s="68">
        <f t="shared" si="104"/>
        <v>-1.4366666666666674</v>
      </c>
      <c r="K432" s="68">
        <f t="shared" si="104"/>
        <v>-2.0466666666666669</v>
      </c>
      <c r="L432" s="68">
        <f t="shared" si="104"/>
        <v>-2.0971428571428596</v>
      </c>
      <c r="M432" s="68">
        <f t="shared" si="104"/>
        <v>-1.9299999999999979</v>
      </c>
      <c r="N432" s="68">
        <f t="shared" si="104"/>
        <v>-1.8599999999999994</v>
      </c>
      <c r="O432" s="68">
        <f t="shared" si="104"/>
        <v>-1.986666666666661</v>
      </c>
      <c r="P432" s="68">
        <f t="shared" si="104"/>
        <v>-0.6650000000000027</v>
      </c>
    </row>
    <row r="434" spans="3:16" x14ac:dyDescent="0.25">
      <c r="C434" s="21" t="s">
        <v>30</v>
      </c>
      <c r="D434" s="21" t="s">
        <v>357</v>
      </c>
      <c r="E434" s="68">
        <v>0</v>
      </c>
      <c r="F434" s="68">
        <v>0</v>
      </c>
      <c r="G434" s="73">
        <v>0</v>
      </c>
      <c r="H434" s="73">
        <v>21.3475</v>
      </c>
      <c r="I434" s="73">
        <v>20.700000000000003</v>
      </c>
      <c r="J434" s="73">
        <v>25.594999999999999</v>
      </c>
      <c r="K434" s="73">
        <v>26.2</v>
      </c>
      <c r="L434" s="73">
        <v>24.830000000000002</v>
      </c>
      <c r="M434" s="73">
        <v>24.655000000000001</v>
      </c>
      <c r="N434" s="73">
        <v>26.490000000000002</v>
      </c>
      <c r="O434" s="73">
        <v>0</v>
      </c>
      <c r="P434" s="73">
        <v>0</v>
      </c>
    </row>
    <row r="435" spans="3:16" x14ac:dyDescent="0.25">
      <c r="C435" s="21" t="s">
        <v>30</v>
      </c>
      <c r="D435" s="21" t="s">
        <v>358</v>
      </c>
      <c r="E435" s="68">
        <v>0</v>
      </c>
      <c r="F435" s="68">
        <v>0</v>
      </c>
      <c r="G435" s="73">
        <v>0</v>
      </c>
      <c r="H435" s="73">
        <v>25.532499999999999</v>
      </c>
      <c r="I435" s="73">
        <v>26.914999999999999</v>
      </c>
      <c r="J435" s="73">
        <v>27.905000000000001</v>
      </c>
      <c r="K435" s="73">
        <v>27.923333333333336</v>
      </c>
      <c r="L435" s="73">
        <v>23.881428571428575</v>
      </c>
      <c r="M435" s="73">
        <v>21.888333333333335</v>
      </c>
      <c r="N435" s="73">
        <v>24.07</v>
      </c>
      <c r="O435" s="73">
        <v>0</v>
      </c>
      <c r="P435" s="73">
        <v>0</v>
      </c>
    </row>
    <row r="436" spans="3:16" x14ac:dyDescent="0.25">
      <c r="C436" s="21" t="s">
        <v>31</v>
      </c>
      <c r="D436" s="21" t="s">
        <v>357</v>
      </c>
      <c r="E436" s="68">
        <v>0</v>
      </c>
      <c r="F436" s="68">
        <v>0</v>
      </c>
      <c r="G436" s="68">
        <v>0</v>
      </c>
      <c r="H436" s="68">
        <v>20.66</v>
      </c>
      <c r="I436" s="68">
        <v>21.6</v>
      </c>
      <c r="J436" s="68">
        <v>24.073333333333334</v>
      </c>
      <c r="K436" s="68">
        <v>23.939999999999998</v>
      </c>
      <c r="L436" s="68">
        <v>23.644285714285711</v>
      </c>
      <c r="M436" s="68">
        <v>23.868333333333329</v>
      </c>
      <c r="N436" s="68">
        <v>25.085000000000001</v>
      </c>
      <c r="O436" s="68">
        <v>0</v>
      </c>
      <c r="P436" s="68">
        <v>0</v>
      </c>
    </row>
    <row r="437" spans="3:16" x14ac:dyDescent="0.25">
      <c r="C437" s="21" t="s">
        <v>31</v>
      </c>
      <c r="D437" s="21" t="s">
        <v>358</v>
      </c>
      <c r="E437" s="68">
        <v>0</v>
      </c>
      <c r="F437" s="68">
        <v>0</v>
      </c>
      <c r="G437" s="68">
        <v>0</v>
      </c>
      <c r="H437" s="68">
        <v>24.774999999999999</v>
      </c>
      <c r="I437" s="68">
        <v>27.824999999999999</v>
      </c>
      <c r="J437" s="68">
        <v>26.836666666666662</v>
      </c>
      <c r="K437" s="68">
        <v>26.576666666666664</v>
      </c>
      <c r="L437" s="68">
        <v>22.838571428571431</v>
      </c>
      <c r="M437" s="68">
        <v>21.008333333333333</v>
      </c>
      <c r="N437" s="68">
        <v>23.594999999999999</v>
      </c>
      <c r="O437" s="68">
        <v>0</v>
      </c>
      <c r="P437" s="68">
        <v>0</v>
      </c>
    </row>
    <row r="438" spans="3:16" x14ac:dyDescent="0.25"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</row>
    <row r="439" spans="3:16" x14ac:dyDescent="0.25">
      <c r="C439" s="70" t="s">
        <v>104</v>
      </c>
      <c r="D439" s="21" t="str">
        <f>+D436</f>
        <v>B67I</v>
      </c>
      <c r="E439" s="68">
        <f>E436-E434</f>
        <v>0</v>
      </c>
      <c r="F439" s="68">
        <f t="shared" ref="F439:P439" si="105">F436-F434</f>
        <v>0</v>
      </c>
      <c r="G439" s="68">
        <f t="shared" si="105"/>
        <v>0</v>
      </c>
      <c r="H439" s="68">
        <f t="shared" si="105"/>
        <v>-0.6875</v>
      </c>
      <c r="I439" s="68">
        <f t="shared" si="105"/>
        <v>0.89999999999999858</v>
      </c>
      <c r="J439" s="68">
        <f t="shared" si="105"/>
        <v>-1.5216666666666647</v>
      </c>
      <c r="K439" s="68">
        <f t="shared" si="105"/>
        <v>-2.2600000000000016</v>
      </c>
      <c r="L439" s="68">
        <f t="shared" si="105"/>
        <v>-1.1857142857142904</v>
      </c>
      <c r="M439" s="68">
        <f t="shared" si="105"/>
        <v>-0.7866666666666724</v>
      </c>
      <c r="N439" s="68">
        <f t="shared" si="105"/>
        <v>-1.4050000000000011</v>
      </c>
      <c r="O439" s="68">
        <f t="shared" si="105"/>
        <v>0</v>
      </c>
      <c r="P439" s="68">
        <f t="shared" si="105"/>
        <v>0</v>
      </c>
    </row>
    <row r="440" spans="3:16" x14ac:dyDescent="0.25">
      <c r="C440" s="70" t="s">
        <v>104</v>
      </c>
      <c r="D440" s="21" t="str">
        <f>+D437</f>
        <v>B67R</v>
      </c>
      <c r="E440" s="68">
        <f>E437-E435</f>
        <v>0</v>
      </c>
      <c r="F440" s="68">
        <f t="shared" ref="F440:P440" si="106">F437-F435</f>
        <v>0</v>
      </c>
      <c r="G440" s="68">
        <f t="shared" si="106"/>
        <v>0</v>
      </c>
      <c r="H440" s="68">
        <f t="shared" si="106"/>
        <v>-0.75750000000000028</v>
      </c>
      <c r="I440" s="68">
        <f t="shared" si="106"/>
        <v>0.91000000000000014</v>
      </c>
      <c r="J440" s="68">
        <f t="shared" si="106"/>
        <v>-1.0683333333333387</v>
      </c>
      <c r="K440" s="68">
        <f t="shared" si="106"/>
        <v>-1.3466666666666711</v>
      </c>
      <c r="L440" s="68">
        <f t="shared" si="106"/>
        <v>-1.0428571428571445</v>
      </c>
      <c r="M440" s="68">
        <f t="shared" si="106"/>
        <v>-0.88000000000000256</v>
      </c>
      <c r="N440" s="68">
        <f t="shared" si="106"/>
        <v>-0.47500000000000142</v>
      </c>
      <c r="O440" s="68">
        <f t="shared" si="106"/>
        <v>0</v>
      </c>
      <c r="P440" s="68">
        <f t="shared" si="106"/>
        <v>0</v>
      </c>
    </row>
    <row r="442" spans="3:16" x14ac:dyDescent="0.25">
      <c r="C442" s="21" t="s">
        <v>30</v>
      </c>
      <c r="D442" s="21" t="s">
        <v>223</v>
      </c>
      <c r="E442" s="68">
        <v>0</v>
      </c>
      <c r="F442" s="68">
        <v>0</v>
      </c>
      <c r="G442" s="73">
        <v>27.13</v>
      </c>
      <c r="H442" s="73">
        <v>24.104999999999997</v>
      </c>
      <c r="I442" s="73">
        <v>20.435000000000002</v>
      </c>
      <c r="J442" s="73">
        <v>24.668333333333333</v>
      </c>
      <c r="K442" s="73">
        <v>23.689999999999998</v>
      </c>
      <c r="L442" s="73">
        <v>24.767142857142858</v>
      </c>
      <c r="M442" s="73">
        <v>20.931666666666668</v>
      </c>
      <c r="N442" s="73">
        <v>28.324999999999999</v>
      </c>
      <c r="O442" s="73">
        <v>30.683333333333334</v>
      </c>
      <c r="P442" s="73">
        <v>16.094999999999999</v>
      </c>
    </row>
    <row r="443" spans="3:16" x14ac:dyDescent="0.25">
      <c r="C443" s="21" t="s">
        <v>30</v>
      </c>
      <c r="D443" s="21" t="s">
        <v>224</v>
      </c>
      <c r="E443" s="68">
        <v>0</v>
      </c>
      <c r="F443" s="68">
        <v>0</v>
      </c>
      <c r="G443" s="73">
        <v>30.674999999999997</v>
      </c>
      <c r="H443" s="73">
        <v>19.702500000000001</v>
      </c>
      <c r="I443" s="73">
        <v>17.234999999999999</v>
      </c>
      <c r="J443" s="73">
        <v>22.544999999999998</v>
      </c>
      <c r="K443" s="73">
        <v>21.866666666666664</v>
      </c>
      <c r="L443" s="73">
        <v>20.577142857142857</v>
      </c>
      <c r="M443" s="73">
        <v>17.196666666666665</v>
      </c>
      <c r="N443" s="73">
        <v>25.125</v>
      </c>
      <c r="O443" s="73">
        <v>27.95</v>
      </c>
      <c r="P443" s="73">
        <v>0</v>
      </c>
    </row>
    <row r="444" spans="3:16" x14ac:dyDescent="0.25">
      <c r="C444" s="21" t="s">
        <v>31</v>
      </c>
      <c r="D444" s="21" t="s">
        <v>223</v>
      </c>
      <c r="E444" s="68">
        <v>0</v>
      </c>
      <c r="F444" s="68">
        <v>0</v>
      </c>
      <c r="G444" s="68">
        <v>27.13</v>
      </c>
      <c r="H444" s="68">
        <v>24.104999999999997</v>
      </c>
      <c r="I444" s="68">
        <v>20.435000000000002</v>
      </c>
      <c r="J444" s="68">
        <v>24.668333333333333</v>
      </c>
      <c r="K444" s="68">
        <v>23.689999999999998</v>
      </c>
      <c r="L444" s="68">
        <v>24.767142857142858</v>
      </c>
      <c r="M444" s="68">
        <v>20.931666666666668</v>
      </c>
      <c r="N444" s="68">
        <v>28.324999999999999</v>
      </c>
      <c r="O444" s="68">
        <v>30.683333333333334</v>
      </c>
      <c r="P444" s="68">
        <v>16.094999999999999</v>
      </c>
    </row>
    <row r="445" spans="3:16" x14ac:dyDescent="0.25">
      <c r="C445" s="21" t="s">
        <v>31</v>
      </c>
      <c r="D445" s="21" t="s">
        <v>224</v>
      </c>
      <c r="E445" s="68">
        <v>0</v>
      </c>
      <c r="F445" s="68">
        <v>0</v>
      </c>
      <c r="G445" s="68">
        <v>30.674999999999997</v>
      </c>
      <c r="H445" s="68">
        <v>19.702500000000001</v>
      </c>
      <c r="I445" s="68">
        <v>17.234999999999999</v>
      </c>
      <c r="J445" s="68">
        <v>22.544999999999998</v>
      </c>
      <c r="K445" s="68">
        <v>21.866666666666664</v>
      </c>
      <c r="L445" s="68">
        <v>20.577142857142857</v>
      </c>
      <c r="M445" s="68">
        <v>17.196666666666665</v>
      </c>
      <c r="N445" s="68">
        <v>25.125</v>
      </c>
      <c r="O445" s="68">
        <v>27.95</v>
      </c>
      <c r="P445" s="68">
        <v>0</v>
      </c>
    </row>
    <row r="446" spans="3:16" x14ac:dyDescent="0.25"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</row>
    <row r="447" spans="3:16" x14ac:dyDescent="0.25">
      <c r="C447" s="70" t="s">
        <v>104</v>
      </c>
      <c r="D447" s="21" t="str">
        <f>+D444</f>
        <v>B68I</v>
      </c>
      <c r="E447" s="68">
        <f>E444-E442</f>
        <v>0</v>
      </c>
      <c r="F447" s="68">
        <f t="shared" ref="F447:P447" si="107">F444-F442</f>
        <v>0</v>
      </c>
      <c r="G447" s="68">
        <f t="shared" si="107"/>
        <v>0</v>
      </c>
      <c r="H447" s="68">
        <f t="shared" si="107"/>
        <v>0</v>
      </c>
      <c r="I447" s="68">
        <f t="shared" si="107"/>
        <v>0</v>
      </c>
      <c r="J447" s="68">
        <f t="shared" si="107"/>
        <v>0</v>
      </c>
      <c r="K447" s="68">
        <f t="shared" si="107"/>
        <v>0</v>
      </c>
      <c r="L447" s="68">
        <f t="shared" si="107"/>
        <v>0</v>
      </c>
      <c r="M447" s="68">
        <f t="shared" si="107"/>
        <v>0</v>
      </c>
      <c r="N447" s="68">
        <f t="shared" si="107"/>
        <v>0</v>
      </c>
      <c r="O447" s="68">
        <f t="shared" si="107"/>
        <v>0</v>
      </c>
      <c r="P447" s="68">
        <f t="shared" si="107"/>
        <v>0</v>
      </c>
    </row>
    <row r="448" spans="3:16" x14ac:dyDescent="0.25">
      <c r="C448" s="70" t="s">
        <v>104</v>
      </c>
      <c r="D448" s="21" t="str">
        <f>+D445</f>
        <v>B68R</v>
      </c>
      <c r="E448" s="68">
        <f>E445-E443</f>
        <v>0</v>
      </c>
      <c r="F448" s="68">
        <f t="shared" ref="F448:P448" si="108">F445-F443</f>
        <v>0</v>
      </c>
      <c r="G448" s="68">
        <f t="shared" si="108"/>
        <v>0</v>
      </c>
      <c r="H448" s="68">
        <f t="shared" si="108"/>
        <v>0</v>
      </c>
      <c r="I448" s="68">
        <f t="shared" si="108"/>
        <v>0</v>
      </c>
      <c r="J448" s="68">
        <f t="shared" si="108"/>
        <v>0</v>
      </c>
      <c r="K448" s="68">
        <f t="shared" si="108"/>
        <v>0</v>
      </c>
      <c r="L448" s="68">
        <f t="shared" si="108"/>
        <v>0</v>
      </c>
      <c r="M448" s="68">
        <f t="shared" si="108"/>
        <v>0</v>
      </c>
      <c r="N448" s="68">
        <f t="shared" si="108"/>
        <v>0</v>
      </c>
      <c r="O448" s="68">
        <f t="shared" si="108"/>
        <v>0</v>
      </c>
      <c r="P448" s="68">
        <f t="shared" si="108"/>
        <v>0</v>
      </c>
    </row>
    <row r="450" spans="3:16" x14ac:dyDescent="0.25">
      <c r="C450" s="21" t="s">
        <v>30</v>
      </c>
      <c r="D450" s="21" t="s">
        <v>359</v>
      </c>
      <c r="E450" s="68">
        <v>0</v>
      </c>
      <c r="F450" s="68">
        <v>0</v>
      </c>
      <c r="G450" s="73">
        <v>0</v>
      </c>
      <c r="H450" s="73">
        <v>24.25</v>
      </c>
      <c r="I450" s="73">
        <v>29.67</v>
      </c>
      <c r="J450" s="73">
        <v>27.974999999999998</v>
      </c>
      <c r="K450" s="73">
        <v>22.006666666666664</v>
      </c>
      <c r="L450" s="73">
        <v>21.384285714285713</v>
      </c>
      <c r="M450" s="73">
        <v>20.708333333333332</v>
      </c>
      <c r="N450" s="73">
        <v>27.66</v>
      </c>
      <c r="O450" s="73">
        <v>0</v>
      </c>
      <c r="P450" s="73">
        <v>0</v>
      </c>
    </row>
    <row r="451" spans="3:16" x14ac:dyDescent="0.25">
      <c r="C451" s="21" t="s">
        <v>30</v>
      </c>
      <c r="D451" s="21" t="s">
        <v>360</v>
      </c>
      <c r="E451" s="68">
        <v>0</v>
      </c>
      <c r="F451" s="68">
        <v>0</v>
      </c>
      <c r="G451" s="73">
        <v>0</v>
      </c>
      <c r="H451" s="73">
        <v>22.927500000000002</v>
      </c>
      <c r="I451" s="73">
        <v>23.259999999999998</v>
      </c>
      <c r="J451" s="73">
        <v>26.325000000000003</v>
      </c>
      <c r="K451" s="73">
        <v>26.443333333333332</v>
      </c>
      <c r="L451" s="73">
        <v>26.338571428571431</v>
      </c>
      <c r="M451" s="73">
        <v>25.863333333333333</v>
      </c>
      <c r="N451" s="73">
        <v>27.475000000000001</v>
      </c>
      <c r="O451" s="73">
        <v>0</v>
      </c>
      <c r="P451" s="73">
        <v>0</v>
      </c>
    </row>
    <row r="452" spans="3:16" x14ac:dyDescent="0.25">
      <c r="C452" s="21" t="s">
        <v>31</v>
      </c>
      <c r="D452" s="21" t="s">
        <v>359</v>
      </c>
      <c r="E452" s="68">
        <v>0</v>
      </c>
      <c r="F452" s="68">
        <v>0</v>
      </c>
      <c r="G452" s="68">
        <v>0</v>
      </c>
      <c r="H452" s="68">
        <v>16.774999999999999</v>
      </c>
      <c r="I452" s="68">
        <v>22.664999999999999</v>
      </c>
      <c r="J452" s="68">
        <v>22.136666666666667</v>
      </c>
      <c r="K452" s="68">
        <v>19.363333333333333</v>
      </c>
      <c r="L452" s="68">
        <v>18.825714285714291</v>
      </c>
      <c r="M452" s="68">
        <v>19.163333333333334</v>
      </c>
      <c r="N452" s="68">
        <v>23.285</v>
      </c>
      <c r="O452" s="68">
        <v>0</v>
      </c>
      <c r="P452" s="68">
        <v>0</v>
      </c>
    </row>
    <row r="453" spans="3:16" x14ac:dyDescent="0.25">
      <c r="C453" s="21" t="s">
        <v>31</v>
      </c>
      <c r="D453" s="21" t="s">
        <v>360</v>
      </c>
      <c r="E453" s="68">
        <v>0</v>
      </c>
      <c r="F453" s="68">
        <v>0</v>
      </c>
      <c r="G453" s="68">
        <v>0</v>
      </c>
      <c r="H453" s="68">
        <v>19.925000000000001</v>
      </c>
      <c r="I453" s="68">
        <v>20.015000000000001</v>
      </c>
      <c r="J453" s="68">
        <v>22.775000000000002</v>
      </c>
      <c r="K453" s="68">
        <v>22.793333333333333</v>
      </c>
      <c r="L453" s="68">
        <v>22.25</v>
      </c>
      <c r="M453" s="68">
        <v>21.253333333333334</v>
      </c>
      <c r="N453" s="68">
        <v>25.925000000000001</v>
      </c>
      <c r="O453" s="68">
        <v>0</v>
      </c>
      <c r="P453" s="68">
        <v>0</v>
      </c>
    </row>
    <row r="454" spans="3:16" x14ac:dyDescent="0.25"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</row>
    <row r="455" spans="3:16" x14ac:dyDescent="0.25">
      <c r="C455" s="70" t="s">
        <v>104</v>
      </c>
      <c r="D455" s="21" t="str">
        <f>+D452</f>
        <v>B69I</v>
      </c>
      <c r="E455" s="68">
        <f>E452-E450</f>
        <v>0</v>
      </c>
      <c r="F455" s="68">
        <f t="shared" ref="F455:P455" si="109">F452-F450</f>
        <v>0</v>
      </c>
      <c r="G455" s="68">
        <f t="shared" si="109"/>
        <v>0</v>
      </c>
      <c r="H455" s="68">
        <f t="shared" si="109"/>
        <v>-7.4750000000000014</v>
      </c>
      <c r="I455" s="68">
        <f t="shared" si="109"/>
        <v>-7.0050000000000026</v>
      </c>
      <c r="J455" s="68">
        <f t="shared" si="109"/>
        <v>-5.8383333333333312</v>
      </c>
      <c r="K455" s="68">
        <f t="shared" si="109"/>
        <v>-2.6433333333333309</v>
      </c>
      <c r="L455" s="68">
        <f t="shared" si="109"/>
        <v>-2.5585714285714225</v>
      </c>
      <c r="M455" s="68">
        <f t="shared" si="109"/>
        <v>-1.5449999999999982</v>
      </c>
      <c r="N455" s="68">
        <f t="shared" si="109"/>
        <v>-4.375</v>
      </c>
      <c r="O455" s="68">
        <f t="shared" si="109"/>
        <v>0</v>
      </c>
      <c r="P455" s="68">
        <f t="shared" si="109"/>
        <v>0</v>
      </c>
    </row>
    <row r="456" spans="3:16" x14ac:dyDescent="0.25">
      <c r="C456" s="70" t="s">
        <v>104</v>
      </c>
      <c r="D456" s="21" t="str">
        <f>+D453</f>
        <v>B69R</v>
      </c>
      <c r="E456" s="68">
        <f>E453-E451</f>
        <v>0</v>
      </c>
      <c r="F456" s="68">
        <f t="shared" ref="F456:P456" si="110">F453-F451</f>
        <v>0</v>
      </c>
      <c r="G456" s="68">
        <f t="shared" si="110"/>
        <v>0</v>
      </c>
      <c r="H456" s="68">
        <f t="shared" si="110"/>
        <v>-3.0025000000000013</v>
      </c>
      <c r="I456" s="68">
        <f t="shared" si="110"/>
        <v>-3.2449999999999974</v>
      </c>
      <c r="J456" s="68">
        <f t="shared" si="110"/>
        <v>-3.5500000000000007</v>
      </c>
      <c r="K456" s="68">
        <f t="shared" si="110"/>
        <v>-3.6499999999999986</v>
      </c>
      <c r="L456" s="68">
        <f t="shared" si="110"/>
        <v>-4.0885714285714307</v>
      </c>
      <c r="M456" s="68">
        <f t="shared" si="110"/>
        <v>-4.6099999999999994</v>
      </c>
      <c r="N456" s="68">
        <f t="shared" si="110"/>
        <v>-1.5500000000000007</v>
      </c>
      <c r="O456" s="68">
        <f t="shared" si="110"/>
        <v>0</v>
      </c>
      <c r="P456" s="68">
        <f t="shared" si="110"/>
        <v>0</v>
      </c>
    </row>
    <row r="458" spans="3:16" x14ac:dyDescent="0.25">
      <c r="C458" s="21" t="s">
        <v>30</v>
      </c>
      <c r="D458" s="21" t="s">
        <v>225</v>
      </c>
      <c r="E458" s="68">
        <v>0</v>
      </c>
      <c r="F458" s="68">
        <v>0</v>
      </c>
      <c r="G458" s="73">
        <v>0</v>
      </c>
      <c r="H458" s="73">
        <v>16.650000000000002</v>
      </c>
      <c r="I458" s="73">
        <v>16.995000000000001</v>
      </c>
      <c r="J458" s="73">
        <v>18.011666666666667</v>
      </c>
      <c r="K458" s="73">
        <v>16.8</v>
      </c>
      <c r="L458" s="73">
        <v>16.461428571428574</v>
      </c>
      <c r="M458" s="73">
        <v>10.379999999999999</v>
      </c>
      <c r="N458" s="73">
        <v>17.75</v>
      </c>
      <c r="O458" s="73">
        <v>21.856666666666666</v>
      </c>
      <c r="P458" s="73">
        <v>12.664999999999999</v>
      </c>
    </row>
    <row r="459" spans="3:16" x14ac:dyDescent="0.25">
      <c r="C459" s="21" t="s">
        <v>30</v>
      </c>
      <c r="D459" s="21" t="s">
        <v>226</v>
      </c>
      <c r="E459" s="68">
        <v>0</v>
      </c>
      <c r="F459" s="68">
        <v>0</v>
      </c>
      <c r="G459" s="73">
        <v>0</v>
      </c>
      <c r="H459" s="73">
        <v>0</v>
      </c>
      <c r="I459" s="73">
        <v>0</v>
      </c>
      <c r="J459" s="73">
        <v>0</v>
      </c>
      <c r="K459" s="73">
        <v>0</v>
      </c>
      <c r="L459" s="73">
        <v>0</v>
      </c>
      <c r="M459" s="73">
        <v>0</v>
      </c>
      <c r="N459" s="73">
        <v>0</v>
      </c>
      <c r="O459" s="73">
        <v>0</v>
      </c>
      <c r="P459" s="73">
        <v>0</v>
      </c>
    </row>
    <row r="460" spans="3:16" x14ac:dyDescent="0.25">
      <c r="C460" s="21" t="s">
        <v>31</v>
      </c>
      <c r="D460" s="21" t="s">
        <v>225</v>
      </c>
      <c r="E460" s="68">
        <v>0</v>
      </c>
      <c r="F460" s="68">
        <v>0</v>
      </c>
      <c r="G460" s="68">
        <v>0</v>
      </c>
      <c r="H460" s="68">
        <v>16.552500000000002</v>
      </c>
      <c r="I460" s="68">
        <v>16.010000000000002</v>
      </c>
      <c r="J460" s="68">
        <v>16.495000000000001</v>
      </c>
      <c r="K460" s="68">
        <v>13.306666666666667</v>
      </c>
      <c r="L460" s="68">
        <v>13.744285714285713</v>
      </c>
      <c r="M460" s="68">
        <v>12.128333333333332</v>
      </c>
      <c r="N460" s="68">
        <v>16.41</v>
      </c>
      <c r="O460" s="68">
        <v>19.36</v>
      </c>
      <c r="P460" s="68">
        <v>12.3</v>
      </c>
    </row>
    <row r="461" spans="3:16" x14ac:dyDescent="0.25">
      <c r="C461" s="21" t="s">
        <v>31</v>
      </c>
      <c r="D461" s="21" t="s">
        <v>226</v>
      </c>
      <c r="E461" s="68">
        <v>0</v>
      </c>
      <c r="F461" s="68">
        <v>0</v>
      </c>
      <c r="G461" s="68">
        <v>0</v>
      </c>
      <c r="H461" s="68">
        <v>0</v>
      </c>
      <c r="I461" s="68">
        <v>0</v>
      </c>
      <c r="J461" s="68">
        <v>0</v>
      </c>
      <c r="K461" s="68">
        <v>0</v>
      </c>
      <c r="L461" s="68">
        <v>0</v>
      </c>
      <c r="M461" s="68">
        <v>0</v>
      </c>
      <c r="N461" s="68">
        <v>0</v>
      </c>
      <c r="O461" s="68">
        <v>0</v>
      </c>
      <c r="P461" s="68">
        <v>0</v>
      </c>
    </row>
    <row r="462" spans="3:16" x14ac:dyDescent="0.25"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</row>
    <row r="463" spans="3:16" x14ac:dyDescent="0.25">
      <c r="C463" s="70" t="s">
        <v>104</v>
      </c>
      <c r="D463" s="21" t="str">
        <f>+D460</f>
        <v>B70I</v>
      </c>
      <c r="E463" s="68">
        <f>E460-E458</f>
        <v>0</v>
      </c>
      <c r="F463" s="68">
        <f t="shared" ref="F463:P463" si="111">F460-F458</f>
        <v>0</v>
      </c>
      <c r="G463" s="68">
        <f t="shared" si="111"/>
        <v>0</v>
      </c>
      <c r="H463" s="68">
        <f t="shared" si="111"/>
        <v>-9.7500000000000142E-2</v>
      </c>
      <c r="I463" s="68">
        <f t="shared" si="111"/>
        <v>-0.98499999999999943</v>
      </c>
      <c r="J463" s="68">
        <f t="shared" si="111"/>
        <v>-1.5166666666666657</v>
      </c>
      <c r="K463" s="68">
        <f t="shared" si="111"/>
        <v>-3.4933333333333341</v>
      </c>
      <c r="L463" s="68">
        <f t="shared" si="111"/>
        <v>-2.7171428571428606</v>
      </c>
      <c r="M463" s="68">
        <f t="shared" si="111"/>
        <v>1.7483333333333331</v>
      </c>
      <c r="N463" s="68">
        <f t="shared" si="111"/>
        <v>-1.3399999999999999</v>
      </c>
      <c r="O463" s="68">
        <f t="shared" si="111"/>
        <v>-2.4966666666666661</v>
      </c>
      <c r="P463" s="68">
        <f t="shared" si="111"/>
        <v>-0.36499999999999844</v>
      </c>
    </row>
    <row r="464" spans="3:16" x14ac:dyDescent="0.25">
      <c r="C464" s="70" t="s">
        <v>104</v>
      </c>
      <c r="D464" s="21" t="str">
        <f>+D461</f>
        <v>B70R</v>
      </c>
      <c r="E464" s="68">
        <f>E461-E459</f>
        <v>0</v>
      </c>
      <c r="F464" s="68">
        <f t="shared" ref="F464:P464" si="112">F461-F459</f>
        <v>0</v>
      </c>
      <c r="G464" s="68">
        <f t="shared" si="112"/>
        <v>0</v>
      </c>
      <c r="H464" s="68">
        <f t="shared" si="112"/>
        <v>0</v>
      </c>
      <c r="I464" s="68">
        <f t="shared" si="112"/>
        <v>0</v>
      </c>
      <c r="J464" s="68">
        <f t="shared" si="112"/>
        <v>0</v>
      </c>
      <c r="K464" s="68">
        <f t="shared" si="112"/>
        <v>0</v>
      </c>
      <c r="L464" s="68">
        <f t="shared" si="112"/>
        <v>0</v>
      </c>
      <c r="M464" s="68">
        <f t="shared" si="112"/>
        <v>0</v>
      </c>
      <c r="N464" s="68">
        <f t="shared" si="112"/>
        <v>0</v>
      </c>
      <c r="O464" s="68">
        <f t="shared" si="112"/>
        <v>0</v>
      </c>
      <c r="P464" s="68">
        <f t="shared" si="112"/>
        <v>0</v>
      </c>
    </row>
    <row r="466" spans="3:16" x14ac:dyDescent="0.25">
      <c r="C466" s="21" t="s">
        <v>30</v>
      </c>
      <c r="D466" s="21" t="s">
        <v>361</v>
      </c>
      <c r="E466" s="68">
        <v>29.414999999999999</v>
      </c>
      <c r="F466" s="68">
        <v>29.521111111111111</v>
      </c>
      <c r="G466" s="73">
        <v>0</v>
      </c>
      <c r="H466" s="73">
        <v>0</v>
      </c>
      <c r="I466" s="73">
        <v>0</v>
      </c>
      <c r="J466" s="73">
        <v>0</v>
      </c>
      <c r="K466" s="73">
        <v>0</v>
      </c>
      <c r="L466" s="73">
        <v>0</v>
      </c>
      <c r="M466" s="73">
        <v>0</v>
      </c>
      <c r="N466" s="73">
        <v>0</v>
      </c>
      <c r="O466" s="73">
        <v>0</v>
      </c>
      <c r="P466" s="73">
        <v>29.535</v>
      </c>
    </row>
    <row r="467" spans="3:16" x14ac:dyDescent="0.25">
      <c r="C467" s="21" t="s">
        <v>30</v>
      </c>
      <c r="D467" s="21" t="s">
        <v>362</v>
      </c>
      <c r="E467" s="68">
        <v>30.375</v>
      </c>
      <c r="F467" s="68">
        <v>29.904444444444444</v>
      </c>
      <c r="G467" s="73">
        <v>0</v>
      </c>
      <c r="H467" s="73">
        <v>0</v>
      </c>
      <c r="I467" s="73">
        <v>0</v>
      </c>
      <c r="J467" s="73">
        <v>0</v>
      </c>
      <c r="K467" s="73">
        <v>0</v>
      </c>
      <c r="L467" s="73">
        <v>0</v>
      </c>
      <c r="M467" s="73">
        <v>0</v>
      </c>
      <c r="N467" s="73">
        <v>0</v>
      </c>
      <c r="O467" s="73">
        <v>0</v>
      </c>
      <c r="P467" s="73">
        <v>29.684999999999999</v>
      </c>
    </row>
    <row r="468" spans="3:16" x14ac:dyDescent="0.25">
      <c r="C468" s="21" t="s">
        <v>31</v>
      </c>
      <c r="D468" s="21" t="s">
        <v>361</v>
      </c>
      <c r="E468" s="68">
        <v>39.995000000000005</v>
      </c>
      <c r="F468" s="68">
        <v>41.291111111111114</v>
      </c>
      <c r="G468" s="68">
        <v>0</v>
      </c>
      <c r="H468" s="68">
        <v>0</v>
      </c>
      <c r="I468" s="68">
        <v>0</v>
      </c>
      <c r="J468" s="68">
        <v>0</v>
      </c>
      <c r="K468" s="68">
        <v>0</v>
      </c>
      <c r="L468" s="68">
        <v>0</v>
      </c>
      <c r="M468" s="68">
        <v>0</v>
      </c>
      <c r="N468" s="68">
        <v>0</v>
      </c>
      <c r="O468" s="68">
        <v>0</v>
      </c>
      <c r="P468" s="68">
        <v>37.75</v>
      </c>
    </row>
    <row r="469" spans="3:16" x14ac:dyDescent="0.25">
      <c r="C469" s="21" t="s">
        <v>31</v>
      </c>
      <c r="D469" s="21" t="s">
        <v>362</v>
      </c>
      <c r="E469" s="68">
        <v>40.115000000000002</v>
      </c>
      <c r="F469" s="68">
        <v>42.233333333333334</v>
      </c>
      <c r="G469" s="68">
        <v>0</v>
      </c>
      <c r="H469" s="68">
        <v>0</v>
      </c>
      <c r="I469" s="68">
        <v>0</v>
      </c>
      <c r="J469" s="68">
        <v>0</v>
      </c>
      <c r="K469" s="68">
        <v>0</v>
      </c>
      <c r="L469" s="68">
        <v>0</v>
      </c>
      <c r="M469" s="68">
        <v>0</v>
      </c>
      <c r="N469" s="68">
        <v>0</v>
      </c>
      <c r="O469" s="68">
        <v>0</v>
      </c>
      <c r="P469" s="68">
        <v>38.195</v>
      </c>
    </row>
    <row r="470" spans="3:16" x14ac:dyDescent="0.25"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</row>
    <row r="471" spans="3:16" x14ac:dyDescent="0.25">
      <c r="C471" s="70" t="s">
        <v>104</v>
      </c>
      <c r="D471" s="21" t="str">
        <f>+D468</f>
        <v>B71I</v>
      </c>
      <c r="E471" s="68">
        <f>E468-E466</f>
        <v>10.580000000000005</v>
      </c>
      <c r="F471" s="68">
        <f t="shared" ref="F471:P471" si="113">F468-F466</f>
        <v>11.770000000000003</v>
      </c>
      <c r="G471" s="68">
        <f t="shared" si="113"/>
        <v>0</v>
      </c>
      <c r="H471" s="68">
        <f t="shared" si="113"/>
        <v>0</v>
      </c>
      <c r="I471" s="68">
        <f t="shared" si="113"/>
        <v>0</v>
      </c>
      <c r="J471" s="68">
        <f t="shared" si="113"/>
        <v>0</v>
      </c>
      <c r="K471" s="68">
        <f t="shared" si="113"/>
        <v>0</v>
      </c>
      <c r="L471" s="68">
        <f t="shared" si="113"/>
        <v>0</v>
      </c>
      <c r="M471" s="68">
        <f t="shared" si="113"/>
        <v>0</v>
      </c>
      <c r="N471" s="68">
        <f t="shared" si="113"/>
        <v>0</v>
      </c>
      <c r="O471" s="68">
        <f t="shared" si="113"/>
        <v>0</v>
      </c>
      <c r="P471" s="68">
        <f t="shared" si="113"/>
        <v>8.2149999999999999</v>
      </c>
    </row>
    <row r="472" spans="3:16" x14ac:dyDescent="0.25">
      <c r="C472" s="70" t="s">
        <v>104</v>
      </c>
      <c r="D472" s="21" t="str">
        <f>+D469</f>
        <v>B71R</v>
      </c>
      <c r="E472" s="68">
        <f>E469-E467</f>
        <v>9.740000000000002</v>
      </c>
      <c r="F472" s="68">
        <f t="shared" ref="F472:P472" si="114">F469-F467</f>
        <v>12.328888888888891</v>
      </c>
      <c r="G472" s="68">
        <f t="shared" si="114"/>
        <v>0</v>
      </c>
      <c r="H472" s="68">
        <f t="shared" si="114"/>
        <v>0</v>
      </c>
      <c r="I472" s="68">
        <f t="shared" si="114"/>
        <v>0</v>
      </c>
      <c r="J472" s="68">
        <f t="shared" si="114"/>
        <v>0</v>
      </c>
      <c r="K472" s="68">
        <f t="shared" si="114"/>
        <v>0</v>
      </c>
      <c r="L472" s="68">
        <f t="shared" si="114"/>
        <v>0</v>
      </c>
      <c r="M472" s="68">
        <f t="shared" si="114"/>
        <v>0</v>
      </c>
      <c r="N472" s="68">
        <f t="shared" si="114"/>
        <v>0</v>
      </c>
      <c r="O472" s="68">
        <f t="shared" si="114"/>
        <v>0</v>
      </c>
      <c r="P472" s="68">
        <f t="shared" si="114"/>
        <v>8.5100000000000016</v>
      </c>
    </row>
    <row r="474" spans="3:16" x14ac:dyDescent="0.25">
      <c r="C474" s="21" t="s">
        <v>30</v>
      </c>
      <c r="D474" s="21" t="s">
        <v>363</v>
      </c>
      <c r="E474" s="68">
        <v>0</v>
      </c>
      <c r="F474" s="68">
        <v>0</v>
      </c>
      <c r="G474" s="73">
        <v>24.990000000000002</v>
      </c>
      <c r="H474" s="73">
        <v>22.51</v>
      </c>
      <c r="I474" s="73">
        <v>21.450000000000003</v>
      </c>
      <c r="J474" s="73">
        <v>21.94</v>
      </c>
      <c r="K474" s="73">
        <v>21.580000000000002</v>
      </c>
      <c r="L474" s="73">
        <v>22.575714285714287</v>
      </c>
      <c r="M474" s="73">
        <v>19.006666666666668</v>
      </c>
      <c r="N474" s="73">
        <v>25.314999999999998</v>
      </c>
      <c r="O474" s="73">
        <v>30.253333333333334</v>
      </c>
      <c r="P474" s="73">
        <v>0</v>
      </c>
    </row>
    <row r="475" spans="3:16" x14ac:dyDescent="0.25">
      <c r="C475" s="21" t="s">
        <v>30</v>
      </c>
      <c r="D475" s="21" t="s">
        <v>364</v>
      </c>
      <c r="E475" s="68">
        <v>0</v>
      </c>
      <c r="F475" s="68">
        <v>0</v>
      </c>
      <c r="G475" s="73">
        <v>30.689999999999998</v>
      </c>
      <c r="H475" s="73">
        <v>21.514999999999997</v>
      </c>
      <c r="I475" s="73">
        <v>16.605</v>
      </c>
      <c r="J475" s="73">
        <v>22.631666666666671</v>
      </c>
      <c r="K475" s="73">
        <v>21.186666666666667</v>
      </c>
      <c r="L475" s="73">
        <v>19.334285714285716</v>
      </c>
      <c r="M475" s="73">
        <v>17.961666666666666</v>
      </c>
      <c r="N475" s="73">
        <v>23.684999999999999</v>
      </c>
      <c r="O475" s="73">
        <v>26.293333333333333</v>
      </c>
      <c r="P475" s="73">
        <v>0</v>
      </c>
    </row>
    <row r="476" spans="3:16" x14ac:dyDescent="0.25">
      <c r="C476" s="21" t="s">
        <v>31</v>
      </c>
      <c r="D476" s="21" t="s">
        <v>363</v>
      </c>
      <c r="E476" s="68">
        <v>0</v>
      </c>
      <c r="F476" s="68">
        <v>0</v>
      </c>
      <c r="G476" s="68">
        <v>24.175000000000001</v>
      </c>
      <c r="H476" s="68">
        <v>21.022500000000001</v>
      </c>
      <c r="I476" s="68">
        <v>21.68</v>
      </c>
      <c r="J476" s="68">
        <v>23.53</v>
      </c>
      <c r="K476" s="68">
        <v>20.863333333333333</v>
      </c>
      <c r="L476" s="68">
        <v>21.591428571428573</v>
      </c>
      <c r="M476" s="68">
        <v>16.878333333333334</v>
      </c>
      <c r="N476" s="68">
        <v>23.71</v>
      </c>
      <c r="O476" s="68">
        <v>27.060000000000002</v>
      </c>
      <c r="P476" s="68">
        <v>0</v>
      </c>
    </row>
    <row r="477" spans="3:16" x14ac:dyDescent="0.25">
      <c r="C477" s="21" t="s">
        <v>31</v>
      </c>
      <c r="D477" s="21" t="s">
        <v>364</v>
      </c>
      <c r="E477" s="68">
        <v>0</v>
      </c>
      <c r="F477" s="68">
        <v>0</v>
      </c>
      <c r="G477" s="68">
        <v>30.509999999999998</v>
      </c>
      <c r="H477" s="68">
        <v>20.95</v>
      </c>
      <c r="I477" s="68">
        <v>18.899999999999999</v>
      </c>
      <c r="J477" s="68">
        <v>22.768333333333334</v>
      </c>
      <c r="K477" s="68">
        <v>21.16333333333333</v>
      </c>
      <c r="L477" s="68">
        <v>18.605714285714289</v>
      </c>
      <c r="M477" s="68">
        <v>18.694999999999997</v>
      </c>
      <c r="N477" s="68">
        <v>22.115000000000002</v>
      </c>
      <c r="O477" s="68">
        <v>24.713333333333335</v>
      </c>
      <c r="P477" s="68">
        <v>0</v>
      </c>
    </row>
    <row r="478" spans="3:16" x14ac:dyDescent="0.25"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</row>
    <row r="479" spans="3:16" x14ac:dyDescent="0.25">
      <c r="C479" s="70" t="s">
        <v>104</v>
      </c>
      <c r="D479" s="21" t="str">
        <f>+D476</f>
        <v>B72I</v>
      </c>
      <c r="E479" s="68">
        <f>E476-E474</f>
        <v>0</v>
      </c>
      <c r="F479" s="68">
        <f t="shared" ref="F479:P479" si="115">F476-F474</f>
        <v>0</v>
      </c>
      <c r="G479" s="68">
        <f t="shared" si="115"/>
        <v>-0.81500000000000128</v>
      </c>
      <c r="H479" s="68">
        <f t="shared" si="115"/>
        <v>-1.4875000000000007</v>
      </c>
      <c r="I479" s="68">
        <f t="shared" si="115"/>
        <v>0.22999999999999687</v>
      </c>
      <c r="J479" s="68">
        <f t="shared" si="115"/>
        <v>1.5899999999999999</v>
      </c>
      <c r="K479" s="68">
        <f t="shared" si="115"/>
        <v>-0.71666666666666856</v>
      </c>
      <c r="L479" s="68">
        <f t="shared" si="115"/>
        <v>-0.98428571428571487</v>
      </c>
      <c r="M479" s="68">
        <f t="shared" si="115"/>
        <v>-2.1283333333333339</v>
      </c>
      <c r="N479" s="68">
        <f t="shared" si="115"/>
        <v>-1.6049999999999969</v>
      </c>
      <c r="O479" s="68">
        <f t="shared" si="115"/>
        <v>-3.1933333333333316</v>
      </c>
      <c r="P479" s="68">
        <f t="shared" si="115"/>
        <v>0</v>
      </c>
    </row>
    <row r="480" spans="3:16" x14ac:dyDescent="0.25">
      <c r="C480" s="70" t="s">
        <v>104</v>
      </c>
      <c r="D480" s="21" t="str">
        <f>+D477</f>
        <v>B72R</v>
      </c>
      <c r="E480" s="68">
        <f>E477-E475</f>
        <v>0</v>
      </c>
      <c r="F480" s="68">
        <f t="shared" ref="F480:P480" si="116">F477-F475</f>
        <v>0</v>
      </c>
      <c r="G480" s="68">
        <f t="shared" si="116"/>
        <v>-0.17999999999999972</v>
      </c>
      <c r="H480" s="68">
        <f t="shared" si="116"/>
        <v>-0.56499999999999773</v>
      </c>
      <c r="I480" s="68">
        <f t="shared" si="116"/>
        <v>2.2949999999999982</v>
      </c>
      <c r="J480" s="68">
        <f t="shared" si="116"/>
        <v>0.13666666666666316</v>
      </c>
      <c r="K480" s="68">
        <f t="shared" si="116"/>
        <v>-2.3333333333336981E-2</v>
      </c>
      <c r="L480" s="68">
        <f t="shared" si="116"/>
        <v>-0.72857142857142776</v>
      </c>
      <c r="M480" s="68">
        <f t="shared" si="116"/>
        <v>0.73333333333333073</v>
      </c>
      <c r="N480" s="68">
        <f t="shared" si="116"/>
        <v>-1.5699999999999967</v>
      </c>
      <c r="O480" s="68">
        <f t="shared" si="116"/>
        <v>-1.5799999999999983</v>
      </c>
      <c r="P480" s="68">
        <f t="shared" si="116"/>
        <v>0</v>
      </c>
    </row>
    <row r="482" spans="3:16" x14ac:dyDescent="0.25">
      <c r="C482" s="21" t="s">
        <v>30</v>
      </c>
      <c r="D482" s="21" t="s">
        <v>263</v>
      </c>
      <c r="E482" s="68">
        <v>0</v>
      </c>
      <c r="F482" s="68">
        <v>0</v>
      </c>
      <c r="G482" s="73">
        <v>24.97</v>
      </c>
      <c r="H482" s="73">
        <v>17.18</v>
      </c>
      <c r="I482" s="73">
        <v>19.005000000000003</v>
      </c>
      <c r="J482" s="73">
        <v>21.240000000000002</v>
      </c>
      <c r="K482" s="73">
        <v>21.703333333333333</v>
      </c>
      <c r="L482" s="73">
        <v>21.16714285714286</v>
      </c>
      <c r="M482" s="73">
        <v>20.666666666666668</v>
      </c>
      <c r="N482" s="73">
        <v>26.189999999999998</v>
      </c>
      <c r="O482" s="73">
        <v>27.709999999999997</v>
      </c>
      <c r="P482" s="73">
        <v>31.67</v>
      </c>
    </row>
    <row r="483" spans="3:16" x14ac:dyDescent="0.25">
      <c r="C483" s="21" t="s">
        <v>30</v>
      </c>
      <c r="D483" s="21" t="s">
        <v>264</v>
      </c>
      <c r="E483" s="68">
        <v>34.53</v>
      </c>
      <c r="F483" s="68">
        <v>0</v>
      </c>
      <c r="G483" s="73">
        <v>31.59</v>
      </c>
      <c r="H483" s="73">
        <v>21.41</v>
      </c>
      <c r="I483" s="73">
        <v>24.68</v>
      </c>
      <c r="J483" s="73">
        <v>24.943333333333332</v>
      </c>
      <c r="K483" s="73">
        <v>23.64</v>
      </c>
      <c r="L483" s="73">
        <v>21.479999999999997</v>
      </c>
      <c r="M483" s="73">
        <v>19.314999999999998</v>
      </c>
      <c r="N483" s="73">
        <v>23.155000000000001</v>
      </c>
      <c r="O483" s="73">
        <v>26.52333333333333</v>
      </c>
      <c r="P483" s="73">
        <v>30.805</v>
      </c>
    </row>
    <row r="484" spans="3:16" x14ac:dyDescent="0.25">
      <c r="C484" s="21" t="s">
        <v>31</v>
      </c>
      <c r="D484" s="21" t="s">
        <v>263</v>
      </c>
      <c r="E484" s="68">
        <v>0</v>
      </c>
      <c r="F484" s="68">
        <v>0</v>
      </c>
      <c r="G484" s="68">
        <v>26.78</v>
      </c>
      <c r="H484" s="68">
        <v>19.032499999999999</v>
      </c>
      <c r="I484" s="68">
        <v>20.61</v>
      </c>
      <c r="J484" s="68">
        <v>24.05</v>
      </c>
      <c r="K484" s="68">
        <v>24.666666666666668</v>
      </c>
      <c r="L484" s="68">
        <v>23.672857142857143</v>
      </c>
      <c r="M484" s="68">
        <v>20.666666666666668</v>
      </c>
      <c r="N484" s="68">
        <v>27.774999999999999</v>
      </c>
      <c r="O484" s="68">
        <v>30.256666666666664</v>
      </c>
      <c r="P484" s="68">
        <v>32.575000000000003</v>
      </c>
    </row>
    <row r="485" spans="3:16" x14ac:dyDescent="0.25">
      <c r="C485" s="21" t="s">
        <v>31</v>
      </c>
      <c r="D485" s="21" t="s">
        <v>264</v>
      </c>
      <c r="E485" s="68">
        <v>29.23</v>
      </c>
      <c r="F485" s="68">
        <v>0</v>
      </c>
      <c r="G485" s="68">
        <v>28.785</v>
      </c>
      <c r="H485" s="68">
        <v>20.82</v>
      </c>
      <c r="I485" s="68">
        <v>21.254999999999999</v>
      </c>
      <c r="J485" s="68">
        <v>21.088333333333335</v>
      </c>
      <c r="K485" s="68">
        <v>19.153333333333332</v>
      </c>
      <c r="L485" s="68">
        <v>17.990000000000002</v>
      </c>
      <c r="M485" s="68">
        <v>19.314999999999998</v>
      </c>
      <c r="N485" s="68">
        <v>21.07</v>
      </c>
      <c r="O485" s="68">
        <v>22.189999999999998</v>
      </c>
      <c r="P485" s="68">
        <v>25.065000000000001</v>
      </c>
    </row>
    <row r="486" spans="3:16" x14ac:dyDescent="0.25"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</row>
    <row r="487" spans="3:16" x14ac:dyDescent="0.25">
      <c r="C487" s="70" t="s">
        <v>104</v>
      </c>
      <c r="D487" s="21" t="str">
        <f>+D484</f>
        <v>B80I</v>
      </c>
      <c r="E487" s="68">
        <f>E484-E482</f>
        <v>0</v>
      </c>
      <c r="F487" s="68">
        <f t="shared" ref="F487:P487" si="117">F484-F482</f>
        <v>0</v>
      </c>
      <c r="G487" s="68">
        <f t="shared" si="117"/>
        <v>1.8100000000000023</v>
      </c>
      <c r="H487" s="68">
        <f t="shared" si="117"/>
        <v>1.8524999999999991</v>
      </c>
      <c r="I487" s="68">
        <f t="shared" si="117"/>
        <v>1.6049999999999969</v>
      </c>
      <c r="J487" s="68">
        <f t="shared" si="117"/>
        <v>2.8099999999999987</v>
      </c>
      <c r="K487" s="68">
        <f t="shared" si="117"/>
        <v>2.9633333333333347</v>
      </c>
      <c r="L487" s="68">
        <f t="shared" si="117"/>
        <v>2.5057142857142836</v>
      </c>
      <c r="M487" s="68">
        <f t="shared" si="117"/>
        <v>0</v>
      </c>
      <c r="N487" s="68">
        <f t="shared" si="117"/>
        <v>1.5850000000000009</v>
      </c>
      <c r="O487" s="68">
        <f t="shared" si="117"/>
        <v>2.5466666666666669</v>
      </c>
      <c r="P487" s="68">
        <f t="shared" si="117"/>
        <v>0.90500000000000114</v>
      </c>
    </row>
    <row r="488" spans="3:16" x14ac:dyDescent="0.25">
      <c r="C488" s="70" t="s">
        <v>104</v>
      </c>
      <c r="D488" s="21" t="str">
        <f>+D485</f>
        <v>B80R</v>
      </c>
      <c r="E488" s="68">
        <f>E485-E483</f>
        <v>-5.3000000000000007</v>
      </c>
      <c r="F488" s="68">
        <f t="shared" ref="F488:P488" si="118">F485-F483</f>
        <v>0</v>
      </c>
      <c r="G488" s="68">
        <f t="shared" si="118"/>
        <v>-2.8049999999999997</v>
      </c>
      <c r="H488" s="68">
        <f t="shared" si="118"/>
        <v>-0.58999999999999986</v>
      </c>
      <c r="I488" s="68">
        <f t="shared" si="118"/>
        <v>-3.4250000000000007</v>
      </c>
      <c r="J488" s="68">
        <f t="shared" si="118"/>
        <v>-3.8549999999999969</v>
      </c>
      <c r="K488" s="68">
        <f t="shared" si="118"/>
        <v>-4.4866666666666681</v>
      </c>
      <c r="L488" s="68">
        <f t="shared" si="118"/>
        <v>-3.4899999999999949</v>
      </c>
      <c r="M488" s="68">
        <f t="shared" si="118"/>
        <v>0</v>
      </c>
      <c r="N488" s="68">
        <f t="shared" si="118"/>
        <v>-2.0850000000000009</v>
      </c>
      <c r="O488" s="68">
        <f t="shared" si="118"/>
        <v>-4.3333333333333321</v>
      </c>
      <c r="P488" s="68">
        <f t="shared" si="118"/>
        <v>-5.7399999999999984</v>
      </c>
    </row>
    <row r="490" spans="3:16" x14ac:dyDescent="0.25">
      <c r="C490" s="21" t="s">
        <v>30</v>
      </c>
      <c r="D490" s="21" t="s">
        <v>365</v>
      </c>
      <c r="E490" s="68">
        <v>0</v>
      </c>
      <c r="F490" s="68">
        <v>0</v>
      </c>
      <c r="G490" s="73">
        <v>0</v>
      </c>
      <c r="H490" s="73">
        <v>21.412500000000001</v>
      </c>
      <c r="I490" s="73">
        <v>0</v>
      </c>
      <c r="J490" s="73">
        <v>0</v>
      </c>
      <c r="K490" s="73">
        <v>0</v>
      </c>
      <c r="L490" s="73">
        <v>0</v>
      </c>
      <c r="M490" s="73">
        <v>0</v>
      </c>
      <c r="N490" s="73">
        <v>0</v>
      </c>
      <c r="O490" s="73">
        <v>0</v>
      </c>
      <c r="P490" s="73">
        <v>0</v>
      </c>
    </row>
    <row r="491" spans="3:16" x14ac:dyDescent="0.25">
      <c r="C491" s="21" t="s">
        <v>30</v>
      </c>
      <c r="D491" s="21" t="s">
        <v>366</v>
      </c>
      <c r="E491" s="68">
        <v>0</v>
      </c>
      <c r="F491" s="68">
        <v>0</v>
      </c>
      <c r="G491" s="73">
        <v>0</v>
      </c>
      <c r="H491" s="73">
        <v>0</v>
      </c>
      <c r="I491" s="73">
        <v>0</v>
      </c>
      <c r="J491" s="73">
        <v>0</v>
      </c>
      <c r="K491" s="73">
        <v>0</v>
      </c>
      <c r="L491" s="73">
        <v>0</v>
      </c>
      <c r="M491" s="73">
        <v>0</v>
      </c>
      <c r="N491" s="73">
        <v>0</v>
      </c>
      <c r="O491" s="73">
        <v>0</v>
      </c>
      <c r="P491" s="73">
        <v>0</v>
      </c>
    </row>
    <row r="492" spans="3:16" x14ac:dyDescent="0.25">
      <c r="C492" s="21" t="s">
        <v>31</v>
      </c>
      <c r="D492" s="21" t="s">
        <v>365</v>
      </c>
      <c r="E492" s="68">
        <v>0</v>
      </c>
      <c r="F492" s="68">
        <v>0</v>
      </c>
      <c r="G492" s="68">
        <v>0</v>
      </c>
      <c r="H492" s="68">
        <v>21.904999999999998</v>
      </c>
      <c r="I492" s="68">
        <v>0</v>
      </c>
      <c r="J492" s="68">
        <v>0</v>
      </c>
      <c r="K492" s="68">
        <v>0</v>
      </c>
      <c r="L492" s="68">
        <v>0</v>
      </c>
      <c r="M492" s="68">
        <v>0</v>
      </c>
      <c r="N492" s="68">
        <v>0</v>
      </c>
      <c r="O492" s="68">
        <v>0</v>
      </c>
      <c r="P492" s="68">
        <v>0</v>
      </c>
    </row>
    <row r="493" spans="3:16" x14ac:dyDescent="0.25">
      <c r="C493" s="21" t="s">
        <v>31</v>
      </c>
      <c r="D493" s="21" t="s">
        <v>366</v>
      </c>
      <c r="E493" s="68">
        <v>0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P493" s="68">
        <v>0</v>
      </c>
    </row>
    <row r="494" spans="3:16" x14ac:dyDescent="0.25"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</row>
    <row r="495" spans="3:16" x14ac:dyDescent="0.25">
      <c r="C495" s="70" t="s">
        <v>104</v>
      </c>
      <c r="D495" s="21" t="str">
        <f>+D492</f>
        <v>B80eI</v>
      </c>
      <c r="E495" s="68">
        <f>E492-E490</f>
        <v>0</v>
      </c>
      <c r="F495" s="68">
        <f t="shared" ref="F495:P495" si="119">F492-F490</f>
        <v>0</v>
      </c>
      <c r="G495" s="68">
        <f t="shared" si="119"/>
        <v>0</v>
      </c>
      <c r="H495" s="68">
        <f t="shared" si="119"/>
        <v>0.49249999999999616</v>
      </c>
      <c r="I495" s="68">
        <f t="shared" si="119"/>
        <v>0</v>
      </c>
      <c r="J495" s="68">
        <f t="shared" si="119"/>
        <v>0</v>
      </c>
      <c r="K495" s="68">
        <f t="shared" si="119"/>
        <v>0</v>
      </c>
      <c r="L495" s="68">
        <f t="shared" si="119"/>
        <v>0</v>
      </c>
      <c r="M495" s="68">
        <f t="shared" si="119"/>
        <v>0</v>
      </c>
      <c r="N495" s="68">
        <f t="shared" si="119"/>
        <v>0</v>
      </c>
      <c r="O495" s="68">
        <f t="shared" si="119"/>
        <v>0</v>
      </c>
      <c r="P495" s="68">
        <f t="shared" si="119"/>
        <v>0</v>
      </c>
    </row>
    <row r="496" spans="3:16" x14ac:dyDescent="0.25">
      <c r="C496" s="70" t="s">
        <v>104</v>
      </c>
      <c r="D496" s="21" t="str">
        <f>+D493</f>
        <v>B80eR</v>
      </c>
      <c r="E496" s="68">
        <f>E493-E491</f>
        <v>0</v>
      </c>
      <c r="F496" s="68">
        <f t="shared" ref="F496:P496" si="120">F493-F491</f>
        <v>0</v>
      </c>
      <c r="G496" s="68">
        <f t="shared" si="120"/>
        <v>0</v>
      </c>
      <c r="H496" s="68">
        <f t="shared" si="120"/>
        <v>0</v>
      </c>
      <c r="I496" s="68">
        <f t="shared" si="120"/>
        <v>0</v>
      </c>
      <c r="J496" s="68">
        <f t="shared" si="120"/>
        <v>0</v>
      </c>
      <c r="K496" s="68">
        <f t="shared" si="120"/>
        <v>0</v>
      </c>
      <c r="L496" s="68">
        <f t="shared" si="120"/>
        <v>0</v>
      </c>
      <c r="M496" s="68">
        <f t="shared" si="120"/>
        <v>0</v>
      </c>
      <c r="N496" s="68">
        <f t="shared" si="120"/>
        <v>0</v>
      </c>
      <c r="O496" s="68">
        <f t="shared" si="120"/>
        <v>0</v>
      </c>
      <c r="P496" s="68">
        <f t="shared" si="120"/>
        <v>0</v>
      </c>
    </row>
    <row r="498" spans="3:16" x14ac:dyDescent="0.25">
      <c r="C498" s="21" t="s">
        <v>30</v>
      </c>
      <c r="D498" s="21" t="s">
        <v>367</v>
      </c>
      <c r="E498" s="68">
        <v>0</v>
      </c>
      <c r="F498" s="68">
        <v>0</v>
      </c>
      <c r="G498" s="73">
        <v>22.445</v>
      </c>
      <c r="H498" s="73">
        <v>15.400000000000002</v>
      </c>
      <c r="I498" s="73">
        <v>18.21</v>
      </c>
      <c r="J498" s="73">
        <v>18.559999999999999</v>
      </c>
      <c r="K498" s="73">
        <v>18.086666666666666</v>
      </c>
      <c r="L498" s="73">
        <v>16.24285714285714</v>
      </c>
      <c r="M498" s="73">
        <v>14.955</v>
      </c>
      <c r="N498" s="73">
        <v>19.234999999999999</v>
      </c>
      <c r="O498" s="73">
        <v>22.343333333333334</v>
      </c>
      <c r="P498" s="73">
        <v>26.509999999999998</v>
      </c>
    </row>
    <row r="499" spans="3:16" x14ac:dyDescent="0.25">
      <c r="C499" s="21" t="s">
        <v>30</v>
      </c>
      <c r="D499" s="21" t="s">
        <v>368</v>
      </c>
      <c r="E499" s="68">
        <v>0</v>
      </c>
      <c r="F499" s="68">
        <v>0</v>
      </c>
      <c r="G499" s="73">
        <v>21.630000000000003</v>
      </c>
      <c r="H499" s="73">
        <v>15.4575</v>
      </c>
      <c r="I499" s="73">
        <v>17.47</v>
      </c>
      <c r="J499" s="73">
        <v>18.516666666666666</v>
      </c>
      <c r="K499" s="73">
        <v>18.406666666666666</v>
      </c>
      <c r="L499" s="73">
        <v>17.835714285714285</v>
      </c>
      <c r="M499" s="73">
        <v>17.02</v>
      </c>
      <c r="N499" s="73">
        <v>19.41</v>
      </c>
      <c r="O499" s="73">
        <v>22.843333333333334</v>
      </c>
      <c r="P499" s="73">
        <v>31.835000000000001</v>
      </c>
    </row>
    <row r="500" spans="3:16" x14ac:dyDescent="0.25">
      <c r="C500" s="21" t="s">
        <v>31</v>
      </c>
      <c r="D500" s="21" t="s">
        <v>367</v>
      </c>
      <c r="E500" s="68">
        <v>0</v>
      </c>
      <c r="F500" s="68">
        <v>0</v>
      </c>
      <c r="G500" s="68">
        <v>20.060000000000002</v>
      </c>
      <c r="H500" s="68">
        <v>16.032499999999999</v>
      </c>
      <c r="I500" s="68">
        <v>18.37</v>
      </c>
      <c r="J500" s="68">
        <v>17.511666666666667</v>
      </c>
      <c r="K500" s="68">
        <v>17.246666666666666</v>
      </c>
      <c r="L500" s="68">
        <v>14.752857142857142</v>
      </c>
      <c r="M500" s="68">
        <v>14.604999999999999</v>
      </c>
      <c r="N500" s="68">
        <v>19.375</v>
      </c>
      <c r="O500" s="68">
        <v>22.246666666666666</v>
      </c>
      <c r="P500" s="68">
        <v>26.484999999999999</v>
      </c>
    </row>
    <row r="501" spans="3:16" x14ac:dyDescent="0.25">
      <c r="C501" s="21" t="s">
        <v>31</v>
      </c>
      <c r="D501" s="21" t="s">
        <v>368</v>
      </c>
      <c r="E501" s="68">
        <v>0</v>
      </c>
      <c r="F501" s="68">
        <v>0</v>
      </c>
      <c r="G501" s="68">
        <v>20.77</v>
      </c>
      <c r="H501" s="68">
        <v>15.87</v>
      </c>
      <c r="I501" s="68">
        <v>17.689999999999998</v>
      </c>
      <c r="J501" s="68">
        <v>17.971666666666668</v>
      </c>
      <c r="K501" s="68">
        <v>17.206666666666667</v>
      </c>
      <c r="L501" s="68">
        <v>16.435714285714287</v>
      </c>
      <c r="M501" s="68">
        <v>16.578333333333333</v>
      </c>
      <c r="N501" s="68">
        <v>19.66</v>
      </c>
      <c r="O501" s="68">
        <v>20.806666666666668</v>
      </c>
      <c r="P501" s="68">
        <v>27.065000000000001</v>
      </c>
    </row>
    <row r="502" spans="3:16" x14ac:dyDescent="0.25"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</row>
    <row r="503" spans="3:16" x14ac:dyDescent="0.25">
      <c r="C503" s="70" t="s">
        <v>104</v>
      </c>
      <c r="D503" s="21" t="str">
        <f>+D500</f>
        <v>B82I</v>
      </c>
      <c r="E503" s="68">
        <f>E500-E498</f>
        <v>0</v>
      </c>
      <c r="F503" s="68">
        <f t="shared" ref="F503:P503" si="121">F500-F498</f>
        <v>0</v>
      </c>
      <c r="G503" s="68">
        <f t="shared" si="121"/>
        <v>-2.384999999999998</v>
      </c>
      <c r="H503" s="68">
        <f t="shared" si="121"/>
        <v>0.63249999999999673</v>
      </c>
      <c r="I503" s="68">
        <f t="shared" si="121"/>
        <v>0.16000000000000014</v>
      </c>
      <c r="J503" s="68">
        <f t="shared" si="121"/>
        <v>-1.048333333333332</v>
      </c>
      <c r="K503" s="68">
        <f t="shared" si="121"/>
        <v>-0.83999999999999986</v>
      </c>
      <c r="L503" s="68">
        <f t="shared" si="121"/>
        <v>-1.4899999999999984</v>
      </c>
      <c r="M503" s="68">
        <f t="shared" si="121"/>
        <v>-0.35000000000000142</v>
      </c>
      <c r="N503" s="68">
        <f t="shared" si="121"/>
        <v>0.14000000000000057</v>
      </c>
      <c r="O503" s="68">
        <f t="shared" si="121"/>
        <v>-9.6666666666667567E-2</v>
      </c>
      <c r="P503" s="68">
        <f t="shared" si="121"/>
        <v>-2.4999999999998579E-2</v>
      </c>
    </row>
    <row r="504" spans="3:16" x14ac:dyDescent="0.25">
      <c r="C504" s="70" t="s">
        <v>104</v>
      </c>
      <c r="D504" s="21" t="str">
        <f>+D501</f>
        <v>B82R</v>
      </c>
      <c r="E504" s="68">
        <f>E501-E499</f>
        <v>0</v>
      </c>
      <c r="F504" s="68">
        <f t="shared" ref="F504:P504" si="122">F501-F499</f>
        <v>0</v>
      </c>
      <c r="G504" s="68">
        <f t="shared" si="122"/>
        <v>-0.86000000000000298</v>
      </c>
      <c r="H504" s="68">
        <f t="shared" si="122"/>
        <v>0.41249999999999964</v>
      </c>
      <c r="I504" s="68">
        <f t="shared" si="122"/>
        <v>0.21999999999999886</v>
      </c>
      <c r="J504" s="68">
        <f t="shared" si="122"/>
        <v>-0.54499999999999815</v>
      </c>
      <c r="K504" s="68">
        <f t="shared" si="122"/>
        <v>-1.1999999999999993</v>
      </c>
      <c r="L504" s="68">
        <f t="shared" si="122"/>
        <v>-1.3999999999999986</v>
      </c>
      <c r="M504" s="68">
        <f t="shared" si="122"/>
        <v>-0.44166666666666643</v>
      </c>
      <c r="N504" s="68">
        <f t="shared" si="122"/>
        <v>0.25</v>
      </c>
      <c r="O504" s="68">
        <f t="shared" si="122"/>
        <v>-2.0366666666666653</v>
      </c>
      <c r="P504" s="68">
        <f t="shared" si="122"/>
        <v>-4.7699999999999996</v>
      </c>
    </row>
    <row r="506" spans="3:16" x14ac:dyDescent="0.25">
      <c r="C506" s="21" t="s">
        <v>30</v>
      </c>
      <c r="D506" s="21" t="s">
        <v>265</v>
      </c>
      <c r="E506" s="68">
        <v>0</v>
      </c>
      <c r="F506" s="68">
        <v>0</v>
      </c>
      <c r="G506" s="73">
        <v>19.925000000000001</v>
      </c>
      <c r="H506" s="73">
        <v>14.955</v>
      </c>
      <c r="I506" s="73">
        <v>18.104999999999997</v>
      </c>
      <c r="J506" s="73">
        <v>17.826666666666664</v>
      </c>
      <c r="K506" s="73">
        <v>17.443333333333332</v>
      </c>
      <c r="L506" s="73">
        <v>16.072857142857142</v>
      </c>
      <c r="M506" s="73">
        <v>15.300000000000002</v>
      </c>
      <c r="N506" s="73">
        <v>19.439999999999998</v>
      </c>
      <c r="O506" s="73">
        <v>22.25333333333333</v>
      </c>
      <c r="P506" s="73">
        <v>27.83</v>
      </c>
    </row>
    <row r="507" spans="3:16" x14ac:dyDescent="0.25">
      <c r="C507" s="21" t="s">
        <v>30</v>
      </c>
      <c r="D507" s="21" t="s">
        <v>266</v>
      </c>
      <c r="E507" s="68">
        <v>0</v>
      </c>
      <c r="F507" s="68">
        <v>0</v>
      </c>
      <c r="G507" s="73">
        <v>19.799999999999997</v>
      </c>
      <c r="H507" s="73">
        <v>15.237500000000001</v>
      </c>
      <c r="I507" s="73">
        <v>16.905000000000001</v>
      </c>
      <c r="J507" s="73">
        <v>17.52333333333333</v>
      </c>
      <c r="K507" s="73">
        <v>17.186666666666667</v>
      </c>
      <c r="L507" s="73">
        <v>16.641428571428573</v>
      </c>
      <c r="M507" s="73">
        <v>16.063333333333333</v>
      </c>
      <c r="N507" s="73">
        <v>19.774999999999999</v>
      </c>
      <c r="O507" s="73">
        <v>22.343333333333334</v>
      </c>
      <c r="P507" s="73">
        <v>28.310000000000002</v>
      </c>
    </row>
    <row r="508" spans="3:16" x14ac:dyDescent="0.25">
      <c r="C508" s="21" t="s">
        <v>31</v>
      </c>
      <c r="D508" s="21" t="s">
        <v>265</v>
      </c>
      <c r="E508" s="68">
        <v>0</v>
      </c>
      <c r="F508" s="68">
        <v>0</v>
      </c>
      <c r="G508" s="68">
        <v>18.04</v>
      </c>
      <c r="H508" s="68">
        <v>15.697500000000002</v>
      </c>
      <c r="I508" s="68">
        <v>17.63</v>
      </c>
      <c r="J508" s="68">
        <v>16.783333333333331</v>
      </c>
      <c r="K508" s="68">
        <v>16.066666666666666</v>
      </c>
      <c r="L508" s="68">
        <v>14.519999999999998</v>
      </c>
      <c r="M508" s="68">
        <v>15.300000000000002</v>
      </c>
      <c r="N508" s="68">
        <v>18.66</v>
      </c>
      <c r="O508" s="68">
        <v>20.439999999999998</v>
      </c>
      <c r="P508" s="68">
        <v>24.384999999999998</v>
      </c>
    </row>
    <row r="509" spans="3:16" x14ac:dyDescent="0.25">
      <c r="C509" s="21" t="s">
        <v>31</v>
      </c>
      <c r="D509" s="21" t="s">
        <v>266</v>
      </c>
      <c r="E509" s="68">
        <v>0</v>
      </c>
      <c r="F509" s="68">
        <v>0</v>
      </c>
      <c r="G509" s="68">
        <v>19.100000000000001</v>
      </c>
      <c r="H509" s="68">
        <v>15.552500000000002</v>
      </c>
      <c r="I509" s="68">
        <v>18.015000000000001</v>
      </c>
      <c r="J509" s="68">
        <v>16.856666666666666</v>
      </c>
      <c r="K509" s="68">
        <v>16.566666666666666</v>
      </c>
      <c r="L509" s="68">
        <v>15.564285714285715</v>
      </c>
      <c r="M509" s="68">
        <v>16.063333333333333</v>
      </c>
      <c r="N509" s="68">
        <v>18.575000000000003</v>
      </c>
      <c r="O509" s="68">
        <v>19.849999999999998</v>
      </c>
      <c r="P509" s="68">
        <v>25.744999999999997</v>
      </c>
    </row>
    <row r="510" spans="3:16" x14ac:dyDescent="0.25"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</row>
    <row r="511" spans="3:16" x14ac:dyDescent="0.25">
      <c r="C511" s="70" t="s">
        <v>104</v>
      </c>
      <c r="D511" s="21" t="str">
        <f>+D508</f>
        <v>B85I</v>
      </c>
      <c r="E511" s="68">
        <f>E508-E506</f>
        <v>0</v>
      </c>
      <c r="F511" s="68">
        <f t="shared" ref="F511:P511" si="123">F508-F506</f>
        <v>0</v>
      </c>
      <c r="G511" s="68">
        <f t="shared" si="123"/>
        <v>-1.8850000000000016</v>
      </c>
      <c r="H511" s="68">
        <f t="shared" si="123"/>
        <v>0.74250000000000149</v>
      </c>
      <c r="I511" s="68">
        <f t="shared" si="123"/>
        <v>-0.47499999999999787</v>
      </c>
      <c r="J511" s="68">
        <f t="shared" si="123"/>
        <v>-1.043333333333333</v>
      </c>
      <c r="K511" s="68">
        <f t="shared" si="123"/>
        <v>-1.3766666666666652</v>
      </c>
      <c r="L511" s="68">
        <f t="shared" si="123"/>
        <v>-1.5528571428571443</v>
      </c>
      <c r="M511" s="68">
        <f t="shared" si="123"/>
        <v>0</v>
      </c>
      <c r="N511" s="68">
        <f t="shared" si="123"/>
        <v>-0.77999999999999758</v>
      </c>
      <c r="O511" s="68">
        <f t="shared" si="123"/>
        <v>-1.8133333333333326</v>
      </c>
      <c r="P511" s="68">
        <f t="shared" si="123"/>
        <v>-3.4450000000000003</v>
      </c>
    </row>
    <row r="512" spans="3:16" x14ac:dyDescent="0.25">
      <c r="C512" s="70" t="s">
        <v>104</v>
      </c>
      <c r="D512" s="21" t="str">
        <f>+D509</f>
        <v>B85R</v>
      </c>
      <c r="E512" s="68">
        <f>E509-E507</f>
        <v>0</v>
      </c>
      <c r="F512" s="68">
        <f t="shared" ref="F512:P512" si="124">F509-F507</f>
        <v>0</v>
      </c>
      <c r="G512" s="68">
        <f t="shared" si="124"/>
        <v>-0.69999999999999574</v>
      </c>
      <c r="H512" s="68">
        <f t="shared" si="124"/>
        <v>0.31500000000000128</v>
      </c>
      <c r="I512" s="68">
        <f t="shared" si="124"/>
        <v>1.1099999999999994</v>
      </c>
      <c r="J512" s="68">
        <f t="shared" si="124"/>
        <v>-0.6666666666666643</v>
      </c>
      <c r="K512" s="68">
        <f t="shared" si="124"/>
        <v>-0.62000000000000099</v>
      </c>
      <c r="L512" s="68">
        <f t="shared" si="124"/>
        <v>-1.0771428571428583</v>
      </c>
      <c r="M512" s="68">
        <f t="shared" si="124"/>
        <v>0</v>
      </c>
      <c r="N512" s="68">
        <f t="shared" si="124"/>
        <v>-1.1999999999999957</v>
      </c>
      <c r="O512" s="68">
        <f t="shared" si="124"/>
        <v>-2.4933333333333358</v>
      </c>
      <c r="P512" s="68">
        <f t="shared" si="124"/>
        <v>-2.5650000000000048</v>
      </c>
    </row>
    <row r="514" spans="3:16" x14ac:dyDescent="0.25">
      <c r="C514" s="21" t="s">
        <v>30</v>
      </c>
      <c r="D514" s="21" t="s">
        <v>369</v>
      </c>
      <c r="E514" s="68">
        <v>0</v>
      </c>
      <c r="F514" s="68">
        <v>0</v>
      </c>
      <c r="G514" s="73">
        <v>19.725000000000001</v>
      </c>
      <c r="H514" s="73">
        <v>12.907499999999999</v>
      </c>
      <c r="I514" s="73">
        <v>15.260000000000002</v>
      </c>
      <c r="J514" s="73">
        <v>15.691666666666668</v>
      </c>
      <c r="K514" s="73">
        <v>14.996666666666668</v>
      </c>
      <c r="L514" s="73">
        <v>14.26857142857143</v>
      </c>
      <c r="M514" s="73">
        <v>14.586666666666668</v>
      </c>
      <c r="N514" s="73">
        <v>18.535</v>
      </c>
      <c r="O514" s="73">
        <v>21.383333333333329</v>
      </c>
      <c r="P514" s="73">
        <v>25.265000000000001</v>
      </c>
    </row>
    <row r="515" spans="3:16" x14ac:dyDescent="0.25">
      <c r="C515" s="21" t="s">
        <v>30</v>
      </c>
      <c r="D515" s="21" t="s">
        <v>370</v>
      </c>
      <c r="E515" s="68">
        <v>0</v>
      </c>
      <c r="F515" s="68">
        <v>0</v>
      </c>
      <c r="G515" s="73">
        <v>0</v>
      </c>
      <c r="H515" s="73">
        <v>0</v>
      </c>
      <c r="I515" s="73">
        <v>0</v>
      </c>
      <c r="J515" s="73">
        <v>0</v>
      </c>
      <c r="K515" s="73">
        <v>0</v>
      </c>
      <c r="L515" s="73">
        <v>0</v>
      </c>
      <c r="M515" s="73">
        <v>0</v>
      </c>
      <c r="N515" s="73">
        <v>0</v>
      </c>
      <c r="O515" s="73">
        <v>0</v>
      </c>
      <c r="P515" s="73">
        <v>0</v>
      </c>
    </row>
    <row r="516" spans="3:16" x14ac:dyDescent="0.25">
      <c r="C516" s="21" t="s">
        <v>31</v>
      </c>
      <c r="D516" s="21" t="s">
        <v>369</v>
      </c>
      <c r="E516" s="68">
        <v>0</v>
      </c>
      <c r="F516" s="68">
        <v>0</v>
      </c>
      <c r="G516" s="68">
        <v>21.155000000000001</v>
      </c>
      <c r="H516" s="68">
        <v>12.907499999999999</v>
      </c>
      <c r="I516" s="68">
        <v>15.02</v>
      </c>
      <c r="J516" s="68">
        <v>15.620000000000003</v>
      </c>
      <c r="K516" s="68">
        <v>14.553333333333333</v>
      </c>
      <c r="L516" s="68">
        <v>13.152857142857142</v>
      </c>
      <c r="M516" s="68">
        <v>14.086666666666666</v>
      </c>
      <c r="N516" s="68">
        <v>17.784999999999997</v>
      </c>
      <c r="O516" s="68">
        <v>20.2</v>
      </c>
      <c r="P516" s="68">
        <v>22.344999999999999</v>
      </c>
    </row>
    <row r="517" spans="3:16" x14ac:dyDescent="0.25">
      <c r="C517" s="21" t="s">
        <v>31</v>
      </c>
      <c r="D517" s="21" t="s">
        <v>370</v>
      </c>
      <c r="E517" s="68">
        <v>0</v>
      </c>
      <c r="F517" s="68">
        <v>0</v>
      </c>
      <c r="G517" s="68">
        <v>0</v>
      </c>
      <c r="H517" s="68">
        <v>0</v>
      </c>
      <c r="I517" s="68">
        <v>0</v>
      </c>
      <c r="J517" s="68">
        <v>0</v>
      </c>
      <c r="K517" s="68">
        <v>0</v>
      </c>
      <c r="L517" s="68">
        <v>0</v>
      </c>
      <c r="M517" s="68">
        <v>0</v>
      </c>
      <c r="N517" s="68">
        <v>0</v>
      </c>
      <c r="O517" s="68">
        <v>0</v>
      </c>
      <c r="P517" s="68">
        <v>0</v>
      </c>
    </row>
    <row r="518" spans="3:16" x14ac:dyDescent="0.25"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</row>
    <row r="519" spans="3:16" x14ac:dyDescent="0.25">
      <c r="C519" s="70" t="s">
        <v>104</v>
      </c>
      <c r="D519" s="21" t="str">
        <f>+D516</f>
        <v>B86I</v>
      </c>
      <c r="E519" s="68">
        <f>E516-E514</f>
        <v>0</v>
      </c>
      <c r="F519" s="68">
        <f t="shared" ref="F519:P519" si="125">F516-F514</f>
        <v>0</v>
      </c>
      <c r="G519" s="68">
        <f t="shared" si="125"/>
        <v>1.4299999999999997</v>
      </c>
      <c r="H519" s="68">
        <f t="shared" si="125"/>
        <v>0</v>
      </c>
      <c r="I519" s="68">
        <f t="shared" si="125"/>
        <v>-0.24000000000000199</v>
      </c>
      <c r="J519" s="68">
        <f t="shared" si="125"/>
        <v>-7.1666666666665435E-2</v>
      </c>
      <c r="K519" s="68">
        <f t="shared" si="125"/>
        <v>-0.44333333333333513</v>
      </c>
      <c r="L519" s="68">
        <f t="shared" si="125"/>
        <v>-1.1157142857142883</v>
      </c>
      <c r="M519" s="68">
        <f t="shared" si="125"/>
        <v>-0.50000000000000178</v>
      </c>
      <c r="N519" s="68">
        <f t="shared" si="125"/>
        <v>-0.75000000000000355</v>
      </c>
      <c r="O519" s="68">
        <f t="shared" si="125"/>
        <v>-1.18333333333333</v>
      </c>
      <c r="P519" s="68">
        <f t="shared" si="125"/>
        <v>-2.9200000000000017</v>
      </c>
    </row>
    <row r="520" spans="3:16" x14ac:dyDescent="0.25">
      <c r="C520" s="70" t="s">
        <v>104</v>
      </c>
      <c r="D520" s="21" t="str">
        <f>+D517</f>
        <v>B86R</v>
      </c>
      <c r="E520" s="68">
        <f>E517-E515</f>
        <v>0</v>
      </c>
      <c r="F520" s="68">
        <f t="shared" ref="F520:P520" si="126">F517-F515</f>
        <v>0</v>
      </c>
      <c r="G520" s="68">
        <f t="shared" si="126"/>
        <v>0</v>
      </c>
      <c r="H520" s="68">
        <f t="shared" si="126"/>
        <v>0</v>
      </c>
      <c r="I520" s="68">
        <f t="shared" si="126"/>
        <v>0</v>
      </c>
      <c r="J520" s="68">
        <f t="shared" si="126"/>
        <v>0</v>
      </c>
      <c r="K520" s="68">
        <f t="shared" si="126"/>
        <v>0</v>
      </c>
      <c r="L520" s="68">
        <f t="shared" si="126"/>
        <v>0</v>
      </c>
      <c r="M520" s="68">
        <f t="shared" si="126"/>
        <v>0</v>
      </c>
      <c r="N520" s="68">
        <f t="shared" si="126"/>
        <v>0</v>
      </c>
      <c r="O520" s="68">
        <f t="shared" si="126"/>
        <v>0</v>
      </c>
      <c r="P520" s="68">
        <f t="shared" si="126"/>
        <v>0</v>
      </c>
    </row>
  </sheetData>
  <mergeCells count="2">
    <mergeCell ref="E6:P6"/>
    <mergeCell ref="C2:P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9E512-5EE5-49AB-8561-A17B8A0D8873}">
  <sheetPr codeName="Hoja6">
    <tabColor rgb="FFFF0000"/>
  </sheetPr>
  <dimension ref="C2:P328"/>
  <sheetViews>
    <sheetView showGridLines="0" tabSelected="1" zoomScale="80" zoomScaleNormal="80" workbookViewId="0">
      <pane xSplit="3" ySplit="9" topLeftCell="D106" activePane="bottomRight" state="frozen"/>
      <selection pane="topRight" activeCell="D1" sqref="D1"/>
      <selection pane="bottomLeft" activeCell="A10" sqref="A10"/>
      <selection pane="bottomRight" activeCell="R6" sqref="R6"/>
    </sheetView>
  </sheetViews>
  <sheetFormatPr baseColWidth="10" defaultRowHeight="15" x14ac:dyDescent="0.25"/>
  <cols>
    <col min="5" max="9" width="5" bestFit="1" customWidth="1"/>
    <col min="10" max="12" width="5.7109375" bestFit="1" customWidth="1"/>
    <col min="13" max="16" width="6" bestFit="1" customWidth="1"/>
  </cols>
  <sheetData>
    <row r="2" spans="3:16" x14ac:dyDescent="0.25">
      <c r="C2" s="175" t="s">
        <v>148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3:16" x14ac:dyDescent="0.25"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6" spans="3:16" x14ac:dyDescent="0.25">
      <c r="E6" s="170" t="s">
        <v>107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3:16" ht="45.75" x14ac:dyDescent="0.25">
      <c r="E7" s="65" t="s">
        <v>94</v>
      </c>
      <c r="F7" s="65" t="s">
        <v>95</v>
      </c>
      <c r="G7" s="65" t="s">
        <v>96</v>
      </c>
      <c r="H7" s="65" t="s">
        <v>40</v>
      </c>
      <c r="I7" s="65" t="s">
        <v>97</v>
      </c>
      <c r="J7" s="65" t="s">
        <v>98</v>
      </c>
      <c r="K7" s="65" t="s">
        <v>99</v>
      </c>
      <c r="L7" s="65" t="s">
        <v>41</v>
      </c>
      <c r="M7" s="65" t="s">
        <v>42</v>
      </c>
      <c r="N7" s="65" t="s">
        <v>100</v>
      </c>
      <c r="O7" s="65" t="s">
        <v>101</v>
      </c>
      <c r="P7" s="65" t="s">
        <v>102</v>
      </c>
    </row>
    <row r="8" spans="3:16" x14ac:dyDescent="0.25">
      <c r="E8" s="66">
        <v>0</v>
      </c>
      <c r="F8" s="66">
        <v>4.1666666666666664E-2</v>
      </c>
      <c r="G8" s="66">
        <v>0.22916666666666666</v>
      </c>
      <c r="H8" s="66">
        <v>0.27083333333333331</v>
      </c>
      <c r="I8" s="66">
        <v>0.35416666666666669</v>
      </c>
      <c r="J8" s="66">
        <v>0.39583333333333331</v>
      </c>
      <c r="K8" s="66">
        <v>0.52083333333333337</v>
      </c>
      <c r="L8" s="66">
        <v>0.58333333333333337</v>
      </c>
      <c r="M8" s="66">
        <v>0.72916666666666663</v>
      </c>
      <c r="N8" s="66">
        <v>0.85416666666666663</v>
      </c>
      <c r="O8" s="66">
        <v>0.89583333333333337</v>
      </c>
      <c r="P8" s="66">
        <v>0.95833333333333337</v>
      </c>
    </row>
    <row r="9" spans="3:16" ht="30" x14ac:dyDescent="0.25">
      <c r="C9" s="67" t="s">
        <v>28</v>
      </c>
      <c r="D9" s="67" t="s">
        <v>103</v>
      </c>
      <c r="E9" s="66">
        <v>4.0972222222222222E-2</v>
      </c>
      <c r="F9" s="66">
        <v>0.22847222222222222</v>
      </c>
      <c r="G9" s="66">
        <v>0.27013888888888887</v>
      </c>
      <c r="H9" s="66">
        <v>0.35347222222222219</v>
      </c>
      <c r="I9" s="66">
        <v>0.39513888888888887</v>
      </c>
      <c r="J9" s="66">
        <v>0.52013888888888882</v>
      </c>
      <c r="K9" s="66">
        <v>0.58263888888888882</v>
      </c>
      <c r="L9" s="66">
        <v>0.7284722222222223</v>
      </c>
      <c r="M9" s="66">
        <v>0.8534722222222223</v>
      </c>
      <c r="N9" s="66">
        <v>0.89513888888888893</v>
      </c>
      <c r="O9" s="66">
        <v>0.95763888888888893</v>
      </c>
      <c r="P9" s="66">
        <v>0.99930555555555556</v>
      </c>
    </row>
    <row r="10" spans="3:16" x14ac:dyDescent="0.25">
      <c r="C10" s="21" t="s">
        <v>30</v>
      </c>
      <c r="D10" s="21" t="s">
        <v>267</v>
      </c>
      <c r="E10" s="75">
        <v>4</v>
      </c>
      <c r="F10" s="75">
        <v>0</v>
      </c>
      <c r="G10" s="75">
        <v>6</v>
      </c>
      <c r="H10" s="75">
        <v>9</v>
      </c>
      <c r="I10" s="75">
        <v>9</v>
      </c>
      <c r="J10" s="75">
        <v>9</v>
      </c>
      <c r="K10" s="75">
        <v>9</v>
      </c>
      <c r="L10" s="75">
        <v>10</v>
      </c>
      <c r="M10" s="75">
        <v>11</v>
      </c>
      <c r="N10" s="75">
        <v>8</v>
      </c>
      <c r="O10" s="75">
        <v>7</v>
      </c>
      <c r="P10" s="75">
        <v>5</v>
      </c>
    </row>
    <row r="11" spans="3:16" x14ac:dyDescent="0.25">
      <c r="C11" s="21" t="s">
        <v>31</v>
      </c>
      <c r="D11" s="21" t="s">
        <v>267</v>
      </c>
      <c r="E11" s="75">
        <v>4</v>
      </c>
      <c r="F11" s="75">
        <v>0</v>
      </c>
      <c r="G11" s="75">
        <v>6</v>
      </c>
      <c r="H11" s="75">
        <v>9</v>
      </c>
      <c r="I11" s="75">
        <v>9</v>
      </c>
      <c r="J11" s="75">
        <v>8</v>
      </c>
      <c r="K11" s="75">
        <v>9</v>
      </c>
      <c r="L11" s="75">
        <v>9</v>
      </c>
      <c r="M11" s="75">
        <v>10</v>
      </c>
      <c r="N11" s="75">
        <v>8</v>
      </c>
      <c r="O11" s="75">
        <v>7</v>
      </c>
      <c r="P11" s="75">
        <v>6</v>
      </c>
    </row>
    <row r="12" spans="3:16" x14ac:dyDescent="0.25"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3:16" x14ac:dyDescent="0.25">
      <c r="C13" s="70" t="s">
        <v>104</v>
      </c>
      <c r="D13" s="70" t="str">
        <f>+D11</f>
        <v>B01</v>
      </c>
      <c r="E13" s="76">
        <f>+E11-E10</f>
        <v>0</v>
      </c>
      <c r="F13" s="76">
        <f t="shared" ref="F13:P13" si="0">+F11-F10</f>
        <v>0</v>
      </c>
      <c r="G13" s="76">
        <f t="shared" si="0"/>
        <v>0</v>
      </c>
      <c r="H13" s="76">
        <f t="shared" si="0"/>
        <v>0</v>
      </c>
      <c r="I13" s="76">
        <f t="shared" si="0"/>
        <v>0</v>
      </c>
      <c r="J13" s="76">
        <f t="shared" si="0"/>
        <v>-1</v>
      </c>
      <c r="K13" s="76">
        <f t="shared" si="0"/>
        <v>0</v>
      </c>
      <c r="L13" s="76">
        <f t="shared" si="0"/>
        <v>-1</v>
      </c>
      <c r="M13" s="76">
        <f t="shared" si="0"/>
        <v>-1</v>
      </c>
      <c r="N13" s="76">
        <f t="shared" si="0"/>
        <v>0</v>
      </c>
      <c r="O13" s="76">
        <f t="shared" si="0"/>
        <v>0</v>
      </c>
      <c r="P13" s="76">
        <f t="shared" si="0"/>
        <v>1</v>
      </c>
    </row>
    <row r="14" spans="3:16" x14ac:dyDescent="0.25">
      <c r="C14" s="111"/>
      <c r="D14" s="11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4"/>
    </row>
    <row r="15" spans="3:16" x14ac:dyDescent="0.25">
      <c r="C15" s="21" t="s">
        <v>30</v>
      </c>
      <c r="D15" s="21" t="s">
        <v>268</v>
      </c>
      <c r="E15" s="75">
        <v>0</v>
      </c>
      <c r="F15" s="75">
        <v>0</v>
      </c>
      <c r="G15" s="75">
        <v>6</v>
      </c>
      <c r="H15" s="75">
        <v>12</v>
      </c>
      <c r="I15" s="75">
        <v>12</v>
      </c>
      <c r="J15" s="75">
        <v>12</v>
      </c>
      <c r="K15" s="75">
        <v>11</v>
      </c>
      <c r="L15" s="75">
        <v>12</v>
      </c>
      <c r="M15" s="75">
        <v>13</v>
      </c>
      <c r="N15" s="75">
        <v>10</v>
      </c>
      <c r="O15" s="75">
        <v>8</v>
      </c>
      <c r="P15" s="75">
        <v>6</v>
      </c>
    </row>
    <row r="16" spans="3:16" x14ac:dyDescent="0.25">
      <c r="C16" s="21" t="s">
        <v>31</v>
      </c>
      <c r="D16" s="21" t="s">
        <v>268</v>
      </c>
      <c r="E16" s="75">
        <v>0</v>
      </c>
      <c r="F16" s="75">
        <v>0</v>
      </c>
      <c r="G16" s="75">
        <v>7</v>
      </c>
      <c r="H16" s="75">
        <v>12</v>
      </c>
      <c r="I16" s="75">
        <v>12</v>
      </c>
      <c r="J16" s="75">
        <v>12</v>
      </c>
      <c r="K16" s="75">
        <v>12</v>
      </c>
      <c r="L16" s="75">
        <v>12</v>
      </c>
      <c r="M16" s="75">
        <v>13</v>
      </c>
      <c r="N16" s="75">
        <v>11</v>
      </c>
      <c r="O16" s="75">
        <v>8</v>
      </c>
      <c r="P16" s="75">
        <v>7</v>
      </c>
    </row>
    <row r="17" spans="3:16" x14ac:dyDescent="0.25"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</row>
    <row r="18" spans="3:16" x14ac:dyDescent="0.25">
      <c r="C18" s="70" t="s">
        <v>104</v>
      </c>
      <c r="D18" s="70" t="str">
        <f>+D16</f>
        <v>B02</v>
      </c>
      <c r="E18" s="76">
        <f>+E16-E15</f>
        <v>0</v>
      </c>
      <c r="F18" s="76">
        <f t="shared" ref="F18:P18" si="1">+F16-F15</f>
        <v>0</v>
      </c>
      <c r="G18" s="76">
        <f t="shared" si="1"/>
        <v>1</v>
      </c>
      <c r="H18" s="76">
        <f t="shared" si="1"/>
        <v>0</v>
      </c>
      <c r="I18" s="76">
        <f t="shared" si="1"/>
        <v>0</v>
      </c>
      <c r="J18" s="76">
        <f t="shared" si="1"/>
        <v>0</v>
      </c>
      <c r="K18" s="76">
        <f t="shared" si="1"/>
        <v>1</v>
      </c>
      <c r="L18" s="76">
        <f t="shared" si="1"/>
        <v>0</v>
      </c>
      <c r="M18" s="76">
        <f t="shared" si="1"/>
        <v>0</v>
      </c>
      <c r="N18" s="76">
        <f t="shared" si="1"/>
        <v>1</v>
      </c>
      <c r="O18" s="76">
        <f t="shared" si="1"/>
        <v>0</v>
      </c>
      <c r="P18" s="76">
        <f t="shared" si="1"/>
        <v>1</v>
      </c>
    </row>
    <row r="20" spans="3:16" x14ac:dyDescent="0.25">
      <c r="C20" s="21" t="s">
        <v>30</v>
      </c>
      <c r="D20" s="21" t="s">
        <v>371</v>
      </c>
      <c r="E20" s="75">
        <v>3</v>
      </c>
      <c r="F20" s="75">
        <v>3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</row>
    <row r="21" spans="3:16" x14ac:dyDescent="0.25">
      <c r="C21" s="21" t="s">
        <v>31</v>
      </c>
      <c r="D21" s="21" t="s">
        <v>371</v>
      </c>
      <c r="E21" s="75">
        <v>3</v>
      </c>
      <c r="F21" s="75">
        <v>3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</row>
    <row r="22" spans="3:16" x14ac:dyDescent="0.25"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</row>
    <row r="23" spans="3:16" x14ac:dyDescent="0.25">
      <c r="C23" s="70" t="s">
        <v>104</v>
      </c>
      <c r="D23" s="70" t="str">
        <f>+D21</f>
        <v>B02N</v>
      </c>
      <c r="E23" s="76">
        <f>+E21-E20</f>
        <v>0</v>
      </c>
      <c r="F23" s="76">
        <f t="shared" ref="F23:P23" si="2">+F21-F20</f>
        <v>0</v>
      </c>
      <c r="G23" s="76">
        <f t="shared" si="2"/>
        <v>0</v>
      </c>
      <c r="H23" s="76">
        <f t="shared" si="2"/>
        <v>0</v>
      </c>
      <c r="I23" s="76">
        <f t="shared" si="2"/>
        <v>0</v>
      </c>
      <c r="J23" s="76">
        <f t="shared" si="2"/>
        <v>0</v>
      </c>
      <c r="K23" s="76">
        <f t="shared" si="2"/>
        <v>0</v>
      </c>
      <c r="L23" s="76">
        <f t="shared" si="2"/>
        <v>0</v>
      </c>
      <c r="M23" s="76">
        <f t="shared" si="2"/>
        <v>0</v>
      </c>
      <c r="N23" s="76">
        <f t="shared" si="2"/>
        <v>0</v>
      </c>
      <c r="O23" s="76">
        <f t="shared" si="2"/>
        <v>0</v>
      </c>
      <c r="P23" s="76">
        <f t="shared" si="2"/>
        <v>0</v>
      </c>
    </row>
    <row r="25" spans="3:16" x14ac:dyDescent="0.25">
      <c r="C25" s="21" t="s">
        <v>30</v>
      </c>
      <c r="D25" s="21" t="s">
        <v>228</v>
      </c>
      <c r="E25" s="75">
        <v>2</v>
      </c>
      <c r="F25" s="75">
        <v>4</v>
      </c>
      <c r="G25" s="75">
        <v>11</v>
      </c>
      <c r="H25" s="75">
        <v>20</v>
      </c>
      <c r="I25" s="75">
        <v>20</v>
      </c>
      <c r="J25" s="75">
        <v>20</v>
      </c>
      <c r="K25" s="75">
        <v>19</v>
      </c>
      <c r="L25" s="75">
        <v>21</v>
      </c>
      <c r="M25" s="75">
        <v>23</v>
      </c>
      <c r="N25" s="75">
        <v>19</v>
      </c>
      <c r="O25" s="75">
        <v>14</v>
      </c>
      <c r="P25" s="75">
        <v>10</v>
      </c>
    </row>
    <row r="26" spans="3:16" x14ac:dyDescent="0.25">
      <c r="C26" s="21" t="s">
        <v>31</v>
      </c>
      <c r="D26" s="21" t="s">
        <v>228</v>
      </c>
      <c r="E26" s="75">
        <v>2</v>
      </c>
      <c r="F26" s="75">
        <v>4</v>
      </c>
      <c r="G26" s="75">
        <v>13</v>
      </c>
      <c r="H26" s="75">
        <v>20</v>
      </c>
      <c r="I26" s="75">
        <v>20</v>
      </c>
      <c r="J26" s="75">
        <v>20</v>
      </c>
      <c r="K26" s="75">
        <v>20</v>
      </c>
      <c r="L26" s="75">
        <v>23</v>
      </c>
      <c r="M26" s="75">
        <v>23</v>
      </c>
      <c r="N26" s="75">
        <v>18</v>
      </c>
      <c r="O26" s="75">
        <v>13</v>
      </c>
      <c r="P26" s="75">
        <v>11</v>
      </c>
    </row>
    <row r="27" spans="3:16" x14ac:dyDescent="0.25"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</row>
    <row r="28" spans="3:16" x14ac:dyDescent="0.25">
      <c r="C28" s="70" t="s">
        <v>104</v>
      </c>
      <c r="D28" s="70" t="str">
        <f>+D26</f>
        <v>B03</v>
      </c>
      <c r="E28" s="76">
        <f>+E26-E25</f>
        <v>0</v>
      </c>
      <c r="F28" s="76">
        <f t="shared" ref="F28:P28" si="3">+F26-F25</f>
        <v>0</v>
      </c>
      <c r="G28" s="76">
        <f t="shared" si="3"/>
        <v>2</v>
      </c>
      <c r="H28" s="76">
        <f t="shared" si="3"/>
        <v>0</v>
      </c>
      <c r="I28" s="76">
        <f t="shared" si="3"/>
        <v>0</v>
      </c>
      <c r="J28" s="76">
        <f t="shared" si="3"/>
        <v>0</v>
      </c>
      <c r="K28" s="76">
        <f t="shared" si="3"/>
        <v>1</v>
      </c>
      <c r="L28" s="76">
        <f t="shared" si="3"/>
        <v>2</v>
      </c>
      <c r="M28" s="76">
        <f t="shared" si="3"/>
        <v>0</v>
      </c>
      <c r="N28" s="76">
        <f t="shared" si="3"/>
        <v>-1</v>
      </c>
      <c r="O28" s="76">
        <f t="shared" si="3"/>
        <v>-1</v>
      </c>
      <c r="P28" s="76">
        <f t="shared" si="3"/>
        <v>1</v>
      </c>
    </row>
    <row r="30" spans="3:16" x14ac:dyDescent="0.25">
      <c r="C30" s="21" t="s">
        <v>30</v>
      </c>
      <c r="D30" s="21" t="s">
        <v>269</v>
      </c>
      <c r="E30" s="75">
        <v>0</v>
      </c>
      <c r="F30" s="75">
        <v>0</v>
      </c>
      <c r="G30" s="75">
        <v>4</v>
      </c>
      <c r="H30" s="75">
        <v>7</v>
      </c>
      <c r="I30" s="75">
        <v>7</v>
      </c>
      <c r="J30" s="75">
        <v>6</v>
      </c>
      <c r="K30" s="75">
        <v>6</v>
      </c>
      <c r="L30" s="75">
        <v>7</v>
      </c>
      <c r="M30" s="75">
        <v>7</v>
      </c>
      <c r="N30" s="75">
        <v>6</v>
      </c>
      <c r="O30" s="75">
        <v>5</v>
      </c>
      <c r="P30" s="75">
        <v>5</v>
      </c>
    </row>
    <row r="31" spans="3:16" x14ac:dyDescent="0.25">
      <c r="C31" s="21" t="s">
        <v>31</v>
      </c>
      <c r="D31" s="21" t="s">
        <v>269</v>
      </c>
      <c r="E31" s="75">
        <v>0</v>
      </c>
      <c r="F31" s="75">
        <v>0</v>
      </c>
      <c r="G31" s="75">
        <v>4</v>
      </c>
      <c r="H31" s="75">
        <v>6</v>
      </c>
      <c r="I31" s="75">
        <v>6</v>
      </c>
      <c r="J31" s="75">
        <v>6</v>
      </c>
      <c r="K31" s="75">
        <v>6</v>
      </c>
      <c r="L31" s="75">
        <v>7</v>
      </c>
      <c r="M31" s="75">
        <v>7</v>
      </c>
      <c r="N31" s="75">
        <v>6</v>
      </c>
      <c r="O31" s="75">
        <v>5</v>
      </c>
      <c r="P31" s="75">
        <v>5</v>
      </c>
    </row>
    <row r="32" spans="3:16" x14ac:dyDescent="0.25"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</row>
    <row r="33" spans="3:16" x14ac:dyDescent="0.25">
      <c r="C33" s="70" t="s">
        <v>104</v>
      </c>
      <c r="D33" s="70" t="str">
        <f>+D31</f>
        <v>B04</v>
      </c>
      <c r="E33" s="76">
        <f>+E31-E30</f>
        <v>0</v>
      </c>
      <c r="F33" s="76">
        <f t="shared" ref="F33:P33" si="4">+F31-F30</f>
        <v>0</v>
      </c>
      <c r="G33" s="76">
        <f t="shared" si="4"/>
        <v>0</v>
      </c>
      <c r="H33" s="76">
        <f t="shared" si="4"/>
        <v>-1</v>
      </c>
      <c r="I33" s="76">
        <f t="shared" si="4"/>
        <v>-1</v>
      </c>
      <c r="J33" s="76">
        <f t="shared" si="4"/>
        <v>0</v>
      </c>
      <c r="K33" s="76">
        <f t="shared" si="4"/>
        <v>0</v>
      </c>
      <c r="L33" s="76">
        <f t="shared" si="4"/>
        <v>0</v>
      </c>
      <c r="M33" s="76">
        <f t="shared" si="4"/>
        <v>0</v>
      </c>
      <c r="N33" s="76">
        <f t="shared" si="4"/>
        <v>0</v>
      </c>
      <c r="O33" s="76">
        <f t="shared" si="4"/>
        <v>0</v>
      </c>
      <c r="P33" s="76">
        <f t="shared" si="4"/>
        <v>0</v>
      </c>
    </row>
    <row r="35" spans="3:16" x14ac:dyDescent="0.25">
      <c r="C35" s="21" t="s">
        <v>30</v>
      </c>
      <c r="D35" s="21" t="s">
        <v>270</v>
      </c>
      <c r="E35" s="75">
        <v>0</v>
      </c>
      <c r="F35" s="75">
        <v>0</v>
      </c>
      <c r="G35" s="75">
        <v>4</v>
      </c>
      <c r="H35" s="75">
        <v>6</v>
      </c>
      <c r="I35" s="75">
        <v>6</v>
      </c>
      <c r="J35" s="75">
        <v>6</v>
      </c>
      <c r="K35" s="75">
        <v>6</v>
      </c>
      <c r="L35" s="75">
        <v>6</v>
      </c>
      <c r="M35" s="75">
        <v>6</v>
      </c>
      <c r="N35" s="75">
        <v>5</v>
      </c>
      <c r="O35" s="75">
        <v>4</v>
      </c>
      <c r="P35" s="75">
        <v>4</v>
      </c>
    </row>
    <row r="36" spans="3:16" x14ac:dyDescent="0.25">
      <c r="C36" s="21" t="s">
        <v>31</v>
      </c>
      <c r="D36" s="21" t="s">
        <v>270</v>
      </c>
      <c r="E36" s="75">
        <v>0</v>
      </c>
      <c r="F36" s="75">
        <v>0</v>
      </c>
      <c r="G36" s="75">
        <v>4</v>
      </c>
      <c r="H36" s="75">
        <v>6</v>
      </c>
      <c r="I36" s="75">
        <v>6</v>
      </c>
      <c r="J36" s="75">
        <v>6</v>
      </c>
      <c r="K36" s="75">
        <v>6</v>
      </c>
      <c r="L36" s="75">
        <v>6</v>
      </c>
      <c r="M36" s="75">
        <v>6</v>
      </c>
      <c r="N36" s="75">
        <v>4</v>
      </c>
      <c r="O36" s="75">
        <v>4</v>
      </c>
      <c r="P36" s="75">
        <v>5</v>
      </c>
    </row>
    <row r="37" spans="3:16" x14ac:dyDescent="0.25"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</row>
    <row r="38" spans="3:16" x14ac:dyDescent="0.25">
      <c r="C38" s="70" t="s">
        <v>104</v>
      </c>
      <c r="D38" s="70" t="str">
        <f>+D36</f>
        <v>B04v</v>
      </c>
      <c r="E38" s="76">
        <f>+E36-E35</f>
        <v>0</v>
      </c>
      <c r="F38" s="76">
        <f t="shared" ref="F38:P38" si="5">+F36-F35</f>
        <v>0</v>
      </c>
      <c r="G38" s="76">
        <f t="shared" si="5"/>
        <v>0</v>
      </c>
      <c r="H38" s="76">
        <f t="shared" si="5"/>
        <v>0</v>
      </c>
      <c r="I38" s="76">
        <f t="shared" si="5"/>
        <v>0</v>
      </c>
      <c r="J38" s="76">
        <f t="shared" si="5"/>
        <v>0</v>
      </c>
      <c r="K38" s="76">
        <f t="shared" si="5"/>
        <v>0</v>
      </c>
      <c r="L38" s="76">
        <f t="shared" si="5"/>
        <v>0</v>
      </c>
      <c r="M38" s="76">
        <f t="shared" si="5"/>
        <v>0</v>
      </c>
      <c r="N38" s="76">
        <f t="shared" si="5"/>
        <v>-1</v>
      </c>
      <c r="O38" s="76">
        <f t="shared" si="5"/>
        <v>0</v>
      </c>
      <c r="P38" s="76">
        <f t="shared" si="5"/>
        <v>1</v>
      </c>
    </row>
    <row r="40" spans="3:16" x14ac:dyDescent="0.25">
      <c r="C40" s="21" t="s">
        <v>30</v>
      </c>
      <c r="D40" s="21" t="s">
        <v>234</v>
      </c>
      <c r="E40" s="75">
        <v>0</v>
      </c>
      <c r="F40" s="75">
        <v>0</v>
      </c>
      <c r="G40" s="75">
        <v>7</v>
      </c>
      <c r="H40" s="75">
        <v>13</v>
      </c>
      <c r="I40" s="75">
        <v>13</v>
      </c>
      <c r="J40" s="75">
        <v>11</v>
      </c>
      <c r="K40" s="75">
        <v>11</v>
      </c>
      <c r="L40" s="75">
        <v>12</v>
      </c>
      <c r="M40" s="75">
        <v>13</v>
      </c>
      <c r="N40" s="75">
        <v>9</v>
      </c>
      <c r="O40" s="75">
        <v>8</v>
      </c>
      <c r="P40" s="75">
        <v>6</v>
      </c>
    </row>
    <row r="41" spans="3:16" x14ac:dyDescent="0.25">
      <c r="C41" s="21" t="s">
        <v>31</v>
      </c>
      <c r="D41" s="21" t="s">
        <v>234</v>
      </c>
      <c r="E41" s="75">
        <v>0</v>
      </c>
      <c r="F41" s="75">
        <v>0</v>
      </c>
      <c r="G41" s="75">
        <v>7</v>
      </c>
      <c r="H41" s="75">
        <v>13</v>
      </c>
      <c r="I41" s="75">
        <v>13</v>
      </c>
      <c r="J41" s="75">
        <v>11</v>
      </c>
      <c r="K41" s="75">
        <v>10</v>
      </c>
      <c r="L41" s="75">
        <v>12</v>
      </c>
      <c r="M41" s="75">
        <v>13</v>
      </c>
      <c r="N41" s="75">
        <v>11</v>
      </c>
      <c r="O41" s="75">
        <v>8</v>
      </c>
      <c r="P41" s="75">
        <v>6</v>
      </c>
    </row>
    <row r="42" spans="3:16" x14ac:dyDescent="0.25"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</row>
    <row r="43" spans="3:16" x14ac:dyDescent="0.25">
      <c r="C43" s="70" t="s">
        <v>104</v>
      </c>
      <c r="D43" s="70" t="str">
        <f>+D41</f>
        <v>B05</v>
      </c>
      <c r="E43" s="76">
        <f>+E41-E40</f>
        <v>0</v>
      </c>
      <c r="F43" s="76">
        <f t="shared" ref="F43:P43" si="6">+F41-F40</f>
        <v>0</v>
      </c>
      <c r="G43" s="76">
        <f t="shared" si="6"/>
        <v>0</v>
      </c>
      <c r="H43" s="76">
        <f t="shared" si="6"/>
        <v>0</v>
      </c>
      <c r="I43" s="76">
        <f t="shared" si="6"/>
        <v>0</v>
      </c>
      <c r="J43" s="76">
        <f t="shared" si="6"/>
        <v>0</v>
      </c>
      <c r="K43" s="76">
        <f t="shared" si="6"/>
        <v>-1</v>
      </c>
      <c r="L43" s="76">
        <f t="shared" si="6"/>
        <v>0</v>
      </c>
      <c r="M43" s="76">
        <f t="shared" si="6"/>
        <v>0</v>
      </c>
      <c r="N43" s="76">
        <f t="shared" si="6"/>
        <v>2</v>
      </c>
      <c r="O43" s="76">
        <f t="shared" si="6"/>
        <v>0</v>
      </c>
      <c r="P43" s="76">
        <f t="shared" si="6"/>
        <v>0</v>
      </c>
    </row>
    <row r="45" spans="3:16" x14ac:dyDescent="0.25">
      <c r="C45" s="21" t="s">
        <v>30</v>
      </c>
      <c r="D45" s="21" t="s">
        <v>271</v>
      </c>
      <c r="E45" s="75">
        <v>2</v>
      </c>
      <c r="F45" s="75">
        <v>0</v>
      </c>
      <c r="G45" s="75">
        <v>11</v>
      </c>
      <c r="H45" s="75">
        <v>18</v>
      </c>
      <c r="I45" s="75">
        <v>18</v>
      </c>
      <c r="J45" s="75">
        <v>14</v>
      </c>
      <c r="K45" s="75">
        <v>14</v>
      </c>
      <c r="L45" s="75">
        <v>14</v>
      </c>
      <c r="M45" s="75">
        <v>17</v>
      </c>
      <c r="N45" s="75">
        <v>15</v>
      </c>
      <c r="O45" s="75">
        <v>13</v>
      </c>
      <c r="P45" s="75">
        <v>12</v>
      </c>
    </row>
    <row r="46" spans="3:16" x14ac:dyDescent="0.25">
      <c r="C46" s="21" t="s">
        <v>31</v>
      </c>
      <c r="D46" s="21" t="s">
        <v>271</v>
      </c>
      <c r="E46" s="75">
        <v>2</v>
      </c>
      <c r="F46" s="75">
        <v>0</v>
      </c>
      <c r="G46" s="75">
        <v>11</v>
      </c>
      <c r="H46" s="75">
        <v>18</v>
      </c>
      <c r="I46" s="75">
        <v>18</v>
      </c>
      <c r="J46" s="75">
        <v>14</v>
      </c>
      <c r="K46" s="75">
        <v>13</v>
      </c>
      <c r="L46" s="75">
        <v>15</v>
      </c>
      <c r="M46" s="75">
        <v>17</v>
      </c>
      <c r="N46" s="75">
        <v>15</v>
      </c>
      <c r="O46" s="75">
        <v>14</v>
      </c>
      <c r="P46" s="75">
        <v>12</v>
      </c>
    </row>
    <row r="47" spans="3:16" x14ac:dyDescent="0.25"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</row>
    <row r="48" spans="3:16" x14ac:dyDescent="0.25">
      <c r="C48" s="70" t="s">
        <v>104</v>
      </c>
      <c r="D48" s="70" t="str">
        <f>+D46</f>
        <v>B06</v>
      </c>
      <c r="E48" s="76">
        <f>+E46-E45</f>
        <v>0</v>
      </c>
      <c r="F48" s="76">
        <f t="shared" ref="F48:P48" si="7">+F46-F45</f>
        <v>0</v>
      </c>
      <c r="G48" s="76">
        <f t="shared" si="7"/>
        <v>0</v>
      </c>
      <c r="H48" s="76">
        <f t="shared" si="7"/>
        <v>0</v>
      </c>
      <c r="I48" s="76">
        <f t="shared" si="7"/>
        <v>0</v>
      </c>
      <c r="J48" s="76">
        <f t="shared" si="7"/>
        <v>0</v>
      </c>
      <c r="K48" s="76">
        <f t="shared" si="7"/>
        <v>-1</v>
      </c>
      <c r="L48" s="76">
        <f t="shared" si="7"/>
        <v>1</v>
      </c>
      <c r="M48" s="76">
        <f t="shared" si="7"/>
        <v>0</v>
      </c>
      <c r="N48" s="76">
        <f t="shared" si="7"/>
        <v>0</v>
      </c>
      <c r="O48" s="76">
        <f t="shared" si="7"/>
        <v>1</v>
      </c>
      <c r="P48" s="76">
        <f t="shared" si="7"/>
        <v>0</v>
      </c>
    </row>
    <row r="50" spans="3:16" x14ac:dyDescent="0.25">
      <c r="C50" s="21" t="s">
        <v>30</v>
      </c>
      <c r="D50" s="21" t="s">
        <v>272</v>
      </c>
      <c r="E50" s="75">
        <v>0</v>
      </c>
      <c r="F50" s="75">
        <v>0</v>
      </c>
      <c r="G50" s="75">
        <v>4</v>
      </c>
      <c r="H50" s="75">
        <v>8</v>
      </c>
      <c r="I50" s="75">
        <v>8</v>
      </c>
      <c r="J50" s="75">
        <v>5</v>
      </c>
      <c r="K50" s="75">
        <v>4</v>
      </c>
      <c r="L50" s="75">
        <v>6</v>
      </c>
      <c r="M50" s="75">
        <v>7</v>
      </c>
      <c r="N50" s="75">
        <v>6</v>
      </c>
      <c r="O50" s="75">
        <v>5</v>
      </c>
      <c r="P50" s="75">
        <v>3</v>
      </c>
    </row>
    <row r="51" spans="3:16" x14ac:dyDescent="0.25">
      <c r="C51" s="21" t="s">
        <v>31</v>
      </c>
      <c r="D51" s="21" t="s">
        <v>272</v>
      </c>
      <c r="E51" s="75">
        <v>0</v>
      </c>
      <c r="F51" s="75">
        <v>0</v>
      </c>
      <c r="G51" s="75">
        <v>3</v>
      </c>
      <c r="H51" s="75">
        <v>7</v>
      </c>
      <c r="I51" s="75">
        <v>7</v>
      </c>
      <c r="J51" s="75">
        <v>5</v>
      </c>
      <c r="K51" s="75">
        <v>5</v>
      </c>
      <c r="L51" s="75">
        <v>6</v>
      </c>
      <c r="M51" s="75">
        <v>7</v>
      </c>
      <c r="N51" s="75">
        <v>5</v>
      </c>
      <c r="O51" s="75">
        <v>3</v>
      </c>
      <c r="P51" s="75">
        <v>3</v>
      </c>
    </row>
    <row r="52" spans="3:16" x14ac:dyDescent="0.25"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</row>
    <row r="53" spans="3:16" x14ac:dyDescent="0.25">
      <c r="C53" s="70" t="s">
        <v>104</v>
      </c>
      <c r="D53" s="70" t="str">
        <f>+D51</f>
        <v>B07</v>
      </c>
      <c r="E53" s="76">
        <f>+E51-E50</f>
        <v>0</v>
      </c>
      <c r="F53" s="76">
        <f t="shared" ref="F53:P53" si="8">+F51-F50</f>
        <v>0</v>
      </c>
      <c r="G53" s="76">
        <f t="shared" si="8"/>
        <v>-1</v>
      </c>
      <c r="H53" s="76">
        <f t="shared" si="8"/>
        <v>-1</v>
      </c>
      <c r="I53" s="76">
        <f t="shared" si="8"/>
        <v>-1</v>
      </c>
      <c r="J53" s="76">
        <f t="shared" si="8"/>
        <v>0</v>
      </c>
      <c r="K53" s="76">
        <f t="shared" si="8"/>
        <v>1</v>
      </c>
      <c r="L53" s="76">
        <f t="shared" si="8"/>
        <v>0</v>
      </c>
      <c r="M53" s="76">
        <f t="shared" si="8"/>
        <v>0</v>
      </c>
      <c r="N53" s="76">
        <f t="shared" si="8"/>
        <v>-1</v>
      </c>
      <c r="O53" s="76">
        <f t="shared" si="8"/>
        <v>-2</v>
      </c>
      <c r="P53" s="76">
        <f t="shared" si="8"/>
        <v>0</v>
      </c>
    </row>
    <row r="55" spans="3:16" x14ac:dyDescent="0.25">
      <c r="C55" s="21" t="s">
        <v>30</v>
      </c>
      <c r="D55" s="21" t="s">
        <v>372</v>
      </c>
      <c r="E55" s="75">
        <v>0</v>
      </c>
      <c r="F55" s="75">
        <v>0</v>
      </c>
      <c r="G55" s="75">
        <v>8</v>
      </c>
      <c r="H55" s="75">
        <v>14</v>
      </c>
      <c r="I55" s="75">
        <v>14</v>
      </c>
      <c r="J55" s="75">
        <v>11</v>
      </c>
      <c r="K55" s="75">
        <v>10</v>
      </c>
      <c r="L55" s="75">
        <v>12</v>
      </c>
      <c r="M55" s="75">
        <v>14</v>
      </c>
      <c r="N55" s="75">
        <v>11</v>
      </c>
      <c r="O55" s="75">
        <v>11</v>
      </c>
      <c r="P55" s="75">
        <v>8</v>
      </c>
    </row>
    <row r="56" spans="3:16" x14ac:dyDescent="0.25">
      <c r="C56" s="21" t="s">
        <v>31</v>
      </c>
      <c r="D56" s="21" t="s">
        <v>372</v>
      </c>
      <c r="E56" s="75">
        <v>0</v>
      </c>
      <c r="F56" s="75">
        <v>0</v>
      </c>
      <c r="G56" s="75">
        <v>9</v>
      </c>
      <c r="H56" s="75">
        <v>14</v>
      </c>
      <c r="I56" s="75">
        <v>14</v>
      </c>
      <c r="J56" s="75">
        <v>11</v>
      </c>
      <c r="K56" s="75">
        <v>11</v>
      </c>
      <c r="L56" s="75">
        <v>12</v>
      </c>
      <c r="M56" s="75">
        <v>15</v>
      </c>
      <c r="N56" s="75">
        <v>12</v>
      </c>
      <c r="O56" s="75">
        <v>12</v>
      </c>
      <c r="P56" s="75">
        <v>10</v>
      </c>
    </row>
    <row r="57" spans="3:16" x14ac:dyDescent="0.25"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</row>
    <row r="58" spans="3:16" x14ac:dyDescent="0.25">
      <c r="C58" s="70" t="s">
        <v>104</v>
      </c>
      <c r="D58" s="70" t="str">
        <f>+D56</f>
        <v>B08</v>
      </c>
      <c r="E58" s="76">
        <f>+E56-E55</f>
        <v>0</v>
      </c>
      <c r="F58" s="76">
        <f t="shared" ref="F58:P58" si="9">+F56-F55</f>
        <v>0</v>
      </c>
      <c r="G58" s="76">
        <f t="shared" si="9"/>
        <v>1</v>
      </c>
      <c r="H58" s="76">
        <f t="shared" si="9"/>
        <v>0</v>
      </c>
      <c r="I58" s="76">
        <f t="shared" si="9"/>
        <v>0</v>
      </c>
      <c r="J58" s="76">
        <f t="shared" si="9"/>
        <v>0</v>
      </c>
      <c r="K58" s="76">
        <f t="shared" si="9"/>
        <v>1</v>
      </c>
      <c r="L58" s="76">
        <f t="shared" si="9"/>
        <v>0</v>
      </c>
      <c r="M58" s="76">
        <f t="shared" si="9"/>
        <v>1</v>
      </c>
      <c r="N58" s="76">
        <f t="shared" si="9"/>
        <v>1</v>
      </c>
      <c r="O58" s="76">
        <f t="shared" si="9"/>
        <v>1</v>
      </c>
      <c r="P58" s="76">
        <f t="shared" si="9"/>
        <v>2</v>
      </c>
    </row>
    <row r="60" spans="3:16" x14ac:dyDescent="0.25">
      <c r="C60" s="21" t="s">
        <v>30</v>
      </c>
      <c r="D60" s="21" t="s">
        <v>235</v>
      </c>
      <c r="E60" s="75">
        <v>2</v>
      </c>
      <c r="F60" s="75">
        <v>0</v>
      </c>
      <c r="G60" s="75">
        <v>6</v>
      </c>
      <c r="H60" s="75">
        <v>9</v>
      </c>
      <c r="I60" s="75">
        <v>9</v>
      </c>
      <c r="J60" s="75">
        <v>8</v>
      </c>
      <c r="K60" s="75">
        <v>8</v>
      </c>
      <c r="L60" s="75">
        <v>9</v>
      </c>
      <c r="M60" s="75">
        <v>9</v>
      </c>
      <c r="N60" s="75">
        <v>7</v>
      </c>
      <c r="O60" s="75">
        <v>7</v>
      </c>
      <c r="P60" s="75">
        <v>6</v>
      </c>
    </row>
    <row r="61" spans="3:16" x14ac:dyDescent="0.25">
      <c r="C61" s="21" t="s">
        <v>31</v>
      </c>
      <c r="D61" s="21" t="s">
        <v>235</v>
      </c>
      <c r="E61" s="75">
        <v>2</v>
      </c>
      <c r="F61" s="75">
        <v>0</v>
      </c>
      <c r="G61" s="75">
        <v>6</v>
      </c>
      <c r="H61" s="75">
        <v>9</v>
      </c>
      <c r="I61" s="75">
        <v>9</v>
      </c>
      <c r="J61" s="75">
        <v>9</v>
      </c>
      <c r="K61" s="75">
        <v>9</v>
      </c>
      <c r="L61" s="75">
        <v>9</v>
      </c>
      <c r="M61" s="75">
        <v>9</v>
      </c>
      <c r="N61" s="75">
        <v>8</v>
      </c>
      <c r="O61" s="75">
        <v>9</v>
      </c>
      <c r="P61" s="75">
        <v>7</v>
      </c>
    </row>
    <row r="62" spans="3:16" x14ac:dyDescent="0.25"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</row>
    <row r="63" spans="3:16" x14ac:dyDescent="0.25">
      <c r="C63" s="70" t="s">
        <v>104</v>
      </c>
      <c r="D63" s="70" t="str">
        <f>+D61</f>
        <v>B09</v>
      </c>
      <c r="E63" s="76">
        <f>+E61-E60</f>
        <v>0</v>
      </c>
      <c r="F63" s="76">
        <f t="shared" ref="F63:P63" si="10">+F61-F60</f>
        <v>0</v>
      </c>
      <c r="G63" s="76">
        <f t="shared" si="10"/>
        <v>0</v>
      </c>
      <c r="H63" s="76">
        <f t="shared" si="10"/>
        <v>0</v>
      </c>
      <c r="I63" s="76">
        <f t="shared" si="10"/>
        <v>0</v>
      </c>
      <c r="J63" s="76">
        <f t="shared" si="10"/>
        <v>1</v>
      </c>
      <c r="K63" s="76">
        <f t="shared" si="10"/>
        <v>1</v>
      </c>
      <c r="L63" s="76">
        <f t="shared" si="10"/>
        <v>0</v>
      </c>
      <c r="M63" s="76">
        <f t="shared" si="10"/>
        <v>0</v>
      </c>
      <c r="N63" s="76">
        <f t="shared" si="10"/>
        <v>1</v>
      </c>
      <c r="O63" s="76">
        <f t="shared" si="10"/>
        <v>2</v>
      </c>
      <c r="P63" s="76">
        <f t="shared" si="10"/>
        <v>1</v>
      </c>
    </row>
    <row r="65" spans="3:16" x14ac:dyDescent="0.25">
      <c r="C65" s="21" t="s">
        <v>30</v>
      </c>
      <c r="D65" s="21" t="s">
        <v>236</v>
      </c>
      <c r="E65" s="75">
        <v>0</v>
      </c>
      <c r="F65" s="75">
        <v>0</v>
      </c>
      <c r="G65" s="75">
        <v>5</v>
      </c>
      <c r="H65" s="75">
        <v>9</v>
      </c>
      <c r="I65" s="75">
        <v>9</v>
      </c>
      <c r="J65" s="75">
        <v>8</v>
      </c>
      <c r="K65" s="75">
        <v>8</v>
      </c>
      <c r="L65" s="75">
        <v>8</v>
      </c>
      <c r="M65" s="75">
        <v>8</v>
      </c>
      <c r="N65" s="75">
        <v>6</v>
      </c>
      <c r="O65" s="75">
        <v>6</v>
      </c>
      <c r="P65" s="75">
        <v>6</v>
      </c>
    </row>
    <row r="66" spans="3:16" x14ac:dyDescent="0.25">
      <c r="C66" s="21" t="s">
        <v>31</v>
      </c>
      <c r="D66" s="21" t="s">
        <v>236</v>
      </c>
      <c r="E66" s="75">
        <v>0</v>
      </c>
      <c r="F66" s="75">
        <v>0</v>
      </c>
      <c r="G66" s="75">
        <v>5</v>
      </c>
      <c r="H66" s="75">
        <v>9</v>
      </c>
      <c r="I66" s="75">
        <v>9</v>
      </c>
      <c r="J66" s="75">
        <v>8</v>
      </c>
      <c r="K66" s="75">
        <v>8</v>
      </c>
      <c r="L66" s="75">
        <v>8</v>
      </c>
      <c r="M66" s="75">
        <v>8</v>
      </c>
      <c r="N66" s="75">
        <v>6</v>
      </c>
      <c r="O66" s="75">
        <v>6</v>
      </c>
      <c r="P66" s="75">
        <v>6</v>
      </c>
    </row>
    <row r="67" spans="3:16" x14ac:dyDescent="0.25"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</row>
    <row r="68" spans="3:16" x14ac:dyDescent="0.25">
      <c r="C68" s="70" t="s">
        <v>104</v>
      </c>
      <c r="D68" s="70" t="str">
        <f>+D66</f>
        <v>B10</v>
      </c>
      <c r="E68" s="76">
        <f>+E66-E65</f>
        <v>0</v>
      </c>
      <c r="F68" s="76">
        <f t="shared" ref="F68:P68" si="11">+F66-F65</f>
        <v>0</v>
      </c>
      <c r="G68" s="76">
        <f t="shared" si="11"/>
        <v>0</v>
      </c>
      <c r="H68" s="76">
        <f t="shared" si="11"/>
        <v>0</v>
      </c>
      <c r="I68" s="76">
        <f t="shared" si="11"/>
        <v>0</v>
      </c>
      <c r="J68" s="76">
        <f t="shared" si="11"/>
        <v>0</v>
      </c>
      <c r="K68" s="76">
        <f t="shared" si="11"/>
        <v>0</v>
      </c>
      <c r="L68" s="76">
        <f t="shared" si="11"/>
        <v>0</v>
      </c>
      <c r="M68" s="76">
        <f t="shared" si="11"/>
        <v>0</v>
      </c>
      <c r="N68" s="76">
        <f t="shared" si="11"/>
        <v>0</v>
      </c>
      <c r="O68" s="76">
        <f t="shared" si="11"/>
        <v>0</v>
      </c>
      <c r="P68" s="76">
        <f t="shared" si="11"/>
        <v>0</v>
      </c>
    </row>
    <row r="70" spans="3:16" x14ac:dyDescent="0.25">
      <c r="C70" s="21" t="s">
        <v>30</v>
      </c>
      <c r="D70" s="21" t="s">
        <v>373</v>
      </c>
      <c r="E70" s="75">
        <v>0</v>
      </c>
      <c r="F70" s="75">
        <v>0</v>
      </c>
      <c r="G70" s="75">
        <v>9</v>
      </c>
      <c r="H70" s="75">
        <v>12</v>
      </c>
      <c r="I70" s="75">
        <v>12</v>
      </c>
      <c r="J70" s="75">
        <v>10</v>
      </c>
      <c r="K70" s="75">
        <v>11</v>
      </c>
      <c r="L70" s="75">
        <v>11</v>
      </c>
      <c r="M70" s="75">
        <v>13</v>
      </c>
      <c r="N70" s="75">
        <v>12</v>
      </c>
      <c r="O70" s="75">
        <v>9</v>
      </c>
      <c r="P70" s="75">
        <v>7</v>
      </c>
    </row>
    <row r="71" spans="3:16" x14ac:dyDescent="0.25">
      <c r="C71" s="21" t="s">
        <v>31</v>
      </c>
      <c r="D71" s="21" t="s">
        <v>373</v>
      </c>
      <c r="E71" s="75">
        <v>0</v>
      </c>
      <c r="F71" s="75">
        <v>0</v>
      </c>
      <c r="G71" s="75">
        <v>8</v>
      </c>
      <c r="H71" s="75">
        <v>12</v>
      </c>
      <c r="I71" s="75">
        <v>12</v>
      </c>
      <c r="J71" s="75">
        <v>10</v>
      </c>
      <c r="K71" s="75">
        <v>11</v>
      </c>
      <c r="L71" s="75">
        <v>12</v>
      </c>
      <c r="M71" s="75">
        <v>14</v>
      </c>
      <c r="N71" s="75">
        <v>12</v>
      </c>
      <c r="O71" s="75">
        <v>8</v>
      </c>
      <c r="P71" s="75">
        <v>8</v>
      </c>
    </row>
    <row r="72" spans="3:16" x14ac:dyDescent="0.25"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</row>
    <row r="73" spans="3:16" x14ac:dyDescent="0.25">
      <c r="C73" s="70" t="s">
        <v>104</v>
      </c>
      <c r="D73" s="70" t="str">
        <f>+D71</f>
        <v>B11</v>
      </c>
      <c r="E73" s="76">
        <f>+E71-E70</f>
        <v>0</v>
      </c>
      <c r="F73" s="76">
        <f t="shared" ref="F73:P73" si="12">+F71-F70</f>
        <v>0</v>
      </c>
      <c r="G73" s="76">
        <f t="shared" si="12"/>
        <v>-1</v>
      </c>
      <c r="H73" s="76">
        <f t="shared" si="12"/>
        <v>0</v>
      </c>
      <c r="I73" s="76">
        <f t="shared" si="12"/>
        <v>0</v>
      </c>
      <c r="J73" s="76">
        <f t="shared" si="12"/>
        <v>0</v>
      </c>
      <c r="K73" s="76">
        <f t="shared" si="12"/>
        <v>0</v>
      </c>
      <c r="L73" s="76">
        <f t="shared" si="12"/>
        <v>1</v>
      </c>
      <c r="M73" s="76">
        <f t="shared" si="12"/>
        <v>1</v>
      </c>
      <c r="N73" s="76">
        <f t="shared" si="12"/>
        <v>0</v>
      </c>
      <c r="O73" s="76">
        <f t="shared" si="12"/>
        <v>-1</v>
      </c>
      <c r="P73" s="76">
        <f t="shared" si="12"/>
        <v>1</v>
      </c>
    </row>
    <row r="75" spans="3:16" x14ac:dyDescent="0.25">
      <c r="C75" s="21" t="s">
        <v>30</v>
      </c>
      <c r="D75" s="21" t="s">
        <v>209</v>
      </c>
      <c r="E75" s="75">
        <v>2</v>
      </c>
      <c r="F75" s="75">
        <v>0</v>
      </c>
      <c r="G75" s="75">
        <v>8</v>
      </c>
      <c r="H75" s="75">
        <v>15</v>
      </c>
      <c r="I75" s="75">
        <v>15</v>
      </c>
      <c r="J75" s="75">
        <v>12</v>
      </c>
      <c r="K75" s="75">
        <v>11</v>
      </c>
      <c r="L75" s="75">
        <v>11</v>
      </c>
      <c r="M75" s="75">
        <v>16</v>
      </c>
      <c r="N75" s="75">
        <v>13</v>
      </c>
      <c r="O75" s="75">
        <v>11</v>
      </c>
      <c r="P75" s="75">
        <v>9</v>
      </c>
    </row>
    <row r="76" spans="3:16" x14ac:dyDescent="0.25">
      <c r="C76" s="21" t="s">
        <v>31</v>
      </c>
      <c r="D76" s="21" t="s">
        <v>209</v>
      </c>
      <c r="E76" s="75">
        <v>2</v>
      </c>
      <c r="F76" s="75">
        <v>0</v>
      </c>
      <c r="G76" s="75">
        <v>8</v>
      </c>
      <c r="H76" s="75">
        <v>15</v>
      </c>
      <c r="I76" s="75">
        <v>15</v>
      </c>
      <c r="J76" s="75">
        <v>11</v>
      </c>
      <c r="K76" s="75">
        <v>11</v>
      </c>
      <c r="L76" s="75">
        <v>13</v>
      </c>
      <c r="M76" s="75">
        <v>16</v>
      </c>
      <c r="N76" s="75">
        <v>14</v>
      </c>
      <c r="O76" s="75">
        <v>11</v>
      </c>
      <c r="P76" s="75">
        <v>9</v>
      </c>
    </row>
    <row r="77" spans="3:16" x14ac:dyDescent="0.25"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</row>
    <row r="78" spans="3:16" x14ac:dyDescent="0.25">
      <c r="C78" s="70" t="s">
        <v>104</v>
      </c>
      <c r="D78" s="70" t="str">
        <f>+D76</f>
        <v>B12</v>
      </c>
      <c r="E78" s="76">
        <f>+E76-E75</f>
        <v>0</v>
      </c>
      <c r="F78" s="76">
        <f t="shared" ref="F78:P78" si="13">+F76-F75</f>
        <v>0</v>
      </c>
      <c r="G78" s="76">
        <f t="shared" si="13"/>
        <v>0</v>
      </c>
      <c r="H78" s="76">
        <f t="shared" si="13"/>
        <v>0</v>
      </c>
      <c r="I78" s="76">
        <f t="shared" si="13"/>
        <v>0</v>
      </c>
      <c r="J78" s="76">
        <f t="shared" si="13"/>
        <v>-1</v>
      </c>
      <c r="K78" s="76">
        <f t="shared" si="13"/>
        <v>0</v>
      </c>
      <c r="L78" s="76">
        <f t="shared" si="13"/>
        <v>2</v>
      </c>
      <c r="M78" s="76">
        <f t="shared" si="13"/>
        <v>0</v>
      </c>
      <c r="N78" s="76">
        <f t="shared" si="13"/>
        <v>1</v>
      </c>
      <c r="O78" s="76">
        <f t="shared" si="13"/>
        <v>0</v>
      </c>
      <c r="P78" s="76">
        <f t="shared" si="13"/>
        <v>0</v>
      </c>
    </row>
    <row r="80" spans="3:16" x14ac:dyDescent="0.25">
      <c r="C80" s="21" t="s">
        <v>30</v>
      </c>
      <c r="D80" s="21" t="s">
        <v>374</v>
      </c>
      <c r="E80" s="75">
        <v>0</v>
      </c>
      <c r="F80" s="75">
        <v>0</v>
      </c>
      <c r="G80" s="75">
        <v>4</v>
      </c>
      <c r="H80" s="75">
        <v>14</v>
      </c>
      <c r="I80" s="75">
        <v>14</v>
      </c>
      <c r="J80" s="75">
        <v>12</v>
      </c>
      <c r="K80" s="75">
        <v>11</v>
      </c>
      <c r="L80" s="75">
        <v>11</v>
      </c>
      <c r="M80" s="75">
        <v>15</v>
      </c>
      <c r="N80" s="75">
        <v>14</v>
      </c>
      <c r="O80" s="75">
        <v>8</v>
      </c>
      <c r="P80" s="75">
        <v>0</v>
      </c>
    </row>
    <row r="81" spans="3:16" x14ac:dyDescent="0.25">
      <c r="C81" s="21" t="s">
        <v>31</v>
      </c>
      <c r="D81" s="21" t="s">
        <v>374</v>
      </c>
      <c r="E81" s="75">
        <v>0</v>
      </c>
      <c r="F81" s="75">
        <v>0</v>
      </c>
      <c r="G81" s="75">
        <v>4</v>
      </c>
      <c r="H81" s="75">
        <v>14</v>
      </c>
      <c r="I81" s="75">
        <v>14</v>
      </c>
      <c r="J81" s="75">
        <v>12</v>
      </c>
      <c r="K81" s="75">
        <v>10</v>
      </c>
      <c r="L81" s="75">
        <v>11</v>
      </c>
      <c r="M81" s="75">
        <v>15</v>
      </c>
      <c r="N81" s="75">
        <v>12</v>
      </c>
      <c r="O81" s="75">
        <v>8</v>
      </c>
      <c r="P81" s="75">
        <v>0</v>
      </c>
    </row>
    <row r="82" spans="3:16" x14ac:dyDescent="0.25"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</row>
    <row r="83" spans="3:16" x14ac:dyDescent="0.25">
      <c r="C83" s="70" t="s">
        <v>104</v>
      </c>
      <c r="D83" s="70" t="str">
        <f>+D81</f>
        <v>B12c</v>
      </c>
      <c r="E83" s="76">
        <f>+E81-E80</f>
        <v>0</v>
      </c>
      <c r="F83" s="76">
        <f t="shared" ref="F83:P83" si="14">+F81-F80</f>
        <v>0</v>
      </c>
      <c r="G83" s="76">
        <f t="shared" si="14"/>
        <v>0</v>
      </c>
      <c r="H83" s="76">
        <f t="shared" si="14"/>
        <v>0</v>
      </c>
      <c r="I83" s="76">
        <f t="shared" si="14"/>
        <v>0</v>
      </c>
      <c r="J83" s="76">
        <f t="shared" si="14"/>
        <v>0</v>
      </c>
      <c r="K83" s="76">
        <f t="shared" si="14"/>
        <v>-1</v>
      </c>
      <c r="L83" s="76">
        <f t="shared" si="14"/>
        <v>0</v>
      </c>
      <c r="M83" s="76">
        <f t="shared" si="14"/>
        <v>0</v>
      </c>
      <c r="N83" s="76">
        <f t="shared" si="14"/>
        <v>-2</v>
      </c>
      <c r="O83" s="76">
        <f t="shared" si="14"/>
        <v>0</v>
      </c>
      <c r="P83" s="76">
        <f t="shared" si="14"/>
        <v>0</v>
      </c>
    </row>
    <row r="85" spans="3:16" x14ac:dyDescent="0.25">
      <c r="C85" s="21" t="s">
        <v>30</v>
      </c>
      <c r="D85" s="21" t="s">
        <v>227</v>
      </c>
      <c r="E85" s="75">
        <v>3</v>
      </c>
      <c r="F85" s="75">
        <v>0</v>
      </c>
      <c r="G85" s="75">
        <v>7</v>
      </c>
      <c r="H85" s="75">
        <v>12</v>
      </c>
      <c r="I85" s="75">
        <v>12</v>
      </c>
      <c r="J85" s="75">
        <v>8</v>
      </c>
      <c r="K85" s="75">
        <v>8</v>
      </c>
      <c r="L85" s="75">
        <v>9</v>
      </c>
      <c r="M85" s="75">
        <v>12</v>
      </c>
      <c r="N85" s="75">
        <v>10</v>
      </c>
      <c r="O85" s="75">
        <v>9</v>
      </c>
      <c r="P85" s="75">
        <v>6</v>
      </c>
    </row>
    <row r="86" spans="3:16" x14ac:dyDescent="0.25">
      <c r="C86" s="21" t="s">
        <v>31</v>
      </c>
      <c r="D86" s="21" t="s">
        <v>227</v>
      </c>
      <c r="E86" s="75">
        <v>3</v>
      </c>
      <c r="F86" s="75">
        <v>0</v>
      </c>
      <c r="G86" s="75">
        <v>7</v>
      </c>
      <c r="H86" s="75">
        <v>12</v>
      </c>
      <c r="I86" s="75">
        <v>12</v>
      </c>
      <c r="J86" s="75">
        <v>8</v>
      </c>
      <c r="K86" s="75">
        <v>8</v>
      </c>
      <c r="L86" s="75">
        <v>9</v>
      </c>
      <c r="M86" s="75">
        <v>12</v>
      </c>
      <c r="N86" s="75">
        <v>10</v>
      </c>
      <c r="O86" s="75">
        <v>9</v>
      </c>
      <c r="P86" s="75">
        <v>6</v>
      </c>
    </row>
    <row r="87" spans="3:16" x14ac:dyDescent="0.25"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</row>
    <row r="88" spans="3:16" x14ac:dyDescent="0.25">
      <c r="C88" s="70" t="s">
        <v>104</v>
      </c>
      <c r="D88" s="70" t="str">
        <f>+D86</f>
        <v>B13</v>
      </c>
      <c r="E88" s="76">
        <f>+E86-E85</f>
        <v>0</v>
      </c>
      <c r="F88" s="76">
        <f t="shared" ref="F88:P88" si="15">+F86-F85</f>
        <v>0</v>
      </c>
      <c r="G88" s="76">
        <f t="shared" si="15"/>
        <v>0</v>
      </c>
      <c r="H88" s="76">
        <f t="shared" si="15"/>
        <v>0</v>
      </c>
      <c r="I88" s="76">
        <f t="shared" si="15"/>
        <v>0</v>
      </c>
      <c r="J88" s="76">
        <f t="shared" si="15"/>
        <v>0</v>
      </c>
      <c r="K88" s="76">
        <f t="shared" si="15"/>
        <v>0</v>
      </c>
      <c r="L88" s="76">
        <f t="shared" si="15"/>
        <v>0</v>
      </c>
      <c r="M88" s="76">
        <f t="shared" si="15"/>
        <v>0</v>
      </c>
      <c r="N88" s="76">
        <f t="shared" si="15"/>
        <v>0</v>
      </c>
      <c r="O88" s="76">
        <f t="shared" si="15"/>
        <v>0</v>
      </c>
      <c r="P88" s="76">
        <f t="shared" si="15"/>
        <v>0</v>
      </c>
    </row>
    <row r="89" spans="3:16" x14ac:dyDescent="0.25">
      <c r="C89" s="111"/>
      <c r="D89" s="112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4"/>
    </row>
    <row r="90" spans="3:16" x14ac:dyDescent="0.25">
      <c r="C90" s="21" t="s">
        <v>30</v>
      </c>
      <c r="D90" s="21" t="s">
        <v>210</v>
      </c>
      <c r="E90" s="75">
        <v>1</v>
      </c>
      <c r="F90" s="75">
        <v>0</v>
      </c>
      <c r="G90" s="75">
        <v>4</v>
      </c>
      <c r="H90" s="75">
        <v>8</v>
      </c>
      <c r="I90" s="75">
        <v>8</v>
      </c>
      <c r="J90" s="75">
        <v>7</v>
      </c>
      <c r="K90" s="75">
        <v>7</v>
      </c>
      <c r="L90" s="75">
        <v>7</v>
      </c>
      <c r="M90" s="75">
        <v>8</v>
      </c>
      <c r="N90" s="75">
        <v>7</v>
      </c>
      <c r="O90" s="75">
        <v>6</v>
      </c>
      <c r="P90" s="75">
        <v>4</v>
      </c>
    </row>
    <row r="91" spans="3:16" x14ac:dyDescent="0.25">
      <c r="C91" s="21" t="s">
        <v>31</v>
      </c>
      <c r="D91" s="21" t="s">
        <v>210</v>
      </c>
      <c r="E91" s="75">
        <v>1</v>
      </c>
      <c r="F91" s="75">
        <v>0</v>
      </c>
      <c r="G91" s="75">
        <v>4</v>
      </c>
      <c r="H91" s="75">
        <v>8</v>
      </c>
      <c r="I91" s="75">
        <v>8</v>
      </c>
      <c r="J91" s="75">
        <v>7</v>
      </c>
      <c r="K91" s="75">
        <v>6</v>
      </c>
      <c r="L91" s="75">
        <v>7</v>
      </c>
      <c r="M91" s="75">
        <v>7</v>
      </c>
      <c r="N91" s="75">
        <v>6</v>
      </c>
      <c r="O91" s="75">
        <v>6</v>
      </c>
      <c r="P91" s="75">
        <v>4</v>
      </c>
    </row>
    <row r="92" spans="3:16" x14ac:dyDescent="0.25"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</row>
    <row r="93" spans="3:16" x14ac:dyDescent="0.25">
      <c r="C93" s="70" t="s">
        <v>104</v>
      </c>
      <c r="D93" s="70" t="str">
        <f>+D91</f>
        <v>B14</v>
      </c>
      <c r="E93" s="76">
        <f>+E91-E90</f>
        <v>0</v>
      </c>
      <c r="F93" s="76">
        <f t="shared" ref="F93:P93" si="16">+F91-F90</f>
        <v>0</v>
      </c>
      <c r="G93" s="76">
        <f t="shared" si="16"/>
        <v>0</v>
      </c>
      <c r="H93" s="76">
        <f t="shared" si="16"/>
        <v>0</v>
      </c>
      <c r="I93" s="76">
        <f t="shared" si="16"/>
        <v>0</v>
      </c>
      <c r="J93" s="76">
        <f t="shared" si="16"/>
        <v>0</v>
      </c>
      <c r="K93" s="76">
        <f t="shared" si="16"/>
        <v>-1</v>
      </c>
      <c r="L93" s="76">
        <f t="shared" si="16"/>
        <v>0</v>
      </c>
      <c r="M93" s="76">
        <f t="shared" si="16"/>
        <v>-1</v>
      </c>
      <c r="N93" s="76">
        <f t="shared" si="16"/>
        <v>-1</v>
      </c>
      <c r="O93" s="76">
        <f t="shared" si="16"/>
        <v>0</v>
      </c>
      <c r="P93" s="76">
        <f t="shared" si="16"/>
        <v>0</v>
      </c>
    </row>
    <row r="95" spans="3:16" x14ac:dyDescent="0.25">
      <c r="C95" s="21" t="s">
        <v>30</v>
      </c>
      <c r="D95" s="21" t="s">
        <v>375</v>
      </c>
      <c r="E95" s="75">
        <v>0</v>
      </c>
      <c r="F95" s="75">
        <v>0</v>
      </c>
      <c r="G95" s="75">
        <v>4</v>
      </c>
      <c r="H95" s="75">
        <v>6</v>
      </c>
      <c r="I95" s="75">
        <v>6</v>
      </c>
      <c r="J95" s="75">
        <v>5</v>
      </c>
      <c r="K95" s="75">
        <v>5</v>
      </c>
      <c r="L95" s="75">
        <v>6</v>
      </c>
      <c r="M95" s="75">
        <v>7</v>
      </c>
      <c r="N95" s="75">
        <v>4</v>
      </c>
      <c r="O95" s="75">
        <v>4</v>
      </c>
      <c r="P95" s="75">
        <v>0</v>
      </c>
    </row>
    <row r="96" spans="3:16" x14ac:dyDescent="0.25">
      <c r="C96" s="21" t="s">
        <v>31</v>
      </c>
      <c r="D96" s="21" t="s">
        <v>375</v>
      </c>
      <c r="E96" s="75">
        <v>0</v>
      </c>
      <c r="F96" s="75">
        <v>0</v>
      </c>
      <c r="G96" s="75">
        <v>4</v>
      </c>
      <c r="H96" s="75">
        <v>6</v>
      </c>
      <c r="I96" s="75">
        <v>6</v>
      </c>
      <c r="J96" s="75">
        <v>6</v>
      </c>
      <c r="K96" s="75">
        <v>6</v>
      </c>
      <c r="L96" s="75">
        <v>6</v>
      </c>
      <c r="M96" s="75">
        <v>7</v>
      </c>
      <c r="N96" s="75">
        <v>4</v>
      </c>
      <c r="O96" s="75">
        <v>5</v>
      </c>
      <c r="P96" s="75">
        <v>0</v>
      </c>
    </row>
    <row r="97" spans="3:16" x14ac:dyDescent="0.25"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</row>
    <row r="98" spans="3:16" x14ac:dyDescent="0.25">
      <c r="C98" s="70" t="s">
        <v>104</v>
      </c>
      <c r="D98" s="70" t="str">
        <f>+D96</f>
        <v>B15</v>
      </c>
      <c r="E98" s="76">
        <f>+E96-E95</f>
        <v>0</v>
      </c>
      <c r="F98" s="76">
        <f t="shared" ref="F98:P98" si="17">+F96-F95</f>
        <v>0</v>
      </c>
      <c r="G98" s="76">
        <f t="shared" si="17"/>
        <v>0</v>
      </c>
      <c r="H98" s="76">
        <f t="shared" si="17"/>
        <v>0</v>
      </c>
      <c r="I98" s="76">
        <f t="shared" si="17"/>
        <v>0</v>
      </c>
      <c r="J98" s="76">
        <f t="shared" si="17"/>
        <v>1</v>
      </c>
      <c r="K98" s="76">
        <f t="shared" si="17"/>
        <v>1</v>
      </c>
      <c r="L98" s="76">
        <f t="shared" si="17"/>
        <v>0</v>
      </c>
      <c r="M98" s="76">
        <f t="shared" si="17"/>
        <v>0</v>
      </c>
      <c r="N98" s="76">
        <f t="shared" si="17"/>
        <v>0</v>
      </c>
      <c r="O98" s="76">
        <f t="shared" si="17"/>
        <v>1</v>
      </c>
      <c r="P98" s="76">
        <f t="shared" si="17"/>
        <v>0</v>
      </c>
    </row>
    <row r="100" spans="3:16" x14ac:dyDescent="0.25">
      <c r="C100" s="21" t="s">
        <v>30</v>
      </c>
      <c r="D100" s="21" t="s">
        <v>376</v>
      </c>
      <c r="E100" s="75">
        <v>0</v>
      </c>
      <c r="F100" s="75">
        <v>0</v>
      </c>
      <c r="G100" s="75">
        <v>5</v>
      </c>
      <c r="H100" s="75">
        <v>11</v>
      </c>
      <c r="I100" s="75">
        <v>11</v>
      </c>
      <c r="J100" s="75">
        <v>8</v>
      </c>
      <c r="K100" s="75">
        <v>8</v>
      </c>
      <c r="L100" s="75">
        <v>9</v>
      </c>
      <c r="M100" s="75">
        <v>11</v>
      </c>
      <c r="N100" s="75">
        <v>10</v>
      </c>
      <c r="O100" s="75">
        <v>8</v>
      </c>
      <c r="P100" s="75">
        <v>3</v>
      </c>
    </row>
    <row r="101" spans="3:16" x14ac:dyDescent="0.25">
      <c r="C101" s="21" t="s">
        <v>31</v>
      </c>
      <c r="D101" s="21" t="s">
        <v>376</v>
      </c>
      <c r="E101" s="75">
        <v>0</v>
      </c>
      <c r="F101" s="75">
        <v>0</v>
      </c>
      <c r="G101" s="75">
        <v>5</v>
      </c>
      <c r="H101" s="75">
        <v>11</v>
      </c>
      <c r="I101" s="75">
        <v>11</v>
      </c>
      <c r="J101" s="75">
        <v>9</v>
      </c>
      <c r="K101" s="75">
        <v>9</v>
      </c>
      <c r="L101" s="75">
        <v>11</v>
      </c>
      <c r="M101" s="75">
        <v>12</v>
      </c>
      <c r="N101" s="75">
        <v>9</v>
      </c>
      <c r="O101" s="75">
        <v>8</v>
      </c>
      <c r="P101" s="75">
        <v>3</v>
      </c>
    </row>
    <row r="102" spans="3:16" x14ac:dyDescent="0.25"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</row>
    <row r="103" spans="3:16" x14ac:dyDescent="0.25">
      <c r="C103" s="70" t="s">
        <v>104</v>
      </c>
      <c r="D103" s="70" t="str">
        <f>+D101</f>
        <v>B16</v>
      </c>
      <c r="E103" s="76">
        <f>+E101-E100</f>
        <v>0</v>
      </c>
      <c r="F103" s="76">
        <f t="shared" ref="F103:P103" si="18">+F101-F100</f>
        <v>0</v>
      </c>
      <c r="G103" s="76">
        <f t="shared" si="18"/>
        <v>0</v>
      </c>
      <c r="H103" s="76">
        <f t="shared" si="18"/>
        <v>0</v>
      </c>
      <c r="I103" s="76">
        <f t="shared" si="18"/>
        <v>0</v>
      </c>
      <c r="J103" s="76">
        <f t="shared" si="18"/>
        <v>1</v>
      </c>
      <c r="K103" s="76">
        <f t="shared" si="18"/>
        <v>1</v>
      </c>
      <c r="L103" s="76">
        <f t="shared" si="18"/>
        <v>2</v>
      </c>
      <c r="M103" s="76">
        <f t="shared" si="18"/>
        <v>1</v>
      </c>
      <c r="N103" s="76">
        <f t="shared" si="18"/>
        <v>-1</v>
      </c>
      <c r="O103" s="76">
        <f t="shared" si="18"/>
        <v>0</v>
      </c>
      <c r="P103" s="76">
        <f t="shared" si="18"/>
        <v>0</v>
      </c>
    </row>
    <row r="105" spans="3:16" x14ac:dyDescent="0.25">
      <c r="C105" s="21" t="s">
        <v>30</v>
      </c>
      <c r="D105" s="21" t="s">
        <v>377</v>
      </c>
      <c r="E105" s="75">
        <v>0</v>
      </c>
      <c r="F105" s="75">
        <v>0</v>
      </c>
      <c r="G105" s="75">
        <v>5</v>
      </c>
      <c r="H105" s="75">
        <v>8</v>
      </c>
      <c r="I105" s="75">
        <v>8</v>
      </c>
      <c r="J105" s="75">
        <v>7</v>
      </c>
      <c r="K105" s="75">
        <v>7</v>
      </c>
      <c r="L105" s="75">
        <v>8</v>
      </c>
      <c r="M105" s="75">
        <v>8</v>
      </c>
      <c r="N105" s="75">
        <v>6</v>
      </c>
      <c r="O105" s="75">
        <v>6</v>
      </c>
      <c r="P105" s="75">
        <v>4</v>
      </c>
    </row>
    <row r="106" spans="3:16" x14ac:dyDescent="0.25">
      <c r="C106" s="21" t="s">
        <v>31</v>
      </c>
      <c r="D106" s="21" t="s">
        <v>377</v>
      </c>
      <c r="E106" s="75">
        <v>0</v>
      </c>
      <c r="F106" s="75">
        <v>0</v>
      </c>
      <c r="G106" s="75">
        <v>5</v>
      </c>
      <c r="H106" s="75">
        <v>8</v>
      </c>
      <c r="I106" s="75">
        <v>8</v>
      </c>
      <c r="J106" s="75">
        <v>7</v>
      </c>
      <c r="K106" s="75">
        <v>7</v>
      </c>
      <c r="L106" s="75">
        <v>8</v>
      </c>
      <c r="M106" s="75">
        <v>8</v>
      </c>
      <c r="N106" s="75">
        <v>6</v>
      </c>
      <c r="O106" s="75">
        <v>7</v>
      </c>
      <c r="P106" s="75">
        <v>6</v>
      </c>
    </row>
    <row r="107" spans="3:16" x14ac:dyDescent="0.25"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</row>
    <row r="108" spans="3:16" x14ac:dyDescent="0.25">
      <c r="C108" s="70" t="s">
        <v>104</v>
      </c>
      <c r="D108" s="70" t="str">
        <f>+D106</f>
        <v>B17</v>
      </c>
      <c r="E108" s="76">
        <f>+E106-E105</f>
        <v>0</v>
      </c>
      <c r="F108" s="76">
        <f t="shared" ref="F108:P108" si="19">+F106-F105</f>
        <v>0</v>
      </c>
      <c r="G108" s="76">
        <f t="shared" si="19"/>
        <v>0</v>
      </c>
      <c r="H108" s="76">
        <f t="shared" si="19"/>
        <v>0</v>
      </c>
      <c r="I108" s="76">
        <f t="shared" si="19"/>
        <v>0</v>
      </c>
      <c r="J108" s="76">
        <f t="shared" si="19"/>
        <v>0</v>
      </c>
      <c r="K108" s="76">
        <f t="shared" si="19"/>
        <v>0</v>
      </c>
      <c r="L108" s="76">
        <f t="shared" si="19"/>
        <v>0</v>
      </c>
      <c r="M108" s="76">
        <f t="shared" si="19"/>
        <v>0</v>
      </c>
      <c r="N108" s="76">
        <f t="shared" si="19"/>
        <v>0</v>
      </c>
      <c r="O108" s="76">
        <f t="shared" si="19"/>
        <v>1</v>
      </c>
      <c r="P108" s="76">
        <f t="shared" si="19"/>
        <v>2</v>
      </c>
    </row>
    <row r="110" spans="3:16" x14ac:dyDescent="0.25">
      <c r="C110" s="21" t="s">
        <v>30</v>
      </c>
      <c r="D110" s="21" t="s">
        <v>378</v>
      </c>
      <c r="E110" s="75">
        <v>0</v>
      </c>
      <c r="F110" s="75">
        <v>0</v>
      </c>
      <c r="G110" s="75">
        <v>5</v>
      </c>
      <c r="H110" s="75">
        <v>9</v>
      </c>
      <c r="I110" s="75">
        <v>9</v>
      </c>
      <c r="J110" s="75">
        <v>7</v>
      </c>
      <c r="K110" s="75">
        <v>9</v>
      </c>
      <c r="L110" s="75">
        <v>8</v>
      </c>
      <c r="M110" s="75">
        <v>10</v>
      </c>
      <c r="N110" s="75">
        <v>7</v>
      </c>
      <c r="O110" s="75">
        <v>6</v>
      </c>
      <c r="P110" s="75">
        <v>5</v>
      </c>
    </row>
    <row r="111" spans="3:16" x14ac:dyDescent="0.25">
      <c r="C111" s="21" t="s">
        <v>31</v>
      </c>
      <c r="D111" s="21" t="s">
        <v>378</v>
      </c>
      <c r="E111" s="75">
        <v>0</v>
      </c>
      <c r="F111" s="75">
        <v>0</v>
      </c>
      <c r="G111" s="75">
        <v>6</v>
      </c>
      <c r="H111" s="75">
        <v>9</v>
      </c>
      <c r="I111" s="75">
        <v>9</v>
      </c>
      <c r="J111" s="75">
        <v>7</v>
      </c>
      <c r="K111" s="75">
        <v>7</v>
      </c>
      <c r="L111" s="75">
        <v>8</v>
      </c>
      <c r="M111" s="75">
        <v>10</v>
      </c>
      <c r="N111" s="75">
        <v>6</v>
      </c>
      <c r="O111" s="75">
        <v>7</v>
      </c>
      <c r="P111" s="75">
        <v>5</v>
      </c>
    </row>
    <row r="112" spans="3:16" x14ac:dyDescent="0.25"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</row>
    <row r="113" spans="3:16" x14ac:dyDescent="0.25">
      <c r="C113" s="70" t="s">
        <v>104</v>
      </c>
      <c r="D113" s="70" t="str">
        <f>+D111</f>
        <v>B18</v>
      </c>
      <c r="E113" s="76">
        <f>+E111-E110</f>
        <v>0</v>
      </c>
      <c r="F113" s="76">
        <f t="shared" ref="F113:P113" si="20">+F111-F110</f>
        <v>0</v>
      </c>
      <c r="G113" s="76">
        <f t="shared" si="20"/>
        <v>1</v>
      </c>
      <c r="H113" s="76">
        <f t="shared" si="20"/>
        <v>0</v>
      </c>
      <c r="I113" s="76">
        <f t="shared" si="20"/>
        <v>0</v>
      </c>
      <c r="J113" s="76">
        <f t="shared" si="20"/>
        <v>0</v>
      </c>
      <c r="K113" s="76">
        <f t="shared" si="20"/>
        <v>-2</v>
      </c>
      <c r="L113" s="76">
        <f t="shared" si="20"/>
        <v>0</v>
      </c>
      <c r="M113" s="76">
        <f t="shared" si="20"/>
        <v>0</v>
      </c>
      <c r="N113" s="76">
        <f t="shared" si="20"/>
        <v>-1</v>
      </c>
      <c r="O113" s="76">
        <f t="shared" si="20"/>
        <v>1</v>
      </c>
      <c r="P113" s="76">
        <f t="shared" si="20"/>
        <v>0</v>
      </c>
    </row>
    <row r="115" spans="3:16" x14ac:dyDescent="0.25">
      <c r="C115" s="21" t="s">
        <v>30</v>
      </c>
      <c r="D115" s="21" t="s">
        <v>379</v>
      </c>
      <c r="E115" s="75">
        <v>0</v>
      </c>
      <c r="F115" s="75">
        <v>0</v>
      </c>
      <c r="G115" s="75">
        <v>0</v>
      </c>
      <c r="H115" s="75">
        <v>8</v>
      </c>
      <c r="I115" s="75">
        <v>8</v>
      </c>
      <c r="J115" s="75">
        <v>5</v>
      </c>
      <c r="K115" s="75">
        <v>4</v>
      </c>
      <c r="L115" s="75">
        <v>5</v>
      </c>
      <c r="M115" s="75">
        <v>7</v>
      </c>
      <c r="N115" s="75">
        <v>0</v>
      </c>
      <c r="O115" s="75">
        <v>0</v>
      </c>
      <c r="P115" s="75">
        <v>0</v>
      </c>
    </row>
    <row r="116" spans="3:16" x14ac:dyDescent="0.25">
      <c r="C116" s="21" t="s">
        <v>31</v>
      </c>
      <c r="D116" s="21" t="s">
        <v>379</v>
      </c>
      <c r="E116" s="75">
        <v>0</v>
      </c>
      <c r="F116" s="75">
        <v>0</v>
      </c>
      <c r="G116" s="75">
        <v>0</v>
      </c>
      <c r="H116" s="75">
        <v>8</v>
      </c>
      <c r="I116" s="75">
        <v>8</v>
      </c>
      <c r="J116" s="75">
        <v>5</v>
      </c>
      <c r="K116" s="75">
        <v>4</v>
      </c>
      <c r="L116" s="75">
        <v>5</v>
      </c>
      <c r="M116" s="75">
        <v>8</v>
      </c>
      <c r="N116" s="75">
        <v>0</v>
      </c>
      <c r="O116" s="75">
        <v>0</v>
      </c>
      <c r="P116" s="75">
        <v>0</v>
      </c>
    </row>
    <row r="117" spans="3:16" x14ac:dyDescent="0.25"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</row>
    <row r="118" spans="3:16" x14ac:dyDescent="0.25">
      <c r="C118" s="70" t="s">
        <v>104</v>
      </c>
      <c r="D118" s="70" t="str">
        <f>+D116</f>
        <v>B18e</v>
      </c>
      <c r="E118" s="76">
        <f>+E116-E115</f>
        <v>0</v>
      </c>
      <c r="F118" s="76">
        <f t="shared" ref="F118:P118" si="21">+F116-F115</f>
        <v>0</v>
      </c>
      <c r="G118" s="76">
        <f t="shared" si="21"/>
        <v>0</v>
      </c>
      <c r="H118" s="76">
        <f t="shared" si="21"/>
        <v>0</v>
      </c>
      <c r="I118" s="76">
        <f t="shared" si="21"/>
        <v>0</v>
      </c>
      <c r="J118" s="76">
        <f t="shared" si="21"/>
        <v>0</v>
      </c>
      <c r="K118" s="76">
        <f t="shared" si="21"/>
        <v>0</v>
      </c>
      <c r="L118" s="76">
        <f t="shared" si="21"/>
        <v>0</v>
      </c>
      <c r="M118" s="76">
        <f t="shared" si="21"/>
        <v>1</v>
      </c>
      <c r="N118" s="76">
        <f t="shared" si="21"/>
        <v>0</v>
      </c>
      <c r="O118" s="76">
        <f t="shared" si="21"/>
        <v>0</v>
      </c>
      <c r="P118" s="76">
        <f t="shared" si="21"/>
        <v>0</v>
      </c>
    </row>
    <row r="120" spans="3:16" x14ac:dyDescent="0.25">
      <c r="C120" s="21" t="s">
        <v>30</v>
      </c>
      <c r="D120" s="21" t="s">
        <v>380</v>
      </c>
      <c r="E120" s="75">
        <v>0</v>
      </c>
      <c r="F120" s="75">
        <v>0</v>
      </c>
      <c r="G120" s="75">
        <v>6</v>
      </c>
      <c r="H120" s="75">
        <v>9</v>
      </c>
      <c r="I120" s="75">
        <v>9</v>
      </c>
      <c r="J120" s="75">
        <v>9</v>
      </c>
      <c r="K120" s="75">
        <v>9</v>
      </c>
      <c r="L120" s="75">
        <v>9</v>
      </c>
      <c r="M120" s="75">
        <v>9</v>
      </c>
      <c r="N120" s="75">
        <v>7</v>
      </c>
      <c r="O120" s="75">
        <v>6</v>
      </c>
      <c r="P120" s="75">
        <v>5</v>
      </c>
    </row>
    <row r="121" spans="3:16" x14ac:dyDescent="0.25">
      <c r="C121" s="21" t="s">
        <v>31</v>
      </c>
      <c r="D121" s="21" t="s">
        <v>380</v>
      </c>
      <c r="E121" s="75">
        <v>0</v>
      </c>
      <c r="F121" s="75">
        <v>0</v>
      </c>
      <c r="G121" s="75">
        <v>7</v>
      </c>
      <c r="H121" s="75">
        <v>9</v>
      </c>
      <c r="I121" s="75">
        <v>9</v>
      </c>
      <c r="J121" s="75">
        <v>9</v>
      </c>
      <c r="K121" s="75">
        <v>9</v>
      </c>
      <c r="L121" s="75">
        <v>9</v>
      </c>
      <c r="M121" s="75">
        <v>10</v>
      </c>
      <c r="N121" s="75">
        <v>7</v>
      </c>
      <c r="O121" s="75">
        <v>7</v>
      </c>
      <c r="P121" s="75">
        <v>6</v>
      </c>
    </row>
    <row r="122" spans="3:16" x14ac:dyDescent="0.25"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</row>
    <row r="123" spans="3:16" x14ac:dyDescent="0.25">
      <c r="C123" s="70" t="s">
        <v>104</v>
      </c>
      <c r="D123" s="70" t="str">
        <f>+D121</f>
        <v>B19</v>
      </c>
      <c r="E123" s="76">
        <f>+E121-E120</f>
        <v>0</v>
      </c>
      <c r="F123" s="76">
        <f t="shared" ref="F123:P123" si="22">+F121-F120</f>
        <v>0</v>
      </c>
      <c r="G123" s="76">
        <f t="shared" si="22"/>
        <v>1</v>
      </c>
      <c r="H123" s="76">
        <f t="shared" si="22"/>
        <v>0</v>
      </c>
      <c r="I123" s="76">
        <f t="shared" si="22"/>
        <v>0</v>
      </c>
      <c r="J123" s="76">
        <f t="shared" si="22"/>
        <v>0</v>
      </c>
      <c r="K123" s="76">
        <f t="shared" si="22"/>
        <v>0</v>
      </c>
      <c r="L123" s="76">
        <f t="shared" si="22"/>
        <v>0</v>
      </c>
      <c r="M123" s="76">
        <f t="shared" si="22"/>
        <v>1</v>
      </c>
      <c r="N123" s="76">
        <f t="shared" si="22"/>
        <v>0</v>
      </c>
      <c r="O123" s="76">
        <f t="shared" si="22"/>
        <v>1</v>
      </c>
      <c r="P123" s="76">
        <f t="shared" si="22"/>
        <v>1</v>
      </c>
    </row>
    <row r="125" spans="3:16" x14ac:dyDescent="0.25">
      <c r="C125" s="21" t="s">
        <v>30</v>
      </c>
      <c r="D125" s="21" t="s">
        <v>211</v>
      </c>
      <c r="E125" s="75">
        <v>2</v>
      </c>
      <c r="F125" s="75">
        <v>3</v>
      </c>
      <c r="G125" s="75">
        <v>10</v>
      </c>
      <c r="H125" s="75">
        <v>14</v>
      </c>
      <c r="I125" s="75">
        <v>14</v>
      </c>
      <c r="J125" s="75">
        <v>12</v>
      </c>
      <c r="K125" s="75">
        <v>11</v>
      </c>
      <c r="L125" s="75">
        <v>12</v>
      </c>
      <c r="M125" s="75">
        <v>13</v>
      </c>
      <c r="N125" s="75">
        <v>10</v>
      </c>
      <c r="O125" s="75">
        <v>9</v>
      </c>
      <c r="P125" s="75">
        <v>7</v>
      </c>
    </row>
    <row r="126" spans="3:16" x14ac:dyDescent="0.25">
      <c r="C126" s="21" t="s">
        <v>31</v>
      </c>
      <c r="D126" s="21" t="s">
        <v>211</v>
      </c>
      <c r="E126" s="75">
        <v>2</v>
      </c>
      <c r="F126" s="75">
        <v>3</v>
      </c>
      <c r="G126" s="75">
        <v>10</v>
      </c>
      <c r="H126" s="75">
        <v>14</v>
      </c>
      <c r="I126" s="75">
        <v>14</v>
      </c>
      <c r="J126" s="75">
        <v>12</v>
      </c>
      <c r="K126" s="75">
        <v>12</v>
      </c>
      <c r="L126" s="75">
        <v>12</v>
      </c>
      <c r="M126" s="75">
        <v>13</v>
      </c>
      <c r="N126" s="75">
        <v>10</v>
      </c>
      <c r="O126" s="75">
        <v>9</v>
      </c>
      <c r="P126" s="75">
        <v>8</v>
      </c>
    </row>
    <row r="127" spans="3:16" x14ac:dyDescent="0.25"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</row>
    <row r="128" spans="3:16" x14ac:dyDescent="0.25">
      <c r="C128" s="70" t="s">
        <v>104</v>
      </c>
      <c r="D128" s="70" t="str">
        <f>+D126</f>
        <v>B20</v>
      </c>
      <c r="E128" s="76">
        <f>+E126-E125</f>
        <v>0</v>
      </c>
      <c r="F128" s="76">
        <f t="shared" ref="F128:P128" si="23">+F126-F125</f>
        <v>0</v>
      </c>
      <c r="G128" s="76">
        <f t="shared" si="23"/>
        <v>0</v>
      </c>
      <c r="H128" s="76">
        <f t="shared" si="23"/>
        <v>0</v>
      </c>
      <c r="I128" s="76">
        <f t="shared" si="23"/>
        <v>0</v>
      </c>
      <c r="J128" s="76">
        <f t="shared" si="23"/>
        <v>0</v>
      </c>
      <c r="K128" s="76">
        <f t="shared" si="23"/>
        <v>1</v>
      </c>
      <c r="L128" s="76">
        <f t="shared" si="23"/>
        <v>0</v>
      </c>
      <c r="M128" s="76">
        <f t="shared" si="23"/>
        <v>0</v>
      </c>
      <c r="N128" s="76">
        <f t="shared" si="23"/>
        <v>0</v>
      </c>
      <c r="O128" s="76">
        <f t="shared" si="23"/>
        <v>0</v>
      </c>
      <c r="P128" s="76">
        <f t="shared" si="23"/>
        <v>1</v>
      </c>
    </row>
    <row r="130" spans="3:16" x14ac:dyDescent="0.25">
      <c r="C130" s="21" t="s">
        <v>30</v>
      </c>
      <c r="D130" s="21" t="s">
        <v>381</v>
      </c>
      <c r="E130" s="75">
        <v>0</v>
      </c>
      <c r="F130" s="75">
        <v>0</v>
      </c>
      <c r="G130" s="75">
        <v>7</v>
      </c>
      <c r="H130" s="75">
        <v>12</v>
      </c>
      <c r="I130" s="75">
        <v>12</v>
      </c>
      <c r="J130" s="75">
        <v>12</v>
      </c>
      <c r="K130" s="75">
        <v>12</v>
      </c>
      <c r="L130" s="75">
        <v>13</v>
      </c>
      <c r="M130" s="75">
        <v>14</v>
      </c>
      <c r="N130" s="75">
        <v>14</v>
      </c>
      <c r="O130" s="75">
        <v>12</v>
      </c>
      <c r="P130" s="75">
        <v>10</v>
      </c>
    </row>
    <row r="131" spans="3:16" x14ac:dyDescent="0.25">
      <c r="C131" s="21" t="s">
        <v>31</v>
      </c>
      <c r="D131" s="21" t="s">
        <v>381</v>
      </c>
      <c r="E131" s="75">
        <v>0</v>
      </c>
      <c r="F131" s="75">
        <v>0</v>
      </c>
      <c r="G131" s="75">
        <v>8</v>
      </c>
      <c r="H131" s="75">
        <v>12</v>
      </c>
      <c r="I131" s="75">
        <v>12</v>
      </c>
      <c r="J131" s="75">
        <v>12</v>
      </c>
      <c r="K131" s="75">
        <v>12</v>
      </c>
      <c r="L131" s="75">
        <v>13</v>
      </c>
      <c r="M131" s="75">
        <v>15</v>
      </c>
      <c r="N131" s="75">
        <v>13</v>
      </c>
      <c r="O131" s="75">
        <v>13</v>
      </c>
      <c r="P131" s="75">
        <v>10</v>
      </c>
    </row>
    <row r="132" spans="3:16" x14ac:dyDescent="0.25"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</row>
    <row r="133" spans="3:16" x14ac:dyDescent="0.25">
      <c r="C133" s="70" t="s">
        <v>104</v>
      </c>
      <c r="D133" s="70" t="str">
        <f>+D131</f>
        <v>B21</v>
      </c>
      <c r="E133" s="76">
        <f>+E131-E130</f>
        <v>0</v>
      </c>
      <c r="F133" s="76">
        <f t="shared" ref="F133:P133" si="24">+F131-F130</f>
        <v>0</v>
      </c>
      <c r="G133" s="76">
        <f t="shared" si="24"/>
        <v>1</v>
      </c>
      <c r="H133" s="76">
        <f t="shared" si="24"/>
        <v>0</v>
      </c>
      <c r="I133" s="76">
        <f t="shared" si="24"/>
        <v>0</v>
      </c>
      <c r="J133" s="76">
        <f t="shared" si="24"/>
        <v>0</v>
      </c>
      <c r="K133" s="76">
        <f t="shared" si="24"/>
        <v>0</v>
      </c>
      <c r="L133" s="76">
        <f t="shared" si="24"/>
        <v>0</v>
      </c>
      <c r="M133" s="76">
        <f t="shared" si="24"/>
        <v>1</v>
      </c>
      <c r="N133" s="76">
        <f t="shared" si="24"/>
        <v>-1</v>
      </c>
      <c r="O133" s="76">
        <f t="shared" si="24"/>
        <v>1</v>
      </c>
      <c r="P133" s="76">
        <f t="shared" si="24"/>
        <v>0</v>
      </c>
    </row>
    <row r="135" spans="3:16" x14ac:dyDescent="0.25">
      <c r="C135" s="21" t="s">
        <v>30</v>
      </c>
      <c r="D135" s="21" t="s">
        <v>212</v>
      </c>
      <c r="E135" s="75">
        <v>0</v>
      </c>
      <c r="F135" s="75">
        <v>0</v>
      </c>
      <c r="G135" s="75">
        <v>4</v>
      </c>
      <c r="H135" s="75">
        <v>6</v>
      </c>
      <c r="I135" s="75">
        <v>6</v>
      </c>
      <c r="J135" s="75">
        <v>5</v>
      </c>
      <c r="K135" s="75">
        <v>5</v>
      </c>
      <c r="L135" s="75">
        <v>5</v>
      </c>
      <c r="M135" s="75">
        <v>6</v>
      </c>
      <c r="N135" s="75">
        <v>4</v>
      </c>
      <c r="O135" s="75">
        <v>4</v>
      </c>
      <c r="P135" s="75">
        <v>2</v>
      </c>
    </row>
    <row r="136" spans="3:16" x14ac:dyDescent="0.25">
      <c r="C136" s="21" t="s">
        <v>31</v>
      </c>
      <c r="D136" s="21" t="s">
        <v>212</v>
      </c>
      <c r="E136" s="75">
        <v>0</v>
      </c>
      <c r="F136" s="75">
        <v>0</v>
      </c>
      <c r="G136" s="75">
        <v>4</v>
      </c>
      <c r="H136" s="75">
        <v>5</v>
      </c>
      <c r="I136" s="75">
        <v>5</v>
      </c>
      <c r="J136" s="75">
        <v>5</v>
      </c>
      <c r="K136" s="75">
        <v>5</v>
      </c>
      <c r="L136" s="75">
        <v>5</v>
      </c>
      <c r="M136" s="75">
        <v>6</v>
      </c>
      <c r="N136" s="75">
        <v>5</v>
      </c>
      <c r="O136" s="75">
        <v>4</v>
      </c>
      <c r="P136" s="75">
        <v>3</v>
      </c>
    </row>
    <row r="137" spans="3:16" x14ac:dyDescent="0.25"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</row>
    <row r="138" spans="3:16" x14ac:dyDescent="0.25">
      <c r="C138" s="70" t="s">
        <v>104</v>
      </c>
      <c r="D138" s="70" t="str">
        <f>+D136</f>
        <v>B23</v>
      </c>
      <c r="E138" s="76">
        <f>+E136-E135</f>
        <v>0</v>
      </c>
      <c r="F138" s="76">
        <f t="shared" ref="F138:P138" si="25">+F136-F135</f>
        <v>0</v>
      </c>
      <c r="G138" s="76">
        <f t="shared" si="25"/>
        <v>0</v>
      </c>
      <c r="H138" s="76">
        <f t="shared" si="25"/>
        <v>-1</v>
      </c>
      <c r="I138" s="76">
        <f t="shared" si="25"/>
        <v>-1</v>
      </c>
      <c r="J138" s="76">
        <f t="shared" si="25"/>
        <v>0</v>
      </c>
      <c r="K138" s="76">
        <f t="shared" si="25"/>
        <v>0</v>
      </c>
      <c r="L138" s="76">
        <f t="shared" si="25"/>
        <v>0</v>
      </c>
      <c r="M138" s="76">
        <f t="shared" si="25"/>
        <v>0</v>
      </c>
      <c r="N138" s="76">
        <f t="shared" si="25"/>
        <v>1</v>
      </c>
      <c r="O138" s="76">
        <f t="shared" si="25"/>
        <v>0</v>
      </c>
      <c r="P138" s="76">
        <f t="shared" si="25"/>
        <v>1</v>
      </c>
    </row>
    <row r="140" spans="3:16" x14ac:dyDescent="0.25">
      <c r="C140" s="21" t="s">
        <v>30</v>
      </c>
      <c r="D140" s="21" t="s">
        <v>382</v>
      </c>
      <c r="E140" s="75">
        <v>0</v>
      </c>
      <c r="F140" s="75">
        <v>0</v>
      </c>
      <c r="G140" s="75">
        <v>5</v>
      </c>
      <c r="H140" s="75">
        <v>7</v>
      </c>
      <c r="I140" s="75">
        <v>7</v>
      </c>
      <c r="J140" s="75">
        <v>7</v>
      </c>
      <c r="K140" s="75">
        <v>7</v>
      </c>
      <c r="L140" s="75">
        <v>7</v>
      </c>
      <c r="M140" s="75">
        <v>7</v>
      </c>
      <c r="N140" s="75">
        <v>5</v>
      </c>
      <c r="O140" s="75">
        <v>5</v>
      </c>
      <c r="P140" s="75">
        <v>5</v>
      </c>
    </row>
    <row r="141" spans="3:16" x14ac:dyDescent="0.25">
      <c r="C141" s="21" t="s">
        <v>31</v>
      </c>
      <c r="D141" s="21" t="s">
        <v>382</v>
      </c>
      <c r="E141" s="75">
        <v>0</v>
      </c>
      <c r="F141" s="75">
        <v>0</v>
      </c>
      <c r="G141" s="75">
        <v>5</v>
      </c>
      <c r="H141" s="75">
        <v>7</v>
      </c>
      <c r="I141" s="75">
        <v>7</v>
      </c>
      <c r="J141" s="75">
        <v>7</v>
      </c>
      <c r="K141" s="75">
        <v>7</v>
      </c>
      <c r="L141" s="75">
        <v>7</v>
      </c>
      <c r="M141" s="75">
        <v>7</v>
      </c>
      <c r="N141" s="75">
        <v>6</v>
      </c>
      <c r="O141" s="75">
        <v>5</v>
      </c>
      <c r="P141" s="75">
        <v>5</v>
      </c>
    </row>
    <row r="142" spans="3:16" x14ac:dyDescent="0.25"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</row>
    <row r="143" spans="3:16" x14ac:dyDescent="0.25">
      <c r="C143" s="70" t="s">
        <v>104</v>
      </c>
      <c r="D143" s="70" t="str">
        <f>+D141</f>
        <v>B24</v>
      </c>
      <c r="E143" s="76">
        <f>+E141-E140</f>
        <v>0</v>
      </c>
      <c r="F143" s="76">
        <f t="shared" ref="F143:P143" si="26">+F141-F140</f>
        <v>0</v>
      </c>
      <c r="G143" s="76">
        <f t="shared" si="26"/>
        <v>0</v>
      </c>
      <c r="H143" s="76">
        <f t="shared" si="26"/>
        <v>0</v>
      </c>
      <c r="I143" s="76">
        <f t="shared" si="26"/>
        <v>0</v>
      </c>
      <c r="J143" s="76">
        <f t="shared" si="26"/>
        <v>0</v>
      </c>
      <c r="K143" s="76">
        <f t="shared" si="26"/>
        <v>0</v>
      </c>
      <c r="L143" s="76">
        <f t="shared" si="26"/>
        <v>0</v>
      </c>
      <c r="M143" s="76">
        <f t="shared" si="26"/>
        <v>0</v>
      </c>
      <c r="N143" s="76">
        <f t="shared" si="26"/>
        <v>1</v>
      </c>
      <c r="O143" s="76">
        <f t="shared" si="26"/>
        <v>0</v>
      </c>
      <c r="P143" s="76">
        <f t="shared" si="26"/>
        <v>0</v>
      </c>
    </row>
    <row r="145" spans="3:16" x14ac:dyDescent="0.25">
      <c r="C145" s="21" t="s">
        <v>30</v>
      </c>
      <c r="D145" s="21" t="s">
        <v>383</v>
      </c>
      <c r="E145" s="75">
        <v>0</v>
      </c>
      <c r="F145" s="75">
        <v>0</v>
      </c>
      <c r="G145" s="75">
        <v>4</v>
      </c>
      <c r="H145" s="75">
        <v>6</v>
      </c>
      <c r="I145" s="75">
        <v>6</v>
      </c>
      <c r="J145" s="75">
        <v>4</v>
      </c>
      <c r="K145" s="75">
        <v>4</v>
      </c>
      <c r="L145" s="75">
        <v>6</v>
      </c>
      <c r="M145" s="75">
        <v>6</v>
      </c>
      <c r="N145" s="75">
        <v>4</v>
      </c>
      <c r="O145" s="75">
        <v>4</v>
      </c>
      <c r="P145" s="75">
        <v>5</v>
      </c>
    </row>
    <row r="146" spans="3:16" x14ac:dyDescent="0.25">
      <c r="C146" s="21" t="s">
        <v>31</v>
      </c>
      <c r="D146" s="21" t="s">
        <v>383</v>
      </c>
      <c r="E146" s="75">
        <v>0</v>
      </c>
      <c r="F146" s="75">
        <v>0</v>
      </c>
      <c r="G146" s="75">
        <v>4</v>
      </c>
      <c r="H146" s="75">
        <v>6</v>
      </c>
      <c r="I146" s="75">
        <v>6</v>
      </c>
      <c r="J146" s="75">
        <v>5</v>
      </c>
      <c r="K146" s="75">
        <v>6</v>
      </c>
      <c r="L146" s="75">
        <v>6</v>
      </c>
      <c r="M146" s="75">
        <v>6</v>
      </c>
      <c r="N146" s="75">
        <v>4</v>
      </c>
      <c r="O146" s="75">
        <v>4</v>
      </c>
      <c r="P146" s="75">
        <v>4</v>
      </c>
    </row>
    <row r="147" spans="3:16" x14ac:dyDescent="0.25"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</row>
    <row r="148" spans="3:16" x14ac:dyDescent="0.25">
      <c r="C148" s="70" t="s">
        <v>104</v>
      </c>
      <c r="D148" s="70" t="str">
        <f>+D146</f>
        <v>B25</v>
      </c>
      <c r="E148" s="76">
        <f>+E146-E145</f>
        <v>0</v>
      </c>
      <c r="F148" s="76">
        <f t="shared" ref="F148:P148" si="27">+F146-F145</f>
        <v>0</v>
      </c>
      <c r="G148" s="76">
        <f t="shared" si="27"/>
        <v>0</v>
      </c>
      <c r="H148" s="76">
        <f t="shared" si="27"/>
        <v>0</v>
      </c>
      <c r="I148" s="76">
        <f t="shared" si="27"/>
        <v>0</v>
      </c>
      <c r="J148" s="76">
        <f t="shared" si="27"/>
        <v>1</v>
      </c>
      <c r="K148" s="76">
        <f t="shared" si="27"/>
        <v>2</v>
      </c>
      <c r="L148" s="76">
        <f t="shared" si="27"/>
        <v>0</v>
      </c>
      <c r="M148" s="76">
        <f t="shared" si="27"/>
        <v>0</v>
      </c>
      <c r="N148" s="76">
        <f t="shared" si="27"/>
        <v>0</v>
      </c>
      <c r="O148" s="76">
        <f t="shared" si="27"/>
        <v>0</v>
      </c>
      <c r="P148" s="76">
        <f t="shared" si="27"/>
        <v>-1</v>
      </c>
    </row>
    <row r="150" spans="3:16" x14ac:dyDescent="0.25">
      <c r="C150" s="21" t="s">
        <v>30</v>
      </c>
      <c r="D150" s="21" t="s">
        <v>213</v>
      </c>
      <c r="E150" s="75">
        <v>0</v>
      </c>
      <c r="F150" s="75">
        <v>0</v>
      </c>
      <c r="G150" s="75">
        <v>6</v>
      </c>
      <c r="H150" s="75">
        <v>8</v>
      </c>
      <c r="I150" s="75">
        <v>8</v>
      </c>
      <c r="J150" s="75">
        <v>8</v>
      </c>
      <c r="K150" s="75">
        <v>8</v>
      </c>
      <c r="L150" s="75">
        <v>9</v>
      </c>
      <c r="M150" s="75">
        <v>11</v>
      </c>
      <c r="N150" s="75">
        <v>7</v>
      </c>
      <c r="O150" s="75">
        <v>6</v>
      </c>
      <c r="P150" s="75">
        <v>5</v>
      </c>
    </row>
    <row r="151" spans="3:16" x14ac:dyDescent="0.25">
      <c r="C151" s="21" t="s">
        <v>31</v>
      </c>
      <c r="D151" s="21" t="s">
        <v>213</v>
      </c>
      <c r="E151" s="75">
        <v>0</v>
      </c>
      <c r="F151" s="75">
        <v>0</v>
      </c>
      <c r="G151" s="75">
        <v>6</v>
      </c>
      <c r="H151" s="75">
        <v>8</v>
      </c>
      <c r="I151" s="75">
        <v>8</v>
      </c>
      <c r="J151" s="75">
        <v>8</v>
      </c>
      <c r="K151" s="75">
        <v>8</v>
      </c>
      <c r="L151" s="75">
        <v>9</v>
      </c>
      <c r="M151" s="75">
        <v>9</v>
      </c>
      <c r="N151" s="75">
        <v>6</v>
      </c>
      <c r="O151" s="75">
        <v>6</v>
      </c>
      <c r="P151" s="75">
        <v>5</v>
      </c>
    </row>
    <row r="152" spans="3:16" x14ac:dyDescent="0.25"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</row>
    <row r="153" spans="3:16" x14ac:dyDescent="0.25">
      <c r="C153" s="70" t="s">
        <v>104</v>
      </c>
      <c r="D153" s="70" t="str">
        <f>+D151</f>
        <v>B26</v>
      </c>
      <c r="E153" s="76">
        <f>+E151-E150</f>
        <v>0</v>
      </c>
      <c r="F153" s="76">
        <f t="shared" ref="F153:P153" si="28">+F151-F150</f>
        <v>0</v>
      </c>
      <c r="G153" s="76">
        <f t="shared" si="28"/>
        <v>0</v>
      </c>
      <c r="H153" s="76">
        <f t="shared" si="28"/>
        <v>0</v>
      </c>
      <c r="I153" s="76">
        <f t="shared" si="28"/>
        <v>0</v>
      </c>
      <c r="J153" s="76">
        <f t="shared" si="28"/>
        <v>0</v>
      </c>
      <c r="K153" s="76">
        <f t="shared" si="28"/>
        <v>0</v>
      </c>
      <c r="L153" s="76">
        <f t="shared" si="28"/>
        <v>0</v>
      </c>
      <c r="M153" s="76">
        <f t="shared" si="28"/>
        <v>-2</v>
      </c>
      <c r="N153" s="76">
        <f t="shared" si="28"/>
        <v>-1</v>
      </c>
      <c r="O153" s="76">
        <f t="shared" si="28"/>
        <v>0</v>
      </c>
      <c r="P153" s="76">
        <f t="shared" si="28"/>
        <v>0</v>
      </c>
    </row>
    <row r="155" spans="3:16" x14ac:dyDescent="0.25">
      <c r="C155" s="21" t="s">
        <v>30</v>
      </c>
      <c r="D155" s="21" t="s">
        <v>214</v>
      </c>
      <c r="E155" s="75">
        <v>0</v>
      </c>
      <c r="F155" s="75">
        <v>0</v>
      </c>
      <c r="G155" s="75">
        <v>6</v>
      </c>
      <c r="H155" s="75">
        <v>10</v>
      </c>
      <c r="I155" s="75">
        <v>10</v>
      </c>
      <c r="J155" s="75">
        <v>10</v>
      </c>
      <c r="K155" s="75">
        <v>9</v>
      </c>
      <c r="L155" s="75">
        <v>9</v>
      </c>
      <c r="M155" s="75">
        <v>11</v>
      </c>
      <c r="N155" s="75">
        <v>10</v>
      </c>
      <c r="O155" s="75">
        <v>8</v>
      </c>
      <c r="P155" s="75">
        <v>6</v>
      </c>
    </row>
    <row r="156" spans="3:16" x14ac:dyDescent="0.25">
      <c r="C156" s="21" t="s">
        <v>31</v>
      </c>
      <c r="D156" s="21" t="s">
        <v>214</v>
      </c>
      <c r="E156" s="75">
        <v>0</v>
      </c>
      <c r="F156" s="75">
        <v>0</v>
      </c>
      <c r="G156" s="75">
        <v>6</v>
      </c>
      <c r="H156" s="75">
        <v>10</v>
      </c>
      <c r="I156" s="75">
        <v>10</v>
      </c>
      <c r="J156" s="75">
        <v>10</v>
      </c>
      <c r="K156" s="75">
        <v>10</v>
      </c>
      <c r="L156" s="75">
        <v>9</v>
      </c>
      <c r="M156" s="75">
        <v>11</v>
      </c>
      <c r="N156" s="75">
        <v>9</v>
      </c>
      <c r="O156" s="75">
        <v>8</v>
      </c>
      <c r="P156" s="75">
        <v>7</v>
      </c>
    </row>
    <row r="157" spans="3:16" x14ac:dyDescent="0.25"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</row>
    <row r="158" spans="3:16" x14ac:dyDescent="0.25">
      <c r="C158" s="70" t="s">
        <v>104</v>
      </c>
      <c r="D158" s="70" t="str">
        <f>+D156</f>
        <v>B27</v>
      </c>
      <c r="E158" s="76">
        <f>+E156-E155</f>
        <v>0</v>
      </c>
      <c r="F158" s="76">
        <f t="shared" ref="F158:P158" si="29">+F156-F155</f>
        <v>0</v>
      </c>
      <c r="G158" s="76">
        <f t="shared" si="29"/>
        <v>0</v>
      </c>
      <c r="H158" s="76">
        <f t="shared" si="29"/>
        <v>0</v>
      </c>
      <c r="I158" s="76">
        <f t="shared" si="29"/>
        <v>0</v>
      </c>
      <c r="J158" s="76">
        <f t="shared" si="29"/>
        <v>0</v>
      </c>
      <c r="K158" s="76">
        <f t="shared" si="29"/>
        <v>1</v>
      </c>
      <c r="L158" s="76">
        <f t="shared" si="29"/>
        <v>0</v>
      </c>
      <c r="M158" s="76">
        <f t="shared" si="29"/>
        <v>0</v>
      </c>
      <c r="N158" s="76">
        <f t="shared" si="29"/>
        <v>-1</v>
      </c>
      <c r="O158" s="76">
        <f t="shared" si="29"/>
        <v>0</v>
      </c>
      <c r="P158" s="76">
        <f t="shared" si="29"/>
        <v>1</v>
      </c>
    </row>
    <row r="159" spans="3:16" x14ac:dyDescent="0.25">
      <c r="C159" s="111"/>
      <c r="D159" s="112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4"/>
    </row>
    <row r="160" spans="3:16" x14ac:dyDescent="0.25">
      <c r="C160" s="21" t="s">
        <v>30</v>
      </c>
      <c r="D160" s="21" t="s">
        <v>384</v>
      </c>
      <c r="E160" s="75">
        <v>0</v>
      </c>
      <c r="F160" s="75">
        <v>0</v>
      </c>
      <c r="G160" s="75">
        <v>4</v>
      </c>
      <c r="H160" s="75">
        <v>8</v>
      </c>
      <c r="I160" s="75">
        <v>8</v>
      </c>
      <c r="J160" s="75">
        <v>8</v>
      </c>
      <c r="K160" s="75">
        <v>8</v>
      </c>
      <c r="L160" s="75">
        <v>8</v>
      </c>
      <c r="M160" s="75">
        <v>8</v>
      </c>
      <c r="N160" s="75">
        <v>7</v>
      </c>
      <c r="O160" s="75">
        <v>7</v>
      </c>
      <c r="P160" s="75">
        <v>6</v>
      </c>
    </row>
    <row r="161" spans="3:16" x14ac:dyDescent="0.25">
      <c r="C161" s="21" t="s">
        <v>31</v>
      </c>
      <c r="D161" s="21" t="s">
        <v>384</v>
      </c>
      <c r="E161" s="75">
        <v>0</v>
      </c>
      <c r="F161" s="75">
        <v>0</v>
      </c>
      <c r="G161" s="75">
        <v>4</v>
      </c>
      <c r="H161" s="75">
        <v>8</v>
      </c>
      <c r="I161" s="75">
        <v>8</v>
      </c>
      <c r="J161" s="75">
        <v>8</v>
      </c>
      <c r="K161" s="75">
        <v>8</v>
      </c>
      <c r="L161" s="75">
        <v>8</v>
      </c>
      <c r="M161" s="75">
        <v>9</v>
      </c>
      <c r="N161" s="75">
        <v>7</v>
      </c>
      <c r="O161" s="75">
        <v>7</v>
      </c>
      <c r="P161" s="75">
        <v>6</v>
      </c>
    </row>
    <row r="162" spans="3:16" x14ac:dyDescent="0.25"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</row>
    <row r="163" spans="3:16" x14ac:dyDescent="0.25">
      <c r="C163" s="70" t="s">
        <v>104</v>
      </c>
      <c r="D163" s="70" t="str">
        <f>+D161</f>
        <v>B28</v>
      </c>
      <c r="E163" s="76">
        <f>+E161-E160</f>
        <v>0</v>
      </c>
      <c r="F163" s="76">
        <f t="shared" ref="F163:P163" si="30">+F161-F160</f>
        <v>0</v>
      </c>
      <c r="G163" s="76">
        <f t="shared" si="30"/>
        <v>0</v>
      </c>
      <c r="H163" s="76">
        <f t="shared" si="30"/>
        <v>0</v>
      </c>
      <c r="I163" s="76">
        <f t="shared" si="30"/>
        <v>0</v>
      </c>
      <c r="J163" s="76">
        <f t="shared" si="30"/>
        <v>0</v>
      </c>
      <c r="K163" s="76">
        <f t="shared" si="30"/>
        <v>0</v>
      </c>
      <c r="L163" s="76">
        <f t="shared" si="30"/>
        <v>0</v>
      </c>
      <c r="M163" s="76">
        <f t="shared" si="30"/>
        <v>1</v>
      </c>
      <c r="N163" s="76">
        <f t="shared" si="30"/>
        <v>0</v>
      </c>
      <c r="O163" s="76">
        <f t="shared" si="30"/>
        <v>0</v>
      </c>
      <c r="P163" s="76">
        <f t="shared" si="30"/>
        <v>0</v>
      </c>
    </row>
    <row r="165" spans="3:16" x14ac:dyDescent="0.25">
      <c r="C165" s="21" t="s">
        <v>30</v>
      </c>
      <c r="D165" s="21" t="s">
        <v>385</v>
      </c>
      <c r="E165" s="75">
        <v>0</v>
      </c>
      <c r="F165" s="75">
        <v>0</v>
      </c>
      <c r="G165" s="75">
        <v>0</v>
      </c>
      <c r="H165" s="75">
        <v>7</v>
      </c>
      <c r="I165" s="75">
        <v>0</v>
      </c>
      <c r="J165" s="75">
        <v>0</v>
      </c>
      <c r="K165" s="75">
        <v>0</v>
      </c>
      <c r="L165" s="75">
        <v>0</v>
      </c>
      <c r="M165" s="75">
        <v>8</v>
      </c>
      <c r="N165" s="75">
        <v>0</v>
      </c>
      <c r="O165" s="75">
        <v>0</v>
      </c>
      <c r="P165" s="75">
        <v>0</v>
      </c>
    </row>
    <row r="166" spans="3:16" x14ac:dyDescent="0.25">
      <c r="C166" s="21" t="s">
        <v>31</v>
      </c>
      <c r="D166" s="21" t="s">
        <v>385</v>
      </c>
      <c r="E166" s="75">
        <v>0</v>
      </c>
      <c r="F166" s="75">
        <v>0</v>
      </c>
      <c r="G166" s="75">
        <v>0</v>
      </c>
      <c r="H166" s="75">
        <v>7</v>
      </c>
      <c r="I166" s="75">
        <v>0</v>
      </c>
      <c r="J166" s="75">
        <v>0</v>
      </c>
      <c r="K166" s="75">
        <v>0</v>
      </c>
      <c r="L166" s="75">
        <v>0</v>
      </c>
      <c r="M166" s="75">
        <v>8</v>
      </c>
      <c r="N166" s="75">
        <v>0</v>
      </c>
      <c r="O166" s="75">
        <v>0</v>
      </c>
      <c r="P166" s="75">
        <v>0</v>
      </c>
    </row>
    <row r="167" spans="3:16" x14ac:dyDescent="0.25"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</row>
    <row r="168" spans="3:16" x14ac:dyDescent="0.25">
      <c r="C168" s="70" t="s">
        <v>104</v>
      </c>
      <c r="D168" s="70" t="str">
        <f>+D166</f>
        <v>B29</v>
      </c>
      <c r="E168" s="76">
        <f>+E166-E165</f>
        <v>0</v>
      </c>
      <c r="F168" s="76">
        <f t="shared" ref="F168:P168" si="31">+F166-F165</f>
        <v>0</v>
      </c>
      <c r="G168" s="76">
        <f t="shared" si="31"/>
        <v>0</v>
      </c>
      <c r="H168" s="76">
        <f t="shared" si="31"/>
        <v>0</v>
      </c>
      <c r="I168" s="76">
        <f t="shared" si="31"/>
        <v>0</v>
      </c>
      <c r="J168" s="76">
        <f t="shared" si="31"/>
        <v>0</v>
      </c>
      <c r="K168" s="76">
        <f t="shared" si="31"/>
        <v>0</v>
      </c>
      <c r="L168" s="76">
        <f t="shared" si="31"/>
        <v>0</v>
      </c>
      <c r="M168" s="76">
        <f t="shared" si="31"/>
        <v>0</v>
      </c>
      <c r="N168" s="76">
        <f t="shared" si="31"/>
        <v>0</v>
      </c>
      <c r="O168" s="76">
        <f t="shared" si="31"/>
        <v>0</v>
      </c>
      <c r="P168" s="76">
        <f t="shared" si="31"/>
        <v>0</v>
      </c>
    </row>
    <row r="170" spans="3:16" x14ac:dyDescent="0.25">
      <c r="C170" s="21" t="s">
        <v>30</v>
      </c>
      <c r="D170" s="21" t="s">
        <v>386</v>
      </c>
      <c r="E170" s="75">
        <v>5</v>
      </c>
      <c r="F170" s="75">
        <v>5</v>
      </c>
      <c r="G170" s="75">
        <v>0</v>
      </c>
      <c r="H170" s="75">
        <v>0</v>
      </c>
      <c r="I170" s="75">
        <v>0</v>
      </c>
      <c r="J170" s="75">
        <v>0</v>
      </c>
      <c r="K170" s="75">
        <v>0</v>
      </c>
      <c r="L170" s="75">
        <v>0</v>
      </c>
      <c r="M170" s="75">
        <v>0</v>
      </c>
      <c r="N170" s="75">
        <v>0</v>
      </c>
      <c r="O170" s="75">
        <v>0</v>
      </c>
      <c r="P170" s="75">
        <v>0</v>
      </c>
    </row>
    <row r="171" spans="3:16" x14ac:dyDescent="0.25">
      <c r="C171" s="21" t="s">
        <v>31</v>
      </c>
      <c r="D171" s="21" t="s">
        <v>386</v>
      </c>
      <c r="E171" s="75">
        <v>5</v>
      </c>
      <c r="F171" s="75">
        <v>5</v>
      </c>
      <c r="G171" s="75">
        <v>0</v>
      </c>
      <c r="H171" s="75">
        <v>0</v>
      </c>
      <c r="I171" s="75">
        <v>0</v>
      </c>
      <c r="J171" s="75">
        <v>0</v>
      </c>
      <c r="K171" s="75">
        <v>0</v>
      </c>
      <c r="L171" s="75">
        <v>0</v>
      </c>
      <c r="M171" s="75">
        <v>0</v>
      </c>
      <c r="N171" s="75">
        <v>0</v>
      </c>
      <c r="O171" s="75">
        <v>0</v>
      </c>
      <c r="P171" s="75">
        <v>0</v>
      </c>
    </row>
    <row r="172" spans="3:16" x14ac:dyDescent="0.25"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</row>
    <row r="173" spans="3:16" x14ac:dyDescent="0.25">
      <c r="C173" s="70" t="s">
        <v>104</v>
      </c>
      <c r="D173" s="70" t="str">
        <f>+D171</f>
        <v>B30N</v>
      </c>
      <c r="E173" s="76">
        <f>+E171-E170</f>
        <v>0</v>
      </c>
      <c r="F173" s="76">
        <f t="shared" ref="F173:P173" si="32">+F171-F170</f>
        <v>0</v>
      </c>
      <c r="G173" s="76">
        <f t="shared" si="32"/>
        <v>0</v>
      </c>
      <c r="H173" s="76">
        <f t="shared" si="32"/>
        <v>0</v>
      </c>
      <c r="I173" s="76">
        <f t="shared" si="32"/>
        <v>0</v>
      </c>
      <c r="J173" s="76">
        <f t="shared" si="32"/>
        <v>0</v>
      </c>
      <c r="K173" s="76">
        <f t="shared" si="32"/>
        <v>0</v>
      </c>
      <c r="L173" s="76">
        <f t="shared" si="32"/>
        <v>0</v>
      </c>
      <c r="M173" s="76">
        <f t="shared" si="32"/>
        <v>0</v>
      </c>
      <c r="N173" s="76">
        <f t="shared" si="32"/>
        <v>0</v>
      </c>
      <c r="O173" s="76">
        <f t="shared" si="32"/>
        <v>0</v>
      </c>
      <c r="P173" s="76">
        <f t="shared" si="32"/>
        <v>0</v>
      </c>
    </row>
    <row r="175" spans="3:16" x14ac:dyDescent="0.25">
      <c r="C175" s="21" t="s">
        <v>30</v>
      </c>
      <c r="D175" s="21" t="s">
        <v>387</v>
      </c>
      <c r="E175" s="75">
        <v>4</v>
      </c>
      <c r="F175" s="75">
        <v>4</v>
      </c>
      <c r="G175" s="75">
        <v>0</v>
      </c>
      <c r="H175" s="75">
        <v>0</v>
      </c>
      <c r="I175" s="75">
        <v>0</v>
      </c>
      <c r="J175" s="75">
        <v>0</v>
      </c>
      <c r="K175" s="75">
        <v>0</v>
      </c>
      <c r="L175" s="75">
        <v>0</v>
      </c>
      <c r="M175" s="75">
        <v>0</v>
      </c>
      <c r="N175" s="75">
        <v>0</v>
      </c>
      <c r="O175" s="75">
        <v>0</v>
      </c>
      <c r="P175" s="75">
        <v>0</v>
      </c>
    </row>
    <row r="176" spans="3:16" x14ac:dyDescent="0.25">
      <c r="C176" s="21" t="s">
        <v>31</v>
      </c>
      <c r="D176" s="21" t="s">
        <v>387</v>
      </c>
      <c r="E176" s="75">
        <v>4</v>
      </c>
      <c r="F176" s="75">
        <v>4</v>
      </c>
      <c r="G176" s="75">
        <v>0</v>
      </c>
      <c r="H176" s="75">
        <v>0</v>
      </c>
      <c r="I176" s="75">
        <v>0</v>
      </c>
      <c r="J176" s="75">
        <v>0</v>
      </c>
      <c r="K176" s="75">
        <v>0</v>
      </c>
      <c r="L176" s="75">
        <v>0</v>
      </c>
      <c r="M176" s="75">
        <v>0</v>
      </c>
      <c r="N176" s="75">
        <v>0</v>
      </c>
      <c r="O176" s="75">
        <v>0</v>
      </c>
      <c r="P176" s="75">
        <v>0</v>
      </c>
    </row>
    <row r="177" spans="3:16" x14ac:dyDescent="0.25"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</row>
    <row r="178" spans="3:16" x14ac:dyDescent="0.25">
      <c r="C178" s="70" t="s">
        <v>104</v>
      </c>
      <c r="D178" s="70" t="str">
        <f>+D176</f>
        <v>B31N</v>
      </c>
      <c r="E178" s="76">
        <f>+E176-E175</f>
        <v>0</v>
      </c>
      <c r="F178" s="76">
        <f t="shared" ref="F178:P178" si="33">+F176-F175</f>
        <v>0</v>
      </c>
      <c r="G178" s="76">
        <f t="shared" si="33"/>
        <v>0</v>
      </c>
      <c r="H178" s="76">
        <f t="shared" si="33"/>
        <v>0</v>
      </c>
      <c r="I178" s="76">
        <f t="shared" si="33"/>
        <v>0</v>
      </c>
      <c r="J178" s="76">
        <f t="shared" si="33"/>
        <v>0</v>
      </c>
      <c r="K178" s="76">
        <f t="shared" si="33"/>
        <v>0</v>
      </c>
      <c r="L178" s="76">
        <f t="shared" si="33"/>
        <v>0</v>
      </c>
      <c r="M178" s="76">
        <f t="shared" si="33"/>
        <v>0</v>
      </c>
      <c r="N178" s="76">
        <f t="shared" si="33"/>
        <v>0</v>
      </c>
      <c r="O178" s="76">
        <f t="shared" si="33"/>
        <v>0</v>
      </c>
      <c r="P178" s="76">
        <f t="shared" si="33"/>
        <v>0</v>
      </c>
    </row>
    <row r="180" spans="3:16" x14ac:dyDescent="0.25">
      <c r="C180" s="21" t="s">
        <v>30</v>
      </c>
      <c r="D180" s="21" t="s">
        <v>388</v>
      </c>
      <c r="E180" s="75">
        <v>4</v>
      </c>
      <c r="F180" s="75">
        <v>0</v>
      </c>
      <c r="G180" s="75">
        <v>8</v>
      </c>
      <c r="H180" s="75">
        <v>30</v>
      </c>
      <c r="I180" s="75">
        <v>30</v>
      </c>
      <c r="J180" s="75">
        <v>29</v>
      </c>
      <c r="K180" s="75">
        <v>27</v>
      </c>
      <c r="L180" s="75">
        <v>24</v>
      </c>
      <c r="M180" s="75">
        <v>28</v>
      </c>
      <c r="N180" s="75">
        <v>23</v>
      </c>
      <c r="O180" s="75">
        <v>18</v>
      </c>
      <c r="P180" s="75">
        <v>12</v>
      </c>
    </row>
    <row r="181" spans="3:16" x14ac:dyDescent="0.25">
      <c r="C181" s="21" t="s">
        <v>31</v>
      </c>
      <c r="D181" s="21" t="s">
        <v>388</v>
      </c>
      <c r="E181" s="75">
        <v>4</v>
      </c>
      <c r="F181" s="75">
        <v>0</v>
      </c>
      <c r="G181" s="75">
        <v>8</v>
      </c>
      <c r="H181" s="75">
        <v>30</v>
      </c>
      <c r="I181" s="75">
        <v>30</v>
      </c>
      <c r="J181" s="75">
        <v>29</v>
      </c>
      <c r="K181" s="75">
        <v>27</v>
      </c>
      <c r="L181" s="75">
        <v>24</v>
      </c>
      <c r="M181" s="75">
        <v>28</v>
      </c>
      <c r="N181" s="75">
        <v>23</v>
      </c>
      <c r="O181" s="75">
        <v>18</v>
      </c>
      <c r="P181" s="75">
        <v>12</v>
      </c>
    </row>
    <row r="182" spans="3:16" x14ac:dyDescent="0.25"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</row>
    <row r="183" spans="3:16" x14ac:dyDescent="0.25">
      <c r="C183" s="70" t="s">
        <v>104</v>
      </c>
      <c r="D183" s="70" t="str">
        <f>+D181</f>
        <v>B51</v>
      </c>
      <c r="E183" s="76">
        <f>+E181-E180</f>
        <v>0</v>
      </c>
      <c r="F183" s="76">
        <f t="shared" ref="F183:P183" si="34">+F181-F180</f>
        <v>0</v>
      </c>
      <c r="G183" s="76">
        <f t="shared" si="34"/>
        <v>0</v>
      </c>
      <c r="H183" s="76">
        <f t="shared" si="34"/>
        <v>0</v>
      </c>
      <c r="I183" s="76">
        <f t="shared" si="34"/>
        <v>0</v>
      </c>
      <c r="J183" s="76">
        <f t="shared" si="34"/>
        <v>0</v>
      </c>
      <c r="K183" s="76">
        <f t="shared" si="34"/>
        <v>0</v>
      </c>
      <c r="L183" s="76">
        <f t="shared" si="34"/>
        <v>0</v>
      </c>
      <c r="M183" s="76">
        <f t="shared" si="34"/>
        <v>0</v>
      </c>
      <c r="N183" s="76">
        <f t="shared" si="34"/>
        <v>0</v>
      </c>
      <c r="O183" s="76">
        <f t="shared" si="34"/>
        <v>0</v>
      </c>
      <c r="P183" s="76">
        <f t="shared" si="34"/>
        <v>0</v>
      </c>
    </row>
    <row r="185" spans="3:16" x14ac:dyDescent="0.25">
      <c r="C185" s="21" t="s">
        <v>30</v>
      </c>
      <c r="D185" s="21" t="s">
        <v>389</v>
      </c>
      <c r="E185" s="75">
        <v>0</v>
      </c>
      <c r="F185" s="75">
        <v>0</v>
      </c>
      <c r="G185" s="75">
        <v>0</v>
      </c>
      <c r="H185" s="75">
        <v>21</v>
      </c>
      <c r="I185" s="75">
        <v>21</v>
      </c>
      <c r="J185" s="75">
        <v>0</v>
      </c>
      <c r="K185" s="75">
        <v>0</v>
      </c>
      <c r="L185" s="75">
        <v>4</v>
      </c>
      <c r="M185" s="75">
        <v>16</v>
      </c>
      <c r="N185" s="75">
        <v>14</v>
      </c>
      <c r="O185" s="75">
        <v>0</v>
      </c>
      <c r="P185" s="75">
        <v>0</v>
      </c>
    </row>
    <row r="186" spans="3:16" x14ac:dyDescent="0.25">
      <c r="C186" s="21" t="s">
        <v>31</v>
      </c>
      <c r="D186" s="21" t="s">
        <v>389</v>
      </c>
      <c r="E186" s="75">
        <v>0</v>
      </c>
      <c r="F186" s="75">
        <v>0</v>
      </c>
      <c r="G186" s="75">
        <v>0</v>
      </c>
      <c r="H186" s="75">
        <v>21</v>
      </c>
      <c r="I186" s="75">
        <v>21</v>
      </c>
      <c r="J186" s="75">
        <v>0</v>
      </c>
      <c r="K186" s="75">
        <v>0</v>
      </c>
      <c r="L186" s="75">
        <v>4</v>
      </c>
      <c r="M186" s="75">
        <v>18</v>
      </c>
      <c r="N186" s="75">
        <v>15</v>
      </c>
      <c r="O186" s="75">
        <v>0</v>
      </c>
      <c r="P186" s="75">
        <v>0</v>
      </c>
    </row>
    <row r="187" spans="3:16" x14ac:dyDescent="0.25"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</row>
    <row r="188" spans="3:16" x14ac:dyDescent="0.25">
      <c r="C188" s="70" t="s">
        <v>104</v>
      </c>
      <c r="D188" s="70" t="str">
        <f>+D186</f>
        <v>B51c</v>
      </c>
      <c r="E188" s="76">
        <f>+E186-E185</f>
        <v>0</v>
      </c>
      <c r="F188" s="76">
        <f t="shared" ref="F188:P188" si="35">+F186-F185</f>
        <v>0</v>
      </c>
      <c r="G188" s="76">
        <f t="shared" si="35"/>
        <v>0</v>
      </c>
      <c r="H188" s="76">
        <f t="shared" si="35"/>
        <v>0</v>
      </c>
      <c r="I188" s="76">
        <f t="shared" si="35"/>
        <v>0</v>
      </c>
      <c r="J188" s="76">
        <f t="shared" si="35"/>
        <v>0</v>
      </c>
      <c r="K188" s="76">
        <f t="shared" si="35"/>
        <v>0</v>
      </c>
      <c r="L188" s="76">
        <f t="shared" si="35"/>
        <v>0</v>
      </c>
      <c r="M188" s="76">
        <f t="shared" si="35"/>
        <v>2</v>
      </c>
      <c r="N188" s="76">
        <f t="shared" si="35"/>
        <v>1</v>
      </c>
      <c r="O188" s="76">
        <f t="shared" si="35"/>
        <v>0</v>
      </c>
      <c r="P188" s="76">
        <f t="shared" si="35"/>
        <v>0</v>
      </c>
    </row>
    <row r="190" spans="3:16" x14ac:dyDescent="0.25">
      <c r="C190" s="21" t="s">
        <v>30</v>
      </c>
      <c r="D190" s="21" t="s">
        <v>237</v>
      </c>
      <c r="E190" s="75">
        <v>2</v>
      </c>
      <c r="F190" s="75">
        <v>2</v>
      </c>
      <c r="G190" s="75">
        <v>4</v>
      </c>
      <c r="H190" s="75">
        <v>10</v>
      </c>
      <c r="I190" s="75">
        <v>10</v>
      </c>
      <c r="J190" s="75">
        <v>10</v>
      </c>
      <c r="K190" s="75">
        <v>10</v>
      </c>
      <c r="L190" s="75">
        <v>12</v>
      </c>
      <c r="M190" s="75">
        <v>12</v>
      </c>
      <c r="N190" s="75">
        <v>8</v>
      </c>
      <c r="O190" s="75">
        <v>6</v>
      </c>
      <c r="P190" s="75">
        <v>4</v>
      </c>
    </row>
    <row r="191" spans="3:16" x14ac:dyDescent="0.25">
      <c r="C191" s="21" t="s">
        <v>31</v>
      </c>
      <c r="D191" s="21" t="s">
        <v>237</v>
      </c>
      <c r="E191" s="75">
        <v>2</v>
      </c>
      <c r="F191" s="75">
        <v>2</v>
      </c>
      <c r="G191" s="75">
        <v>4</v>
      </c>
      <c r="H191" s="75">
        <v>11</v>
      </c>
      <c r="I191" s="75">
        <v>11</v>
      </c>
      <c r="J191" s="75">
        <v>11</v>
      </c>
      <c r="K191" s="75">
        <v>12</v>
      </c>
      <c r="L191" s="75">
        <v>15</v>
      </c>
      <c r="M191" s="75">
        <v>12</v>
      </c>
      <c r="N191" s="75">
        <v>8</v>
      </c>
      <c r="O191" s="75">
        <v>6</v>
      </c>
      <c r="P191" s="75">
        <v>4</v>
      </c>
    </row>
    <row r="192" spans="3:16" x14ac:dyDescent="0.25"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</row>
    <row r="193" spans="3:16" x14ac:dyDescent="0.25">
      <c r="C193" s="70" t="s">
        <v>104</v>
      </c>
      <c r="D193" s="70" t="str">
        <f>+D191</f>
        <v>B52</v>
      </c>
      <c r="E193" s="76">
        <f>+E191-E190</f>
        <v>0</v>
      </c>
      <c r="F193" s="76">
        <f t="shared" ref="F193:P193" si="36">+F191-F190</f>
        <v>0</v>
      </c>
      <c r="G193" s="76">
        <f t="shared" si="36"/>
        <v>0</v>
      </c>
      <c r="H193" s="76">
        <f t="shared" si="36"/>
        <v>1</v>
      </c>
      <c r="I193" s="76">
        <f t="shared" si="36"/>
        <v>1</v>
      </c>
      <c r="J193" s="76">
        <f t="shared" si="36"/>
        <v>1</v>
      </c>
      <c r="K193" s="76">
        <f t="shared" si="36"/>
        <v>2</v>
      </c>
      <c r="L193" s="76">
        <f t="shared" si="36"/>
        <v>3</v>
      </c>
      <c r="M193" s="76">
        <f t="shared" si="36"/>
        <v>0</v>
      </c>
      <c r="N193" s="76">
        <f t="shared" si="36"/>
        <v>0</v>
      </c>
      <c r="O193" s="76">
        <f t="shared" si="36"/>
        <v>0</v>
      </c>
      <c r="P193" s="76">
        <f t="shared" si="36"/>
        <v>0</v>
      </c>
    </row>
    <row r="195" spans="3:16" x14ac:dyDescent="0.25">
      <c r="C195" s="21" t="s">
        <v>30</v>
      </c>
      <c r="D195" s="21" t="s">
        <v>390</v>
      </c>
      <c r="E195" s="75">
        <v>0</v>
      </c>
      <c r="F195" s="75">
        <v>0</v>
      </c>
      <c r="G195" s="75">
        <v>0</v>
      </c>
      <c r="H195" s="75">
        <v>10</v>
      </c>
      <c r="I195" s="75">
        <v>10</v>
      </c>
      <c r="J195" s="75">
        <v>6</v>
      </c>
      <c r="K195" s="75">
        <v>4</v>
      </c>
      <c r="L195" s="75">
        <v>7</v>
      </c>
      <c r="M195" s="75">
        <v>9</v>
      </c>
      <c r="N195" s="75">
        <v>7</v>
      </c>
      <c r="O195" s="75">
        <v>0</v>
      </c>
      <c r="P195" s="75">
        <v>0</v>
      </c>
    </row>
    <row r="196" spans="3:16" x14ac:dyDescent="0.25">
      <c r="C196" s="21" t="s">
        <v>31</v>
      </c>
      <c r="D196" s="21" t="s">
        <v>390</v>
      </c>
      <c r="E196" s="75">
        <v>0</v>
      </c>
      <c r="F196" s="75">
        <v>0</v>
      </c>
      <c r="G196" s="75">
        <v>0</v>
      </c>
      <c r="H196" s="75">
        <v>10</v>
      </c>
      <c r="I196" s="75">
        <v>10</v>
      </c>
      <c r="J196" s="75">
        <v>6</v>
      </c>
      <c r="K196" s="75">
        <v>4</v>
      </c>
      <c r="L196" s="75">
        <v>8</v>
      </c>
      <c r="M196" s="75">
        <v>9</v>
      </c>
      <c r="N196" s="75">
        <v>7</v>
      </c>
      <c r="O196" s="75">
        <v>0</v>
      </c>
      <c r="P196" s="75">
        <v>0</v>
      </c>
    </row>
    <row r="197" spans="3:16" x14ac:dyDescent="0.25"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</row>
    <row r="198" spans="3:16" x14ac:dyDescent="0.25">
      <c r="C198" s="70" t="s">
        <v>104</v>
      </c>
      <c r="D198" s="70" t="str">
        <f>+D196</f>
        <v>B52c</v>
      </c>
      <c r="E198" s="76">
        <f>+E196-E195</f>
        <v>0</v>
      </c>
      <c r="F198" s="76">
        <f t="shared" ref="F198:P198" si="37">+F196-F195</f>
        <v>0</v>
      </c>
      <c r="G198" s="76">
        <f t="shared" si="37"/>
        <v>0</v>
      </c>
      <c r="H198" s="76">
        <f t="shared" si="37"/>
        <v>0</v>
      </c>
      <c r="I198" s="76">
        <f t="shared" si="37"/>
        <v>0</v>
      </c>
      <c r="J198" s="76">
        <f t="shared" si="37"/>
        <v>0</v>
      </c>
      <c r="K198" s="76">
        <f t="shared" si="37"/>
        <v>0</v>
      </c>
      <c r="L198" s="76">
        <f t="shared" si="37"/>
        <v>1</v>
      </c>
      <c r="M198" s="76">
        <f t="shared" si="37"/>
        <v>0</v>
      </c>
      <c r="N198" s="76">
        <f t="shared" si="37"/>
        <v>0</v>
      </c>
      <c r="O198" s="76">
        <f t="shared" si="37"/>
        <v>0</v>
      </c>
      <c r="P198" s="76">
        <f t="shared" si="37"/>
        <v>0</v>
      </c>
    </row>
    <row r="200" spans="3:16" x14ac:dyDescent="0.25">
      <c r="C200" s="21" t="s">
        <v>30</v>
      </c>
      <c r="D200" s="21" t="s">
        <v>391</v>
      </c>
      <c r="E200" s="75">
        <v>0</v>
      </c>
      <c r="F200" s="75">
        <v>0</v>
      </c>
      <c r="G200" s="75">
        <v>4</v>
      </c>
      <c r="H200" s="75">
        <v>11</v>
      </c>
      <c r="I200" s="75">
        <v>11</v>
      </c>
      <c r="J200" s="75">
        <v>11</v>
      </c>
      <c r="K200" s="75">
        <v>10</v>
      </c>
      <c r="L200" s="75">
        <v>12</v>
      </c>
      <c r="M200" s="75">
        <v>12</v>
      </c>
      <c r="N200" s="75">
        <v>9</v>
      </c>
      <c r="O200" s="75">
        <v>9</v>
      </c>
      <c r="P200" s="75">
        <v>7</v>
      </c>
    </row>
    <row r="201" spans="3:16" x14ac:dyDescent="0.25">
      <c r="C201" s="21" t="s">
        <v>31</v>
      </c>
      <c r="D201" s="21" t="s">
        <v>391</v>
      </c>
      <c r="E201" s="75">
        <v>0</v>
      </c>
      <c r="F201" s="75">
        <v>0</v>
      </c>
      <c r="G201" s="75">
        <v>4</v>
      </c>
      <c r="H201" s="75">
        <v>11</v>
      </c>
      <c r="I201" s="75">
        <v>11</v>
      </c>
      <c r="J201" s="75">
        <v>11</v>
      </c>
      <c r="K201" s="75">
        <v>12</v>
      </c>
      <c r="L201" s="75">
        <v>13</v>
      </c>
      <c r="M201" s="75">
        <v>13</v>
      </c>
      <c r="N201" s="75">
        <v>10</v>
      </c>
      <c r="O201" s="75">
        <v>11</v>
      </c>
      <c r="P201" s="75">
        <v>8</v>
      </c>
    </row>
    <row r="202" spans="3:16" x14ac:dyDescent="0.25"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</row>
    <row r="203" spans="3:16" x14ac:dyDescent="0.25">
      <c r="C203" s="70" t="s">
        <v>104</v>
      </c>
      <c r="D203" s="70" t="str">
        <f>+D201</f>
        <v>B53</v>
      </c>
      <c r="E203" s="76">
        <f>+E201-E200</f>
        <v>0</v>
      </c>
      <c r="F203" s="76">
        <f t="shared" ref="F203:P203" si="38">+F201-F200</f>
        <v>0</v>
      </c>
      <c r="G203" s="76">
        <f t="shared" si="38"/>
        <v>0</v>
      </c>
      <c r="H203" s="76">
        <f t="shared" si="38"/>
        <v>0</v>
      </c>
      <c r="I203" s="76">
        <f t="shared" si="38"/>
        <v>0</v>
      </c>
      <c r="J203" s="76">
        <f t="shared" si="38"/>
        <v>0</v>
      </c>
      <c r="K203" s="76">
        <f t="shared" si="38"/>
        <v>2</v>
      </c>
      <c r="L203" s="76">
        <f t="shared" si="38"/>
        <v>1</v>
      </c>
      <c r="M203" s="76">
        <f t="shared" si="38"/>
        <v>1</v>
      </c>
      <c r="N203" s="76">
        <f t="shared" si="38"/>
        <v>1</v>
      </c>
      <c r="O203" s="76">
        <f t="shared" si="38"/>
        <v>2</v>
      </c>
      <c r="P203" s="76">
        <f t="shared" si="38"/>
        <v>1</v>
      </c>
    </row>
    <row r="205" spans="3:16" x14ac:dyDescent="0.25">
      <c r="C205" s="21" t="s">
        <v>30</v>
      </c>
      <c r="D205" s="21" t="s">
        <v>215</v>
      </c>
      <c r="E205" s="75">
        <v>0</v>
      </c>
      <c r="F205" s="75">
        <v>0</v>
      </c>
      <c r="G205" s="75">
        <v>0</v>
      </c>
      <c r="H205" s="75">
        <v>8</v>
      </c>
      <c r="I205" s="75">
        <v>8</v>
      </c>
      <c r="J205" s="75">
        <v>0</v>
      </c>
      <c r="K205" s="75">
        <v>0</v>
      </c>
      <c r="L205" s="75">
        <v>0</v>
      </c>
      <c r="M205" s="75">
        <v>7</v>
      </c>
      <c r="N205" s="75">
        <v>0</v>
      </c>
      <c r="O205" s="75">
        <v>0</v>
      </c>
      <c r="P205" s="75">
        <v>0</v>
      </c>
    </row>
    <row r="206" spans="3:16" x14ac:dyDescent="0.25">
      <c r="C206" s="21" t="s">
        <v>31</v>
      </c>
      <c r="D206" s="21" t="s">
        <v>215</v>
      </c>
      <c r="E206" s="75">
        <v>0</v>
      </c>
      <c r="F206" s="75">
        <v>0</v>
      </c>
      <c r="G206" s="75">
        <v>0</v>
      </c>
      <c r="H206" s="75">
        <v>8</v>
      </c>
      <c r="I206" s="75">
        <v>8</v>
      </c>
      <c r="J206" s="75">
        <v>0</v>
      </c>
      <c r="K206" s="75">
        <v>0</v>
      </c>
      <c r="L206" s="75">
        <v>0</v>
      </c>
      <c r="M206" s="75">
        <v>9</v>
      </c>
      <c r="N206" s="75">
        <v>0</v>
      </c>
      <c r="O206" s="75">
        <v>0</v>
      </c>
      <c r="P206" s="75">
        <v>0</v>
      </c>
    </row>
    <row r="207" spans="3:16" x14ac:dyDescent="0.25"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</row>
    <row r="208" spans="3:16" x14ac:dyDescent="0.25">
      <c r="C208" s="70" t="s">
        <v>104</v>
      </c>
      <c r="D208" s="70" t="str">
        <f>+D206</f>
        <v>B53c</v>
      </c>
      <c r="E208" s="76">
        <f>+E206-E205</f>
        <v>0</v>
      </c>
      <c r="F208" s="76">
        <f t="shared" ref="F208:P208" si="39">+F206-F205</f>
        <v>0</v>
      </c>
      <c r="G208" s="76">
        <f t="shared" si="39"/>
        <v>0</v>
      </c>
      <c r="H208" s="76">
        <f t="shared" si="39"/>
        <v>0</v>
      </c>
      <c r="I208" s="76">
        <f t="shared" si="39"/>
        <v>0</v>
      </c>
      <c r="J208" s="76">
        <f t="shared" si="39"/>
        <v>0</v>
      </c>
      <c r="K208" s="76">
        <f t="shared" si="39"/>
        <v>0</v>
      </c>
      <c r="L208" s="76">
        <f t="shared" si="39"/>
        <v>0</v>
      </c>
      <c r="M208" s="76">
        <f t="shared" si="39"/>
        <v>2</v>
      </c>
      <c r="N208" s="76">
        <f t="shared" si="39"/>
        <v>0</v>
      </c>
      <c r="O208" s="76">
        <f t="shared" si="39"/>
        <v>0</v>
      </c>
      <c r="P208" s="76">
        <f t="shared" si="39"/>
        <v>0</v>
      </c>
    </row>
    <row r="210" spans="3:16" x14ac:dyDescent="0.25">
      <c r="C210" s="21" t="s">
        <v>30</v>
      </c>
      <c r="D210" s="21" t="s">
        <v>392</v>
      </c>
      <c r="E210" s="75">
        <v>0</v>
      </c>
      <c r="F210" s="75">
        <v>0</v>
      </c>
      <c r="G210" s="75">
        <v>2</v>
      </c>
      <c r="H210" s="75">
        <v>8</v>
      </c>
      <c r="I210" s="75">
        <v>8</v>
      </c>
      <c r="J210" s="75">
        <v>6</v>
      </c>
      <c r="K210" s="75">
        <v>7</v>
      </c>
      <c r="L210" s="75">
        <v>7</v>
      </c>
      <c r="M210" s="75">
        <v>9</v>
      </c>
      <c r="N210" s="75">
        <v>7</v>
      </c>
      <c r="O210" s="75">
        <v>6</v>
      </c>
      <c r="P210" s="75">
        <v>0</v>
      </c>
    </row>
    <row r="211" spans="3:16" x14ac:dyDescent="0.25">
      <c r="C211" s="21" t="s">
        <v>31</v>
      </c>
      <c r="D211" s="21" t="s">
        <v>392</v>
      </c>
      <c r="E211" s="75">
        <v>0</v>
      </c>
      <c r="F211" s="75">
        <v>0</v>
      </c>
      <c r="G211" s="75">
        <v>2</v>
      </c>
      <c r="H211" s="75">
        <v>8</v>
      </c>
      <c r="I211" s="75">
        <v>8</v>
      </c>
      <c r="J211" s="75">
        <v>8</v>
      </c>
      <c r="K211" s="75">
        <v>7</v>
      </c>
      <c r="L211" s="75">
        <v>8</v>
      </c>
      <c r="M211" s="75">
        <v>9</v>
      </c>
      <c r="N211" s="75">
        <v>7</v>
      </c>
      <c r="O211" s="75">
        <v>6</v>
      </c>
      <c r="P211" s="75">
        <v>0</v>
      </c>
    </row>
    <row r="212" spans="3:16" x14ac:dyDescent="0.25"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</row>
    <row r="213" spans="3:16" x14ac:dyDescent="0.25">
      <c r="C213" s="70" t="s">
        <v>104</v>
      </c>
      <c r="D213" s="70" t="str">
        <f>+D211</f>
        <v>B54</v>
      </c>
      <c r="E213" s="76">
        <f>+E211-E210</f>
        <v>0</v>
      </c>
      <c r="F213" s="76">
        <f t="shared" ref="F213:P213" si="40">+F211-F210</f>
        <v>0</v>
      </c>
      <c r="G213" s="76">
        <f t="shared" si="40"/>
        <v>0</v>
      </c>
      <c r="H213" s="76">
        <f t="shared" si="40"/>
        <v>0</v>
      </c>
      <c r="I213" s="76">
        <f t="shared" si="40"/>
        <v>0</v>
      </c>
      <c r="J213" s="76">
        <f t="shared" si="40"/>
        <v>2</v>
      </c>
      <c r="K213" s="76">
        <f t="shared" si="40"/>
        <v>0</v>
      </c>
      <c r="L213" s="76">
        <f t="shared" si="40"/>
        <v>1</v>
      </c>
      <c r="M213" s="76">
        <f t="shared" si="40"/>
        <v>0</v>
      </c>
      <c r="N213" s="76">
        <f t="shared" si="40"/>
        <v>0</v>
      </c>
      <c r="O213" s="76">
        <f t="shared" si="40"/>
        <v>0</v>
      </c>
      <c r="P213" s="76">
        <f t="shared" si="40"/>
        <v>0</v>
      </c>
    </row>
    <row r="215" spans="3:16" x14ac:dyDescent="0.25">
      <c r="C215" s="21" t="s">
        <v>30</v>
      </c>
      <c r="D215" s="21" t="s">
        <v>238</v>
      </c>
      <c r="E215" s="75">
        <v>0</v>
      </c>
      <c r="F215" s="75">
        <v>0</v>
      </c>
      <c r="G215" s="75">
        <v>8</v>
      </c>
      <c r="H215" s="75">
        <v>17</v>
      </c>
      <c r="I215" s="75">
        <v>17</v>
      </c>
      <c r="J215" s="75">
        <v>15</v>
      </c>
      <c r="K215" s="75">
        <v>13</v>
      </c>
      <c r="L215" s="75">
        <v>15</v>
      </c>
      <c r="M215" s="75">
        <v>15</v>
      </c>
      <c r="N215" s="75">
        <v>12</v>
      </c>
      <c r="O215" s="75">
        <v>11</v>
      </c>
      <c r="P215" s="75">
        <v>7</v>
      </c>
    </row>
    <row r="216" spans="3:16" x14ac:dyDescent="0.25">
      <c r="C216" s="21" t="s">
        <v>31</v>
      </c>
      <c r="D216" s="21" t="s">
        <v>238</v>
      </c>
      <c r="E216" s="75">
        <v>0</v>
      </c>
      <c r="F216" s="75">
        <v>0</v>
      </c>
      <c r="G216" s="75">
        <v>8</v>
      </c>
      <c r="H216" s="75">
        <v>17</v>
      </c>
      <c r="I216" s="75">
        <v>17</v>
      </c>
      <c r="J216" s="75">
        <v>16</v>
      </c>
      <c r="K216" s="75">
        <v>15</v>
      </c>
      <c r="L216" s="75">
        <v>17</v>
      </c>
      <c r="M216" s="75">
        <v>15</v>
      </c>
      <c r="N216" s="75">
        <v>13</v>
      </c>
      <c r="O216" s="75">
        <v>12</v>
      </c>
      <c r="P216" s="75">
        <v>7</v>
      </c>
    </row>
    <row r="217" spans="3:16" x14ac:dyDescent="0.25"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</row>
    <row r="218" spans="3:16" x14ac:dyDescent="0.25">
      <c r="C218" s="70" t="s">
        <v>104</v>
      </c>
      <c r="D218" s="70" t="str">
        <f>+D216</f>
        <v>B55</v>
      </c>
      <c r="E218" s="76">
        <f>+E216-E215</f>
        <v>0</v>
      </c>
      <c r="F218" s="76">
        <f t="shared" ref="F218:P218" si="41">+F216-F215</f>
        <v>0</v>
      </c>
      <c r="G218" s="76">
        <f t="shared" si="41"/>
        <v>0</v>
      </c>
      <c r="H218" s="76">
        <f t="shared" si="41"/>
        <v>0</v>
      </c>
      <c r="I218" s="76">
        <f t="shared" si="41"/>
        <v>0</v>
      </c>
      <c r="J218" s="76">
        <f t="shared" si="41"/>
        <v>1</v>
      </c>
      <c r="K218" s="76">
        <f t="shared" si="41"/>
        <v>2</v>
      </c>
      <c r="L218" s="76">
        <f t="shared" si="41"/>
        <v>2</v>
      </c>
      <c r="M218" s="76">
        <f t="shared" si="41"/>
        <v>0</v>
      </c>
      <c r="N218" s="76">
        <f t="shared" si="41"/>
        <v>1</v>
      </c>
      <c r="O218" s="76">
        <f t="shared" si="41"/>
        <v>1</v>
      </c>
      <c r="P218" s="76">
        <f t="shared" si="41"/>
        <v>0</v>
      </c>
    </row>
    <row r="220" spans="3:16" x14ac:dyDescent="0.25">
      <c r="C220" s="21" t="s">
        <v>30</v>
      </c>
      <c r="D220" s="21" t="s">
        <v>216</v>
      </c>
      <c r="E220" s="75">
        <v>0</v>
      </c>
      <c r="F220" s="75">
        <v>0</v>
      </c>
      <c r="G220" s="75">
        <v>6</v>
      </c>
      <c r="H220" s="75">
        <v>13</v>
      </c>
      <c r="I220" s="75">
        <v>13</v>
      </c>
      <c r="J220" s="75">
        <v>11</v>
      </c>
      <c r="K220" s="75">
        <v>11</v>
      </c>
      <c r="L220" s="75">
        <v>13</v>
      </c>
      <c r="M220" s="75">
        <v>14</v>
      </c>
      <c r="N220" s="75">
        <v>12</v>
      </c>
      <c r="O220" s="75">
        <v>8</v>
      </c>
      <c r="P220" s="75">
        <v>5</v>
      </c>
    </row>
    <row r="221" spans="3:16" x14ac:dyDescent="0.25">
      <c r="C221" s="21" t="s">
        <v>31</v>
      </c>
      <c r="D221" s="21" t="s">
        <v>216</v>
      </c>
      <c r="E221" s="75">
        <v>0</v>
      </c>
      <c r="F221" s="75">
        <v>0</v>
      </c>
      <c r="G221" s="75">
        <v>6</v>
      </c>
      <c r="H221" s="75">
        <v>13</v>
      </c>
      <c r="I221" s="75">
        <v>13</v>
      </c>
      <c r="J221" s="75">
        <v>12</v>
      </c>
      <c r="K221" s="75">
        <v>11</v>
      </c>
      <c r="L221" s="75">
        <v>13</v>
      </c>
      <c r="M221" s="75">
        <v>16</v>
      </c>
      <c r="N221" s="75">
        <v>11</v>
      </c>
      <c r="O221" s="75">
        <v>9</v>
      </c>
      <c r="P221" s="75">
        <v>6</v>
      </c>
    </row>
    <row r="222" spans="3:16" x14ac:dyDescent="0.25"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</row>
    <row r="223" spans="3:16" x14ac:dyDescent="0.25">
      <c r="C223" s="70" t="s">
        <v>104</v>
      </c>
      <c r="D223" s="70" t="str">
        <f>+D221</f>
        <v>B56</v>
      </c>
      <c r="E223" s="76">
        <f>+E221-E220</f>
        <v>0</v>
      </c>
      <c r="F223" s="76">
        <f t="shared" ref="F223:P223" si="42">+F221-F220</f>
        <v>0</v>
      </c>
      <c r="G223" s="76">
        <f t="shared" si="42"/>
        <v>0</v>
      </c>
      <c r="H223" s="76">
        <f t="shared" si="42"/>
        <v>0</v>
      </c>
      <c r="I223" s="76">
        <f t="shared" si="42"/>
        <v>0</v>
      </c>
      <c r="J223" s="76">
        <f t="shared" si="42"/>
        <v>1</v>
      </c>
      <c r="K223" s="76">
        <f t="shared" si="42"/>
        <v>0</v>
      </c>
      <c r="L223" s="76">
        <f t="shared" si="42"/>
        <v>0</v>
      </c>
      <c r="M223" s="76">
        <f t="shared" si="42"/>
        <v>2</v>
      </c>
      <c r="N223" s="76">
        <f t="shared" si="42"/>
        <v>-1</v>
      </c>
      <c r="O223" s="76">
        <f t="shared" si="42"/>
        <v>1</v>
      </c>
      <c r="P223" s="76">
        <f t="shared" si="42"/>
        <v>1</v>
      </c>
    </row>
    <row r="225" spans="3:16" x14ac:dyDescent="0.25">
      <c r="C225" s="21" t="s">
        <v>30</v>
      </c>
      <c r="D225" s="21" t="s">
        <v>249</v>
      </c>
      <c r="E225" s="75">
        <v>0</v>
      </c>
      <c r="F225" s="75">
        <v>0</v>
      </c>
      <c r="G225" s="75">
        <v>6</v>
      </c>
      <c r="H225" s="75">
        <v>15</v>
      </c>
      <c r="I225" s="75">
        <v>15</v>
      </c>
      <c r="J225" s="75">
        <v>14</v>
      </c>
      <c r="K225" s="75">
        <v>12</v>
      </c>
      <c r="L225" s="75">
        <v>16</v>
      </c>
      <c r="M225" s="75">
        <v>18</v>
      </c>
      <c r="N225" s="75">
        <v>11</v>
      </c>
      <c r="O225" s="75">
        <v>8</v>
      </c>
      <c r="P225" s="75">
        <v>5</v>
      </c>
    </row>
    <row r="226" spans="3:16" x14ac:dyDescent="0.25">
      <c r="C226" s="21" t="s">
        <v>31</v>
      </c>
      <c r="D226" s="21" t="s">
        <v>249</v>
      </c>
      <c r="E226" s="75">
        <v>0</v>
      </c>
      <c r="F226" s="75">
        <v>0</v>
      </c>
      <c r="G226" s="75">
        <v>7</v>
      </c>
      <c r="H226" s="75">
        <v>16</v>
      </c>
      <c r="I226" s="75">
        <v>16</v>
      </c>
      <c r="J226" s="75">
        <v>15</v>
      </c>
      <c r="K226" s="75">
        <v>15</v>
      </c>
      <c r="L226" s="75">
        <v>18</v>
      </c>
      <c r="M226" s="75">
        <v>18</v>
      </c>
      <c r="N226" s="75">
        <v>13</v>
      </c>
      <c r="O226" s="75">
        <v>9</v>
      </c>
      <c r="P226" s="75">
        <v>6</v>
      </c>
    </row>
    <row r="227" spans="3:16" x14ac:dyDescent="0.25"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</row>
    <row r="228" spans="3:16" x14ac:dyDescent="0.25">
      <c r="C228" s="70" t="s">
        <v>104</v>
      </c>
      <c r="D228" s="70" t="str">
        <f>+D226</f>
        <v>B57</v>
      </c>
      <c r="E228" s="76">
        <f>+E226-E225</f>
        <v>0</v>
      </c>
      <c r="F228" s="76">
        <f t="shared" ref="F228:P228" si="43">+F226-F225</f>
        <v>0</v>
      </c>
      <c r="G228" s="76">
        <f t="shared" si="43"/>
        <v>1</v>
      </c>
      <c r="H228" s="76">
        <f t="shared" si="43"/>
        <v>1</v>
      </c>
      <c r="I228" s="76">
        <f t="shared" si="43"/>
        <v>1</v>
      </c>
      <c r="J228" s="76">
        <f t="shared" si="43"/>
        <v>1</v>
      </c>
      <c r="K228" s="76">
        <f t="shared" si="43"/>
        <v>3</v>
      </c>
      <c r="L228" s="76">
        <f t="shared" si="43"/>
        <v>2</v>
      </c>
      <c r="M228" s="76">
        <f t="shared" si="43"/>
        <v>0</v>
      </c>
      <c r="N228" s="76">
        <f t="shared" si="43"/>
        <v>2</v>
      </c>
      <c r="O228" s="76">
        <f t="shared" si="43"/>
        <v>1</v>
      </c>
      <c r="P228" s="76">
        <f t="shared" si="43"/>
        <v>1</v>
      </c>
    </row>
    <row r="230" spans="3:16" x14ac:dyDescent="0.25">
      <c r="C230" s="21" t="s">
        <v>30</v>
      </c>
      <c r="D230" s="21" t="s">
        <v>393</v>
      </c>
      <c r="E230" s="75">
        <v>0</v>
      </c>
      <c r="F230" s="75">
        <v>0</v>
      </c>
      <c r="G230" s="75">
        <v>2</v>
      </c>
      <c r="H230" s="75">
        <v>4</v>
      </c>
      <c r="I230" s="75">
        <v>4</v>
      </c>
      <c r="J230" s="75">
        <v>4</v>
      </c>
      <c r="K230" s="75">
        <v>3</v>
      </c>
      <c r="L230" s="75">
        <v>4</v>
      </c>
      <c r="M230" s="75">
        <v>4</v>
      </c>
      <c r="N230" s="75">
        <v>3</v>
      </c>
      <c r="O230" s="75">
        <v>3</v>
      </c>
      <c r="P230" s="75">
        <v>0</v>
      </c>
    </row>
    <row r="231" spans="3:16" x14ac:dyDescent="0.25">
      <c r="C231" s="21" t="s">
        <v>31</v>
      </c>
      <c r="D231" s="21" t="s">
        <v>393</v>
      </c>
      <c r="E231" s="75">
        <v>0</v>
      </c>
      <c r="F231" s="75">
        <v>0</v>
      </c>
      <c r="G231" s="75">
        <v>2</v>
      </c>
      <c r="H231" s="75">
        <v>5</v>
      </c>
      <c r="I231" s="75">
        <v>5</v>
      </c>
      <c r="J231" s="75">
        <v>4</v>
      </c>
      <c r="K231" s="75">
        <v>4</v>
      </c>
      <c r="L231" s="75">
        <v>5</v>
      </c>
      <c r="M231" s="75">
        <v>4</v>
      </c>
      <c r="N231" s="75">
        <v>4</v>
      </c>
      <c r="O231" s="75">
        <v>3</v>
      </c>
      <c r="P231" s="75">
        <v>0</v>
      </c>
    </row>
    <row r="232" spans="3:16" x14ac:dyDescent="0.25"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</row>
    <row r="233" spans="3:16" x14ac:dyDescent="0.25">
      <c r="C233" s="70" t="s">
        <v>104</v>
      </c>
      <c r="D233" s="70" t="str">
        <f>+D231</f>
        <v>B58</v>
      </c>
      <c r="E233" s="76">
        <f>+E231-E230</f>
        <v>0</v>
      </c>
      <c r="F233" s="76">
        <f t="shared" ref="F233:P233" si="44">+F231-F230</f>
        <v>0</v>
      </c>
      <c r="G233" s="76">
        <f t="shared" si="44"/>
        <v>0</v>
      </c>
      <c r="H233" s="76">
        <f t="shared" si="44"/>
        <v>1</v>
      </c>
      <c r="I233" s="76">
        <f t="shared" si="44"/>
        <v>1</v>
      </c>
      <c r="J233" s="76">
        <f t="shared" si="44"/>
        <v>0</v>
      </c>
      <c r="K233" s="76">
        <f t="shared" si="44"/>
        <v>1</v>
      </c>
      <c r="L233" s="76">
        <f t="shared" si="44"/>
        <v>1</v>
      </c>
      <c r="M233" s="76">
        <f t="shared" si="44"/>
        <v>0</v>
      </c>
      <c r="N233" s="76">
        <f t="shared" si="44"/>
        <v>1</v>
      </c>
      <c r="O233" s="76">
        <f t="shared" si="44"/>
        <v>0</v>
      </c>
      <c r="P233" s="76">
        <f t="shared" si="44"/>
        <v>0</v>
      </c>
    </row>
    <row r="234" spans="3:16" x14ac:dyDescent="0.25">
      <c r="C234" s="111"/>
      <c r="D234" s="112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4"/>
    </row>
    <row r="235" spans="3:16" x14ac:dyDescent="0.25">
      <c r="C235" s="21" t="s">
        <v>30</v>
      </c>
      <c r="D235" s="21" t="s">
        <v>250</v>
      </c>
      <c r="E235" s="75">
        <v>0</v>
      </c>
      <c r="F235" s="75">
        <v>0</v>
      </c>
      <c r="G235" s="75">
        <v>11</v>
      </c>
      <c r="H235" s="75">
        <v>22</v>
      </c>
      <c r="I235" s="75">
        <v>22</v>
      </c>
      <c r="J235" s="75">
        <v>20</v>
      </c>
      <c r="K235" s="75">
        <v>18</v>
      </c>
      <c r="L235" s="75">
        <v>19</v>
      </c>
      <c r="M235" s="75">
        <v>19</v>
      </c>
      <c r="N235" s="75">
        <v>15</v>
      </c>
      <c r="O235" s="75">
        <v>13</v>
      </c>
      <c r="P235" s="75">
        <v>5</v>
      </c>
    </row>
    <row r="236" spans="3:16" x14ac:dyDescent="0.25">
      <c r="C236" s="21" t="s">
        <v>31</v>
      </c>
      <c r="D236" s="21" t="s">
        <v>250</v>
      </c>
      <c r="E236" s="75">
        <v>0</v>
      </c>
      <c r="F236" s="75">
        <v>0</v>
      </c>
      <c r="G236" s="75">
        <v>11</v>
      </c>
      <c r="H236" s="75">
        <v>22</v>
      </c>
      <c r="I236" s="75">
        <v>22</v>
      </c>
      <c r="J236" s="75">
        <v>20</v>
      </c>
      <c r="K236" s="75">
        <v>20</v>
      </c>
      <c r="L236" s="75">
        <v>21</v>
      </c>
      <c r="M236" s="75">
        <v>19</v>
      </c>
      <c r="N236" s="75">
        <v>18</v>
      </c>
      <c r="O236" s="75">
        <v>15</v>
      </c>
      <c r="P236" s="75">
        <v>5</v>
      </c>
    </row>
    <row r="237" spans="3:16" x14ac:dyDescent="0.25"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</row>
    <row r="238" spans="3:16" x14ac:dyDescent="0.25">
      <c r="C238" s="70" t="s">
        <v>104</v>
      </c>
      <c r="D238" s="70" t="str">
        <f>+D236</f>
        <v>B59</v>
      </c>
      <c r="E238" s="76">
        <f>+E236-E235</f>
        <v>0</v>
      </c>
      <c r="F238" s="76">
        <f t="shared" ref="F238:P238" si="45">+F236-F235</f>
        <v>0</v>
      </c>
      <c r="G238" s="76">
        <f t="shared" si="45"/>
        <v>0</v>
      </c>
      <c r="H238" s="76">
        <f t="shared" si="45"/>
        <v>0</v>
      </c>
      <c r="I238" s="76">
        <f t="shared" si="45"/>
        <v>0</v>
      </c>
      <c r="J238" s="76">
        <f t="shared" si="45"/>
        <v>0</v>
      </c>
      <c r="K238" s="76">
        <f t="shared" si="45"/>
        <v>2</v>
      </c>
      <c r="L238" s="76">
        <f t="shared" si="45"/>
        <v>2</v>
      </c>
      <c r="M238" s="76">
        <f t="shared" si="45"/>
        <v>0</v>
      </c>
      <c r="N238" s="76">
        <f t="shared" si="45"/>
        <v>3</v>
      </c>
      <c r="O238" s="76">
        <f t="shared" si="45"/>
        <v>2</v>
      </c>
      <c r="P238" s="76">
        <f t="shared" si="45"/>
        <v>0</v>
      </c>
    </row>
    <row r="240" spans="3:16" x14ac:dyDescent="0.25">
      <c r="C240" s="21" t="s">
        <v>30</v>
      </c>
      <c r="D240" s="21" t="s">
        <v>251</v>
      </c>
      <c r="E240" s="75">
        <v>0</v>
      </c>
      <c r="F240" s="75">
        <v>0</v>
      </c>
      <c r="G240" s="75">
        <v>4</v>
      </c>
      <c r="H240" s="75">
        <v>19</v>
      </c>
      <c r="I240" s="75">
        <v>19</v>
      </c>
      <c r="J240" s="75">
        <v>10</v>
      </c>
      <c r="K240" s="75">
        <v>0</v>
      </c>
      <c r="L240" s="75">
        <v>13</v>
      </c>
      <c r="M240" s="75">
        <v>16</v>
      </c>
      <c r="N240" s="75">
        <v>0</v>
      </c>
      <c r="O240" s="75">
        <v>0</v>
      </c>
      <c r="P240" s="75">
        <v>0</v>
      </c>
    </row>
    <row r="241" spans="3:16" x14ac:dyDescent="0.25">
      <c r="C241" s="21" t="s">
        <v>31</v>
      </c>
      <c r="D241" s="21" t="s">
        <v>251</v>
      </c>
      <c r="E241" s="75">
        <v>0</v>
      </c>
      <c r="F241" s="75">
        <v>0</v>
      </c>
      <c r="G241" s="75">
        <v>4</v>
      </c>
      <c r="H241" s="75">
        <v>19</v>
      </c>
      <c r="I241" s="75">
        <v>19</v>
      </c>
      <c r="J241" s="75">
        <v>11</v>
      </c>
      <c r="K241" s="75">
        <v>0</v>
      </c>
      <c r="L241" s="75">
        <v>13</v>
      </c>
      <c r="M241" s="75">
        <v>16</v>
      </c>
      <c r="N241" s="75">
        <v>0</v>
      </c>
      <c r="O241" s="75">
        <v>0</v>
      </c>
      <c r="P241" s="75">
        <v>0</v>
      </c>
    </row>
    <row r="242" spans="3:16" x14ac:dyDescent="0.25"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</row>
    <row r="243" spans="3:16" x14ac:dyDescent="0.25">
      <c r="C243" s="70" t="s">
        <v>104</v>
      </c>
      <c r="D243" s="70" t="str">
        <f>+D241</f>
        <v>B60e</v>
      </c>
      <c r="E243" s="76">
        <f>+E241-E240</f>
        <v>0</v>
      </c>
      <c r="F243" s="76">
        <f t="shared" ref="F243:P243" si="46">+F241-F240</f>
        <v>0</v>
      </c>
      <c r="G243" s="76">
        <f t="shared" si="46"/>
        <v>0</v>
      </c>
      <c r="H243" s="76">
        <f t="shared" si="46"/>
        <v>0</v>
      </c>
      <c r="I243" s="76">
        <f t="shared" si="46"/>
        <v>0</v>
      </c>
      <c r="J243" s="76">
        <f t="shared" si="46"/>
        <v>1</v>
      </c>
      <c r="K243" s="76">
        <f t="shared" si="46"/>
        <v>0</v>
      </c>
      <c r="L243" s="76">
        <f t="shared" si="46"/>
        <v>0</v>
      </c>
      <c r="M243" s="76">
        <f t="shared" si="46"/>
        <v>0</v>
      </c>
      <c r="N243" s="76">
        <f t="shared" si="46"/>
        <v>0</v>
      </c>
      <c r="O243" s="76">
        <f t="shared" si="46"/>
        <v>0</v>
      </c>
      <c r="P243" s="76">
        <f t="shared" si="46"/>
        <v>0</v>
      </c>
    </row>
    <row r="245" spans="3:16" x14ac:dyDescent="0.25">
      <c r="C245" s="21" t="s">
        <v>30</v>
      </c>
      <c r="D245" s="21" t="s">
        <v>217</v>
      </c>
      <c r="E245" s="75">
        <v>0</v>
      </c>
      <c r="F245" s="75">
        <v>0</v>
      </c>
      <c r="G245" s="75">
        <v>4</v>
      </c>
      <c r="H245" s="75">
        <v>9</v>
      </c>
      <c r="I245" s="75">
        <v>9</v>
      </c>
      <c r="J245" s="75">
        <v>9</v>
      </c>
      <c r="K245" s="75">
        <v>9</v>
      </c>
      <c r="L245" s="75">
        <v>9</v>
      </c>
      <c r="M245" s="75">
        <v>11</v>
      </c>
      <c r="N245" s="75">
        <v>7</v>
      </c>
      <c r="O245" s="75">
        <v>6</v>
      </c>
      <c r="P245" s="75">
        <v>4</v>
      </c>
    </row>
    <row r="246" spans="3:16" x14ac:dyDescent="0.25">
      <c r="C246" s="21" t="s">
        <v>31</v>
      </c>
      <c r="D246" s="21" t="s">
        <v>217</v>
      </c>
      <c r="E246" s="75">
        <v>0</v>
      </c>
      <c r="F246" s="75">
        <v>0</v>
      </c>
      <c r="G246" s="75">
        <v>4</v>
      </c>
      <c r="H246" s="75">
        <v>9</v>
      </c>
      <c r="I246" s="75">
        <v>9</v>
      </c>
      <c r="J246" s="75">
        <v>7</v>
      </c>
      <c r="K246" s="75">
        <v>9</v>
      </c>
      <c r="L246" s="75">
        <v>9</v>
      </c>
      <c r="M246" s="75">
        <v>11</v>
      </c>
      <c r="N246" s="75">
        <v>7</v>
      </c>
      <c r="O246" s="75">
        <v>6</v>
      </c>
      <c r="P246" s="75">
        <v>5</v>
      </c>
    </row>
    <row r="247" spans="3:16" x14ac:dyDescent="0.25"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</row>
    <row r="248" spans="3:16" x14ac:dyDescent="0.25">
      <c r="C248" s="70" t="s">
        <v>104</v>
      </c>
      <c r="D248" s="70" t="str">
        <f>+D246</f>
        <v>B61</v>
      </c>
      <c r="E248" s="76">
        <f>+E246-E245</f>
        <v>0</v>
      </c>
      <c r="F248" s="76">
        <f t="shared" ref="F248:P248" si="47">+F246-F245</f>
        <v>0</v>
      </c>
      <c r="G248" s="76">
        <f t="shared" si="47"/>
        <v>0</v>
      </c>
      <c r="H248" s="76">
        <f t="shared" si="47"/>
        <v>0</v>
      </c>
      <c r="I248" s="76">
        <f t="shared" si="47"/>
        <v>0</v>
      </c>
      <c r="J248" s="76">
        <f t="shared" si="47"/>
        <v>-2</v>
      </c>
      <c r="K248" s="76">
        <f t="shared" si="47"/>
        <v>0</v>
      </c>
      <c r="L248" s="76">
        <f t="shared" si="47"/>
        <v>0</v>
      </c>
      <c r="M248" s="76">
        <f t="shared" si="47"/>
        <v>0</v>
      </c>
      <c r="N248" s="76">
        <f t="shared" si="47"/>
        <v>0</v>
      </c>
      <c r="O248" s="76">
        <f t="shared" si="47"/>
        <v>0</v>
      </c>
      <c r="P248" s="76">
        <f t="shared" si="47"/>
        <v>1</v>
      </c>
    </row>
    <row r="250" spans="3:16" x14ac:dyDescent="0.25">
      <c r="C250" s="21" t="s">
        <v>30</v>
      </c>
      <c r="D250" s="21" t="s">
        <v>394</v>
      </c>
      <c r="E250" s="75">
        <v>0</v>
      </c>
      <c r="F250" s="75">
        <v>0</v>
      </c>
      <c r="G250" s="75">
        <v>4</v>
      </c>
      <c r="H250" s="75">
        <v>5</v>
      </c>
      <c r="I250" s="75">
        <v>5</v>
      </c>
      <c r="J250" s="75">
        <v>5</v>
      </c>
      <c r="K250" s="75">
        <v>5</v>
      </c>
      <c r="L250" s="75">
        <v>4</v>
      </c>
      <c r="M250" s="75">
        <v>5</v>
      </c>
      <c r="N250" s="75">
        <v>4</v>
      </c>
      <c r="O250" s="75">
        <v>4</v>
      </c>
      <c r="P250" s="75">
        <v>0</v>
      </c>
    </row>
    <row r="251" spans="3:16" x14ac:dyDescent="0.25">
      <c r="C251" s="21" t="s">
        <v>31</v>
      </c>
      <c r="D251" s="21" t="s">
        <v>394</v>
      </c>
      <c r="E251" s="75">
        <v>0</v>
      </c>
      <c r="F251" s="75">
        <v>0</v>
      </c>
      <c r="G251" s="75">
        <v>4</v>
      </c>
      <c r="H251" s="75">
        <v>5</v>
      </c>
      <c r="I251" s="75">
        <v>5</v>
      </c>
      <c r="J251" s="75">
        <v>4</v>
      </c>
      <c r="K251" s="75">
        <v>4</v>
      </c>
      <c r="L251" s="75">
        <v>6</v>
      </c>
      <c r="M251" s="75">
        <v>5</v>
      </c>
      <c r="N251" s="75">
        <v>4</v>
      </c>
      <c r="O251" s="75">
        <v>4</v>
      </c>
      <c r="P251" s="75">
        <v>0</v>
      </c>
    </row>
    <row r="252" spans="3:16" x14ac:dyDescent="0.25"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</row>
    <row r="253" spans="3:16" x14ac:dyDescent="0.25">
      <c r="C253" s="70" t="s">
        <v>104</v>
      </c>
      <c r="D253" s="70" t="str">
        <f>+D251</f>
        <v>B62</v>
      </c>
      <c r="E253" s="76">
        <f>+E251-E250</f>
        <v>0</v>
      </c>
      <c r="F253" s="76">
        <f t="shared" ref="F253:P253" si="48">+F251-F250</f>
        <v>0</v>
      </c>
      <c r="G253" s="76">
        <f t="shared" si="48"/>
        <v>0</v>
      </c>
      <c r="H253" s="76">
        <f t="shared" si="48"/>
        <v>0</v>
      </c>
      <c r="I253" s="76">
        <f t="shared" si="48"/>
        <v>0</v>
      </c>
      <c r="J253" s="76">
        <f t="shared" si="48"/>
        <v>-1</v>
      </c>
      <c r="K253" s="76">
        <f t="shared" si="48"/>
        <v>-1</v>
      </c>
      <c r="L253" s="76">
        <f t="shared" si="48"/>
        <v>2</v>
      </c>
      <c r="M253" s="76">
        <f t="shared" si="48"/>
        <v>0</v>
      </c>
      <c r="N253" s="76">
        <f t="shared" si="48"/>
        <v>0</v>
      </c>
      <c r="O253" s="76">
        <f t="shared" si="48"/>
        <v>0</v>
      </c>
      <c r="P253" s="76">
        <f t="shared" si="48"/>
        <v>0</v>
      </c>
    </row>
    <row r="255" spans="3:16" x14ac:dyDescent="0.25">
      <c r="C255" s="21" t="s">
        <v>30</v>
      </c>
      <c r="D255" s="21" t="s">
        <v>395</v>
      </c>
      <c r="E255" s="75">
        <v>0</v>
      </c>
      <c r="F255" s="75">
        <v>0</v>
      </c>
      <c r="G255" s="75">
        <v>0</v>
      </c>
      <c r="H255" s="75">
        <v>2</v>
      </c>
      <c r="I255" s="75">
        <v>2</v>
      </c>
      <c r="J255" s="75">
        <v>2</v>
      </c>
      <c r="K255" s="75">
        <v>2</v>
      </c>
      <c r="L255" s="75">
        <v>2</v>
      </c>
      <c r="M255" s="75">
        <v>3</v>
      </c>
      <c r="N255" s="75">
        <v>2</v>
      </c>
      <c r="O255" s="75">
        <v>0</v>
      </c>
      <c r="P255" s="75">
        <v>0</v>
      </c>
    </row>
    <row r="256" spans="3:16" x14ac:dyDescent="0.25">
      <c r="C256" s="21" t="s">
        <v>31</v>
      </c>
      <c r="D256" s="21" t="s">
        <v>395</v>
      </c>
      <c r="E256" s="75">
        <v>0</v>
      </c>
      <c r="F256" s="75">
        <v>0</v>
      </c>
      <c r="G256" s="75">
        <v>0</v>
      </c>
      <c r="H256" s="75">
        <v>3</v>
      </c>
      <c r="I256" s="75">
        <v>3</v>
      </c>
      <c r="J256" s="75">
        <v>2</v>
      </c>
      <c r="K256" s="75">
        <v>2</v>
      </c>
      <c r="L256" s="75">
        <v>2</v>
      </c>
      <c r="M256" s="75">
        <v>3</v>
      </c>
      <c r="N256" s="75">
        <v>2</v>
      </c>
      <c r="O256" s="75">
        <v>0</v>
      </c>
      <c r="P256" s="75">
        <v>0</v>
      </c>
    </row>
    <row r="257" spans="3:16" x14ac:dyDescent="0.25"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</row>
    <row r="258" spans="3:16" x14ac:dyDescent="0.25">
      <c r="C258" s="70" t="s">
        <v>104</v>
      </c>
      <c r="D258" s="70" t="str">
        <f>+D256</f>
        <v>B63</v>
      </c>
      <c r="E258" s="76">
        <f>+E256-E255</f>
        <v>0</v>
      </c>
      <c r="F258" s="76">
        <f t="shared" ref="F258:P258" si="49">+F256-F255</f>
        <v>0</v>
      </c>
      <c r="G258" s="76">
        <f t="shared" si="49"/>
        <v>0</v>
      </c>
      <c r="H258" s="76">
        <f t="shared" si="49"/>
        <v>1</v>
      </c>
      <c r="I258" s="76">
        <f t="shared" si="49"/>
        <v>1</v>
      </c>
      <c r="J258" s="76">
        <f t="shared" si="49"/>
        <v>0</v>
      </c>
      <c r="K258" s="76">
        <f t="shared" si="49"/>
        <v>0</v>
      </c>
      <c r="L258" s="76">
        <f t="shared" si="49"/>
        <v>0</v>
      </c>
      <c r="M258" s="76">
        <f t="shared" si="49"/>
        <v>0</v>
      </c>
      <c r="N258" s="76">
        <f t="shared" si="49"/>
        <v>0</v>
      </c>
      <c r="O258" s="76">
        <f t="shared" si="49"/>
        <v>0</v>
      </c>
      <c r="P258" s="76">
        <f t="shared" si="49"/>
        <v>0</v>
      </c>
    </row>
    <row r="260" spans="3:16" x14ac:dyDescent="0.25">
      <c r="C260" s="21" t="s">
        <v>30</v>
      </c>
      <c r="D260" s="21" t="s">
        <v>396</v>
      </c>
      <c r="E260" s="75">
        <v>0</v>
      </c>
      <c r="F260" s="75">
        <v>0</v>
      </c>
      <c r="G260" s="75">
        <v>6</v>
      </c>
      <c r="H260" s="75">
        <v>18</v>
      </c>
      <c r="I260" s="75">
        <v>18</v>
      </c>
      <c r="J260" s="75">
        <v>16</v>
      </c>
      <c r="K260" s="75">
        <v>13</v>
      </c>
      <c r="L260" s="75">
        <v>15</v>
      </c>
      <c r="M260" s="75">
        <v>20</v>
      </c>
      <c r="N260" s="75">
        <v>13</v>
      </c>
      <c r="O260" s="75">
        <v>8</v>
      </c>
      <c r="P260" s="75">
        <v>4</v>
      </c>
    </row>
    <row r="261" spans="3:16" x14ac:dyDescent="0.25">
      <c r="C261" s="21" t="s">
        <v>31</v>
      </c>
      <c r="D261" s="21" t="s">
        <v>396</v>
      </c>
      <c r="E261" s="75">
        <v>0</v>
      </c>
      <c r="F261" s="75">
        <v>0</v>
      </c>
      <c r="G261" s="75">
        <v>6</v>
      </c>
      <c r="H261" s="75">
        <v>19</v>
      </c>
      <c r="I261" s="75">
        <v>19</v>
      </c>
      <c r="J261" s="75">
        <v>16</v>
      </c>
      <c r="K261" s="75">
        <v>13</v>
      </c>
      <c r="L261" s="75">
        <v>16</v>
      </c>
      <c r="M261" s="75">
        <v>24</v>
      </c>
      <c r="N261" s="75">
        <v>14</v>
      </c>
      <c r="O261" s="75">
        <v>8</v>
      </c>
      <c r="P261" s="75">
        <v>4</v>
      </c>
    </row>
    <row r="262" spans="3:16" x14ac:dyDescent="0.25"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</row>
    <row r="263" spans="3:16" x14ac:dyDescent="0.25">
      <c r="C263" s="70" t="s">
        <v>104</v>
      </c>
      <c r="D263" s="70" t="str">
        <f>+D261</f>
        <v>B64</v>
      </c>
      <c r="E263" s="76">
        <f>+E261-E260</f>
        <v>0</v>
      </c>
      <c r="F263" s="76">
        <f t="shared" ref="F263:P263" si="50">+F261-F260</f>
        <v>0</v>
      </c>
      <c r="G263" s="76">
        <f t="shared" si="50"/>
        <v>0</v>
      </c>
      <c r="H263" s="76">
        <f t="shared" si="50"/>
        <v>1</v>
      </c>
      <c r="I263" s="76">
        <f t="shared" si="50"/>
        <v>1</v>
      </c>
      <c r="J263" s="76">
        <f t="shared" si="50"/>
        <v>0</v>
      </c>
      <c r="K263" s="76">
        <f t="shared" si="50"/>
        <v>0</v>
      </c>
      <c r="L263" s="76">
        <f t="shared" si="50"/>
        <v>1</v>
      </c>
      <c r="M263" s="76">
        <f t="shared" si="50"/>
        <v>4</v>
      </c>
      <c r="N263" s="76">
        <f t="shared" si="50"/>
        <v>1</v>
      </c>
      <c r="O263" s="76">
        <f t="shared" si="50"/>
        <v>0</v>
      </c>
      <c r="P263" s="76">
        <f t="shared" si="50"/>
        <v>0</v>
      </c>
    </row>
    <row r="265" spans="3:16" x14ac:dyDescent="0.25">
      <c r="C265" s="21" t="s">
        <v>30</v>
      </c>
      <c r="D265" s="21" t="s">
        <v>252</v>
      </c>
      <c r="E265" s="75">
        <v>0</v>
      </c>
      <c r="F265" s="75">
        <v>0</v>
      </c>
      <c r="G265" s="75">
        <v>2</v>
      </c>
      <c r="H265" s="75">
        <v>9</v>
      </c>
      <c r="I265" s="75">
        <v>9</v>
      </c>
      <c r="J265" s="75">
        <v>8</v>
      </c>
      <c r="K265" s="75">
        <v>8</v>
      </c>
      <c r="L265" s="75">
        <v>8</v>
      </c>
      <c r="M265" s="75">
        <v>8</v>
      </c>
      <c r="N265" s="75">
        <v>6</v>
      </c>
      <c r="O265" s="75">
        <v>4</v>
      </c>
      <c r="P265" s="75">
        <v>0</v>
      </c>
    </row>
    <row r="266" spans="3:16" x14ac:dyDescent="0.25">
      <c r="C266" s="21" t="s">
        <v>31</v>
      </c>
      <c r="D266" s="21" t="s">
        <v>252</v>
      </c>
      <c r="E266" s="75">
        <v>0</v>
      </c>
      <c r="F266" s="75">
        <v>0</v>
      </c>
      <c r="G266" s="75">
        <v>2</v>
      </c>
      <c r="H266" s="75">
        <v>9</v>
      </c>
      <c r="I266" s="75">
        <v>9</v>
      </c>
      <c r="J266" s="75">
        <v>8</v>
      </c>
      <c r="K266" s="75">
        <v>7</v>
      </c>
      <c r="L266" s="75">
        <v>8</v>
      </c>
      <c r="M266" s="75">
        <v>8</v>
      </c>
      <c r="N266" s="75">
        <v>6</v>
      </c>
      <c r="O266" s="75">
        <v>5</v>
      </c>
      <c r="P266" s="75">
        <v>0</v>
      </c>
    </row>
    <row r="267" spans="3:16" x14ac:dyDescent="0.25"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</row>
    <row r="268" spans="3:16" x14ac:dyDescent="0.25">
      <c r="C268" s="70" t="s">
        <v>104</v>
      </c>
      <c r="D268" s="70" t="str">
        <f>+D266</f>
        <v>B65</v>
      </c>
      <c r="E268" s="76">
        <f>+E266-E265</f>
        <v>0</v>
      </c>
      <c r="F268" s="76">
        <f t="shared" ref="F268:P268" si="51">+F266-F265</f>
        <v>0</v>
      </c>
      <c r="G268" s="76">
        <f t="shared" si="51"/>
        <v>0</v>
      </c>
      <c r="H268" s="76">
        <f t="shared" si="51"/>
        <v>0</v>
      </c>
      <c r="I268" s="76">
        <f t="shared" si="51"/>
        <v>0</v>
      </c>
      <c r="J268" s="76">
        <f t="shared" si="51"/>
        <v>0</v>
      </c>
      <c r="K268" s="76">
        <f t="shared" si="51"/>
        <v>-1</v>
      </c>
      <c r="L268" s="76">
        <f t="shared" si="51"/>
        <v>0</v>
      </c>
      <c r="M268" s="76">
        <f t="shared" si="51"/>
        <v>0</v>
      </c>
      <c r="N268" s="76">
        <f t="shared" si="51"/>
        <v>0</v>
      </c>
      <c r="O268" s="76">
        <f t="shared" si="51"/>
        <v>1</v>
      </c>
      <c r="P268" s="76">
        <f t="shared" si="51"/>
        <v>0</v>
      </c>
    </row>
    <row r="270" spans="3:16" x14ac:dyDescent="0.25">
      <c r="C270" s="21" t="s">
        <v>30</v>
      </c>
      <c r="D270" s="21" t="s">
        <v>397</v>
      </c>
      <c r="E270" s="75">
        <v>0</v>
      </c>
      <c r="F270" s="75">
        <v>0</v>
      </c>
      <c r="G270" s="75">
        <v>6</v>
      </c>
      <c r="H270" s="75">
        <v>22</v>
      </c>
      <c r="I270" s="75">
        <v>22</v>
      </c>
      <c r="J270" s="75">
        <v>19</v>
      </c>
      <c r="K270" s="75">
        <v>14</v>
      </c>
      <c r="L270" s="75">
        <v>15</v>
      </c>
      <c r="M270" s="75">
        <v>22</v>
      </c>
      <c r="N270" s="75">
        <v>16</v>
      </c>
      <c r="O270" s="75">
        <v>11</v>
      </c>
      <c r="P270" s="75">
        <v>7</v>
      </c>
    </row>
    <row r="271" spans="3:16" x14ac:dyDescent="0.25">
      <c r="C271" s="21" t="s">
        <v>31</v>
      </c>
      <c r="D271" s="21" t="s">
        <v>397</v>
      </c>
      <c r="E271" s="75">
        <v>0</v>
      </c>
      <c r="F271" s="75">
        <v>0</v>
      </c>
      <c r="G271" s="75">
        <v>6</v>
      </c>
      <c r="H271" s="75">
        <v>24</v>
      </c>
      <c r="I271" s="75">
        <v>24</v>
      </c>
      <c r="J271" s="75">
        <v>20</v>
      </c>
      <c r="K271" s="75">
        <v>14</v>
      </c>
      <c r="L271" s="75">
        <v>15</v>
      </c>
      <c r="M271" s="75">
        <v>26</v>
      </c>
      <c r="N271" s="75">
        <v>18</v>
      </c>
      <c r="O271" s="75">
        <v>13</v>
      </c>
      <c r="P271" s="75">
        <v>8</v>
      </c>
    </row>
    <row r="272" spans="3:16" x14ac:dyDescent="0.25"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</row>
    <row r="273" spans="3:16" x14ac:dyDescent="0.25">
      <c r="C273" s="70" t="s">
        <v>104</v>
      </c>
      <c r="D273" s="70" t="str">
        <f>+D271</f>
        <v>B66</v>
      </c>
      <c r="E273" s="76">
        <f>+E271-E270</f>
        <v>0</v>
      </c>
      <c r="F273" s="76">
        <f t="shared" ref="F273:P273" si="52">+F271-F270</f>
        <v>0</v>
      </c>
      <c r="G273" s="76">
        <f t="shared" si="52"/>
        <v>0</v>
      </c>
      <c r="H273" s="76">
        <f t="shared" si="52"/>
        <v>2</v>
      </c>
      <c r="I273" s="76">
        <f t="shared" si="52"/>
        <v>2</v>
      </c>
      <c r="J273" s="76">
        <f t="shared" si="52"/>
        <v>1</v>
      </c>
      <c r="K273" s="76">
        <f t="shared" si="52"/>
        <v>0</v>
      </c>
      <c r="L273" s="76">
        <f t="shared" si="52"/>
        <v>0</v>
      </c>
      <c r="M273" s="76">
        <f t="shared" si="52"/>
        <v>4</v>
      </c>
      <c r="N273" s="76">
        <f t="shared" si="52"/>
        <v>2</v>
      </c>
      <c r="O273" s="76">
        <f t="shared" si="52"/>
        <v>2</v>
      </c>
      <c r="P273" s="76">
        <f t="shared" si="52"/>
        <v>1</v>
      </c>
    </row>
    <row r="275" spans="3:16" x14ac:dyDescent="0.25">
      <c r="C275" s="21" t="s">
        <v>30</v>
      </c>
      <c r="D275" s="21" t="s">
        <v>398</v>
      </c>
      <c r="E275" s="75">
        <v>0</v>
      </c>
      <c r="F275" s="75">
        <v>0</v>
      </c>
      <c r="G275" s="75">
        <v>0</v>
      </c>
      <c r="H275" s="75">
        <v>3</v>
      </c>
      <c r="I275" s="75">
        <v>3</v>
      </c>
      <c r="J275" s="75">
        <v>2</v>
      </c>
      <c r="K275" s="75">
        <v>2</v>
      </c>
      <c r="L275" s="75">
        <v>2</v>
      </c>
      <c r="M275" s="75">
        <v>3</v>
      </c>
      <c r="N275" s="75">
        <v>2</v>
      </c>
      <c r="O275" s="75">
        <v>0</v>
      </c>
      <c r="P275" s="75">
        <v>0</v>
      </c>
    </row>
    <row r="276" spans="3:16" x14ac:dyDescent="0.25">
      <c r="C276" s="21" t="s">
        <v>31</v>
      </c>
      <c r="D276" s="21" t="s">
        <v>398</v>
      </c>
      <c r="E276" s="75">
        <v>0</v>
      </c>
      <c r="F276" s="75">
        <v>0</v>
      </c>
      <c r="G276" s="75">
        <v>0</v>
      </c>
      <c r="H276" s="75">
        <v>3</v>
      </c>
      <c r="I276" s="75">
        <v>3</v>
      </c>
      <c r="J276" s="75">
        <v>2</v>
      </c>
      <c r="K276" s="75">
        <v>2</v>
      </c>
      <c r="L276" s="75">
        <v>3</v>
      </c>
      <c r="M276" s="75">
        <v>3</v>
      </c>
      <c r="N276" s="75">
        <v>2</v>
      </c>
      <c r="O276" s="75">
        <v>0</v>
      </c>
      <c r="P276" s="75">
        <v>0</v>
      </c>
    </row>
    <row r="277" spans="3:16" x14ac:dyDescent="0.25"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</row>
    <row r="278" spans="3:16" x14ac:dyDescent="0.25">
      <c r="C278" s="70" t="s">
        <v>104</v>
      </c>
      <c r="D278" s="70" t="str">
        <f>+D276</f>
        <v>B67</v>
      </c>
      <c r="E278" s="76">
        <f>+E276-E275</f>
        <v>0</v>
      </c>
      <c r="F278" s="76">
        <f t="shared" ref="F278:P278" si="53">+F276-F275</f>
        <v>0</v>
      </c>
      <c r="G278" s="76">
        <f t="shared" si="53"/>
        <v>0</v>
      </c>
      <c r="H278" s="76">
        <f t="shared" si="53"/>
        <v>0</v>
      </c>
      <c r="I278" s="76">
        <f t="shared" si="53"/>
        <v>0</v>
      </c>
      <c r="J278" s="76">
        <f t="shared" si="53"/>
        <v>0</v>
      </c>
      <c r="K278" s="76">
        <f t="shared" si="53"/>
        <v>0</v>
      </c>
      <c r="L278" s="76">
        <f t="shared" si="53"/>
        <v>1</v>
      </c>
      <c r="M278" s="76">
        <f t="shared" si="53"/>
        <v>0</v>
      </c>
      <c r="N278" s="76">
        <f t="shared" si="53"/>
        <v>0</v>
      </c>
      <c r="O278" s="76">
        <f t="shared" si="53"/>
        <v>0</v>
      </c>
      <c r="P278" s="76">
        <f t="shared" si="53"/>
        <v>0</v>
      </c>
    </row>
    <row r="280" spans="3:16" x14ac:dyDescent="0.25">
      <c r="C280" s="21" t="s">
        <v>30</v>
      </c>
      <c r="D280" s="21" t="s">
        <v>218</v>
      </c>
      <c r="E280" s="75">
        <v>0</v>
      </c>
      <c r="F280" s="75">
        <v>0</v>
      </c>
      <c r="G280" s="75">
        <v>4</v>
      </c>
      <c r="H280" s="75">
        <v>8</v>
      </c>
      <c r="I280" s="75">
        <v>8</v>
      </c>
      <c r="J280" s="75">
        <v>7</v>
      </c>
      <c r="K280" s="75">
        <v>7</v>
      </c>
      <c r="L280" s="75">
        <v>7</v>
      </c>
      <c r="M280" s="75">
        <v>7</v>
      </c>
      <c r="N280" s="75">
        <v>6</v>
      </c>
      <c r="O280" s="75">
        <v>6</v>
      </c>
      <c r="P280" s="75">
        <v>3</v>
      </c>
    </row>
    <row r="281" spans="3:16" x14ac:dyDescent="0.25">
      <c r="C281" s="21" t="s">
        <v>31</v>
      </c>
      <c r="D281" s="21" t="s">
        <v>218</v>
      </c>
      <c r="E281" s="75">
        <v>0</v>
      </c>
      <c r="F281" s="75">
        <v>0</v>
      </c>
      <c r="G281" s="75">
        <v>4</v>
      </c>
      <c r="H281" s="75">
        <v>8</v>
      </c>
      <c r="I281" s="75">
        <v>8</v>
      </c>
      <c r="J281" s="75">
        <v>7</v>
      </c>
      <c r="K281" s="75">
        <v>7</v>
      </c>
      <c r="L281" s="75">
        <v>7</v>
      </c>
      <c r="M281" s="75">
        <v>7</v>
      </c>
      <c r="N281" s="75">
        <v>6</v>
      </c>
      <c r="O281" s="75">
        <v>6</v>
      </c>
      <c r="P281" s="75">
        <v>3</v>
      </c>
    </row>
    <row r="282" spans="3:16" x14ac:dyDescent="0.25"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</row>
    <row r="283" spans="3:16" x14ac:dyDescent="0.25">
      <c r="C283" s="70" t="s">
        <v>104</v>
      </c>
      <c r="D283" s="70" t="str">
        <f>+D281</f>
        <v>B68</v>
      </c>
      <c r="E283" s="76">
        <f>+E281-E280</f>
        <v>0</v>
      </c>
      <c r="F283" s="76">
        <f t="shared" ref="F283:P283" si="54">+F281-F280</f>
        <v>0</v>
      </c>
      <c r="G283" s="76">
        <f t="shared" si="54"/>
        <v>0</v>
      </c>
      <c r="H283" s="76">
        <f t="shared" si="54"/>
        <v>0</v>
      </c>
      <c r="I283" s="76">
        <f t="shared" si="54"/>
        <v>0</v>
      </c>
      <c r="J283" s="76">
        <f t="shared" si="54"/>
        <v>0</v>
      </c>
      <c r="K283" s="76">
        <f t="shared" si="54"/>
        <v>0</v>
      </c>
      <c r="L283" s="76">
        <f t="shared" si="54"/>
        <v>0</v>
      </c>
      <c r="M283" s="76">
        <f t="shared" si="54"/>
        <v>0</v>
      </c>
      <c r="N283" s="76">
        <f t="shared" si="54"/>
        <v>0</v>
      </c>
      <c r="O283" s="76">
        <f t="shared" si="54"/>
        <v>0</v>
      </c>
      <c r="P283" s="76">
        <f t="shared" si="54"/>
        <v>0</v>
      </c>
    </row>
    <row r="285" spans="3:16" x14ac:dyDescent="0.25">
      <c r="C285" s="21" t="s">
        <v>30</v>
      </c>
      <c r="D285" s="21" t="s">
        <v>399</v>
      </c>
      <c r="E285" s="75">
        <v>0</v>
      </c>
      <c r="F285" s="75">
        <v>0</v>
      </c>
      <c r="G285" s="75">
        <v>0</v>
      </c>
      <c r="H285" s="75">
        <v>3</v>
      </c>
      <c r="I285" s="75">
        <v>3</v>
      </c>
      <c r="J285" s="75">
        <v>3</v>
      </c>
      <c r="K285" s="75">
        <v>2</v>
      </c>
      <c r="L285" s="75">
        <v>2</v>
      </c>
      <c r="M285" s="75">
        <v>3</v>
      </c>
      <c r="N285" s="75">
        <v>3</v>
      </c>
      <c r="O285" s="75">
        <v>0</v>
      </c>
      <c r="P285" s="75">
        <v>0</v>
      </c>
    </row>
    <row r="286" spans="3:16" x14ac:dyDescent="0.25">
      <c r="C286" s="21" t="s">
        <v>31</v>
      </c>
      <c r="D286" s="21" t="s">
        <v>399</v>
      </c>
      <c r="E286" s="75">
        <v>0</v>
      </c>
      <c r="F286" s="75">
        <v>0</v>
      </c>
      <c r="G286" s="75">
        <v>0</v>
      </c>
      <c r="H286" s="75">
        <v>3</v>
      </c>
      <c r="I286" s="75">
        <v>3</v>
      </c>
      <c r="J286" s="75">
        <v>3</v>
      </c>
      <c r="K286" s="75">
        <v>3</v>
      </c>
      <c r="L286" s="75">
        <v>2</v>
      </c>
      <c r="M286" s="75">
        <v>3</v>
      </c>
      <c r="N286" s="75">
        <v>3</v>
      </c>
      <c r="O286" s="75">
        <v>0</v>
      </c>
      <c r="P286" s="75">
        <v>0</v>
      </c>
    </row>
    <row r="287" spans="3:16" x14ac:dyDescent="0.25"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</row>
    <row r="288" spans="3:16" x14ac:dyDescent="0.25">
      <c r="C288" s="70" t="s">
        <v>104</v>
      </c>
      <c r="D288" s="70" t="str">
        <f>+D286</f>
        <v>B69</v>
      </c>
      <c r="E288" s="76">
        <f>+E286-E285</f>
        <v>0</v>
      </c>
      <c r="F288" s="76">
        <f t="shared" ref="F288:P288" si="55">+F286-F285</f>
        <v>0</v>
      </c>
      <c r="G288" s="76">
        <f t="shared" si="55"/>
        <v>0</v>
      </c>
      <c r="H288" s="76">
        <f t="shared" si="55"/>
        <v>0</v>
      </c>
      <c r="I288" s="76">
        <f t="shared" si="55"/>
        <v>0</v>
      </c>
      <c r="J288" s="76">
        <f t="shared" si="55"/>
        <v>0</v>
      </c>
      <c r="K288" s="76">
        <f t="shared" si="55"/>
        <v>1</v>
      </c>
      <c r="L288" s="76">
        <f t="shared" si="55"/>
        <v>0</v>
      </c>
      <c r="M288" s="76">
        <f t="shared" si="55"/>
        <v>0</v>
      </c>
      <c r="N288" s="76">
        <f t="shared" si="55"/>
        <v>0</v>
      </c>
      <c r="O288" s="76">
        <f t="shared" si="55"/>
        <v>0</v>
      </c>
      <c r="P288" s="76">
        <f t="shared" si="55"/>
        <v>0</v>
      </c>
    </row>
    <row r="290" spans="3:16" x14ac:dyDescent="0.25">
      <c r="C290" s="21" t="s">
        <v>30</v>
      </c>
      <c r="D290" s="21" t="s">
        <v>219</v>
      </c>
      <c r="E290" s="75">
        <v>0</v>
      </c>
      <c r="F290" s="75">
        <v>0</v>
      </c>
      <c r="G290" s="75">
        <v>0</v>
      </c>
      <c r="H290" s="75">
        <v>4</v>
      </c>
      <c r="I290" s="75">
        <v>4</v>
      </c>
      <c r="J290" s="75">
        <v>4</v>
      </c>
      <c r="K290" s="75">
        <v>4</v>
      </c>
      <c r="L290" s="75">
        <v>5</v>
      </c>
      <c r="M290" s="75">
        <v>6</v>
      </c>
      <c r="N290" s="75">
        <v>5</v>
      </c>
      <c r="O290" s="75">
        <v>4</v>
      </c>
      <c r="P290" s="75">
        <v>3</v>
      </c>
    </row>
    <row r="291" spans="3:16" x14ac:dyDescent="0.25">
      <c r="C291" s="21" t="s">
        <v>31</v>
      </c>
      <c r="D291" s="21" t="s">
        <v>219</v>
      </c>
      <c r="E291" s="75">
        <v>0</v>
      </c>
      <c r="F291" s="75">
        <v>0</v>
      </c>
      <c r="G291" s="75">
        <v>0</v>
      </c>
      <c r="H291" s="75">
        <v>4</v>
      </c>
      <c r="I291" s="75">
        <v>4</v>
      </c>
      <c r="J291" s="75">
        <v>5</v>
      </c>
      <c r="K291" s="75">
        <v>5</v>
      </c>
      <c r="L291" s="75">
        <v>5</v>
      </c>
      <c r="M291" s="75">
        <v>5</v>
      </c>
      <c r="N291" s="75">
        <v>4</v>
      </c>
      <c r="O291" s="75">
        <v>4</v>
      </c>
      <c r="P291" s="75">
        <v>3</v>
      </c>
    </row>
    <row r="292" spans="3:16" x14ac:dyDescent="0.25"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</row>
    <row r="293" spans="3:16" x14ac:dyDescent="0.25">
      <c r="C293" s="70" t="s">
        <v>104</v>
      </c>
      <c r="D293" s="70" t="str">
        <f>+D291</f>
        <v>B70</v>
      </c>
      <c r="E293" s="76">
        <f>+E291-E290</f>
        <v>0</v>
      </c>
      <c r="F293" s="76">
        <f t="shared" ref="F293:P293" si="56">+F291-F290</f>
        <v>0</v>
      </c>
      <c r="G293" s="76">
        <f t="shared" si="56"/>
        <v>0</v>
      </c>
      <c r="H293" s="76">
        <f t="shared" si="56"/>
        <v>0</v>
      </c>
      <c r="I293" s="76">
        <f t="shared" si="56"/>
        <v>0</v>
      </c>
      <c r="J293" s="76">
        <f t="shared" si="56"/>
        <v>1</v>
      </c>
      <c r="K293" s="76">
        <f t="shared" si="56"/>
        <v>1</v>
      </c>
      <c r="L293" s="76">
        <f t="shared" si="56"/>
        <v>0</v>
      </c>
      <c r="M293" s="76">
        <f t="shared" si="56"/>
        <v>-1</v>
      </c>
      <c r="N293" s="76">
        <f t="shared" si="56"/>
        <v>-1</v>
      </c>
      <c r="O293" s="76">
        <f t="shared" si="56"/>
        <v>0</v>
      </c>
      <c r="P293" s="76">
        <f t="shared" si="56"/>
        <v>0</v>
      </c>
    </row>
    <row r="295" spans="3:16" x14ac:dyDescent="0.25">
      <c r="C295" s="21" t="s">
        <v>30</v>
      </c>
      <c r="D295" s="21" t="s">
        <v>400</v>
      </c>
      <c r="E295" s="75">
        <v>4</v>
      </c>
      <c r="F295" s="75">
        <v>4</v>
      </c>
      <c r="G295" s="75">
        <v>0</v>
      </c>
      <c r="H295" s="75">
        <v>0</v>
      </c>
      <c r="I295" s="75">
        <v>0</v>
      </c>
      <c r="J295" s="75">
        <v>0</v>
      </c>
      <c r="K295" s="75">
        <v>0</v>
      </c>
      <c r="L295" s="75">
        <v>0</v>
      </c>
      <c r="M295" s="75">
        <v>0</v>
      </c>
      <c r="N295" s="75">
        <v>0</v>
      </c>
      <c r="O295" s="75">
        <v>0</v>
      </c>
      <c r="P295" s="75">
        <v>4</v>
      </c>
    </row>
    <row r="296" spans="3:16" x14ac:dyDescent="0.25">
      <c r="C296" s="21" t="s">
        <v>31</v>
      </c>
      <c r="D296" s="21" t="s">
        <v>400</v>
      </c>
      <c r="E296" s="75">
        <v>4</v>
      </c>
      <c r="F296" s="75">
        <v>4</v>
      </c>
      <c r="G296" s="75">
        <v>0</v>
      </c>
      <c r="H296" s="75">
        <v>0</v>
      </c>
      <c r="I296" s="75">
        <v>0</v>
      </c>
      <c r="J296" s="75">
        <v>0</v>
      </c>
      <c r="K296" s="75">
        <v>0</v>
      </c>
      <c r="L296" s="75">
        <v>0</v>
      </c>
      <c r="M296" s="75">
        <v>0</v>
      </c>
      <c r="N296" s="75">
        <v>0</v>
      </c>
      <c r="O296" s="75">
        <v>0</v>
      </c>
      <c r="P296" s="75">
        <v>4</v>
      </c>
    </row>
    <row r="297" spans="3:16" x14ac:dyDescent="0.25"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</row>
    <row r="298" spans="3:16" x14ac:dyDescent="0.25">
      <c r="C298" s="70" t="s">
        <v>104</v>
      </c>
      <c r="D298" s="70" t="str">
        <f>+D296</f>
        <v>B71</v>
      </c>
      <c r="E298" s="76">
        <f>+E296-E295</f>
        <v>0</v>
      </c>
      <c r="F298" s="76">
        <f t="shared" ref="F298:P298" si="57">+F296-F295</f>
        <v>0</v>
      </c>
      <c r="G298" s="76">
        <f t="shared" si="57"/>
        <v>0</v>
      </c>
      <c r="H298" s="76">
        <f t="shared" si="57"/>
        <v>0</v>
      </c>
      <c r="I298" s="76">
        <f t="shared" si="57"/>
        <v>0</v>
      </c>
      <c r="J298" s="76">
        <f t="shared" si="57"/>
        <v>0</v>
      </c>
      <c r="K298" s="76">
        <f t="shared" si="57"/>
        <v>0</v>
      </c>
      <c r="L298" s="76">
        <f t="shared" si="57"/>
        <v>0</v>
      </c>
      <c r="M298" s="76">
        <f t="shared" si="57"/>
        <v>0</v>
      </c>
      <c r="N298" s="76">
        <f t="shared" si="57"/>
        <v>0</v>
      </c>
      <c r="O298" s="76">
        <f t="shared" si="57"/>
        <v>0</v>
      </c>
      <c r="P298" s="76">
        <f t="shared" si="57"/>
        <v>0</v>
      </c>
    </row>
    <row r="300" spans="3:16" x14ac:dyDescent="0.25">
      <c r="C300" s="21" t="s">
        <v>30</v>
      </c>
      <c r="D300" s="21" t="s">
        <v>220</v>
      </c>
      <c r="E300" s="75">
        <v>0</v>
      </c>
      <c r="F300" s="75">
        <v>0</v>
      </c>
      <c r="G300" s="75">
        <v>3</v>
      </c>
      <c r="H300" s="75">
        <v>7</v>
      </c>
      <c r="I300" s="75">
        <v>7</v>
      </c>
      <c r="J300" s="75">
        <v>4</v>
      </c>
      <c r="K300" s="75">
        <v>4</v>
      </c>
      <c r="L300" s="75">
        <v>4</v>
      </c>
      <c r="M300" s="75">
        <v>6</v>
      </c>
      <c r="N300" s="75">
        <v>4</v>
      </c>
      <c r="O300" s="75">
        <v>4</v>
      </c>
      <c r="P300" s="75">
        <v>0</v>
      </c>
    </row>
    <row r="301" spans="3:16" x14ac:dyDescent="0.25">
      <c r="C301" s="21" t="s">
        <v>31</v>
      </c>
      <c r="D301" s="21" t="s">
        <v>220</v>
      </c>
      <c r="E301" s="75">
        <v>0</v>
      </c>
      <c r="F301" s="75">
        <v>0</v>
      </c>
      <c r="G301" s="75">
        <v>4</v>
      </c>
      <c r="H301" s="75">
        <v>7</v>
      </c>
      <c r="I301" s="75">
        <v>7</v>
      </c>
      <c r="J301" s="75">
        <v>4</v>
      </c>
      <c r="K301" s="75">
        <v>4</v>
      </c>
      <c r="L301" s="75">
        <v>4</v>
      </c>
      <c r="M301" s="75">
        <v>6</v>
      </c>
      <c r="N301" s="75">
        <v>4</v>
      </c>
      <c r="O301" s="75">
        <v>4</v>
      </c>
      <c r="P301" s="75">
        <v>0</v>
      </c>
    </row>
    <row r="302" spans="3:16" x14ac:dyDescent="0.25"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</row>
    <row r="303" spans="3:16" x14ac:dyDescent="0.25">
      <c r="C303" s="70" t="s">
        <v>104</v>
      </c>
      <c r="D303" s="70" t="str">
        <f>+D301</f>
        <v>B72</v>
      </c>
      <c r="E303" s="76">
        <f>+E301-E300</f>
        <v>0</v>
      </c>
      <c r="F303" s="76">
        <f t="shared" ref="F303:P303" si="58">+F301-F300</f>
        <v>0</v>
      </c>
      <c r="G303" s="76">
        <f t="shared" si="58"/>
        <v>1</v>
      </c>
      <c r="H303" s="76">
        <f t="shared" si="58"/>
        <v>0</v>
      </c>
      <c r="I303" s="76">
        <f t="shared" si="58"/>
        <v>0</v>
      </c>
      <c r="J303" s="76">
        <f t="shared" si="58"/>
        <v>0</v>
      </c>
      <c r="K303" s="76">
        <f t="shared" si="58"/>
        <v>0</v>
      </c>
      <c r="L303" s="76">
        <f t="shared" si="58"/>
        <v>0</v>
      </c>
      <c r="M303" s="76">
        <f t="shared" si="58"/>
        <v>0</v>
      </c>
      <c r="N303" s="76">
        <f t="shared" si="58"/>
        <v>0</v>
      </c>
      <c r="O303" s="76">
        <f t="shared" si="58"/>
        <v>0</v>
      </c>
      <c r="P303" s="76">
        <f t="shared" si="58"/>
        <v>0</v>
      </c>
    </row>
    <row r="305" spans="3:16" x14ac:dyDescent="0.25">
      <c r="C305" s="21" t="s">
        <v>30</v>
      </c>
      <c r="D305" s="21" t="s">
        <v>261</v>
      </c>
      <c r="E305" s="75">
        <v>2</v>
      </c>
      <c r="F305" s="75">
        <v>0</v>
      </c>
      <c r="G305" s="75">
        <v>13</v>
      </c>
      <c r="H305" s="75">
        <v>22</v>
      </c>
      <c r="I305" s="75">
        <v>22</v>
      </c>
      <c r="J305" s="75">
        <v>16</v>
      </c>
      <c r="K305" s="75">
        <v>14</v>
      </c>
      <c r="L305" s="75">
        <v>15</v>
      </c>
      <c r="M305" s="75">
        <v>21</v>
      </c>
      <c r="N305" s="75">
        <v>16</v>
      </c>
      <c r="O305" s="75">
        <v>13</v>
      </c>
      <c r="P305" s="75">
        <v>9</v>
      </c>
    </row>
    <row r="306" spans="3:16" x14ac:dyDescent="0.25">
      <c r="C306" s="21" t="s">
        <v>31</v>
      </c>
      <c r="D306" s="21" t="s">
        <v>261</v>
      </c>
      <c r="E306" s="75">
        <v>2</v>
      </c>
      <c r="F306" s="75">
        <v>0</v>
      </c>
      <c r="G306" s="75">
        <v>13</v>
      </c>
      <c r="H306" s="75">
        <v>20</v>
      </c>
      <c r="I306" s="75">
        <v>20</v>
      </c>
      <c r="J306" s="75">
        <v>16</v>
      </c>
      <c r="K306" s="75">
        <v>14</v>
      </c>
      <c r="L306" s="75">
        <v>15</v>
      </c>
      <c r="M306" s="75">
        <v>21</v>
      </c>
      <c r="N306" s="75">
        <v>16</v>
      </c>
      <c r="O306" s="75">
        <v>13</v>
      </c>
      <c r="P306" s="75">
        <v>9</v>
      </c>
    </row>
    <row r="307" spans="3:16" x14ac:dyDescent="0.25"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</row>
    <row r="308" spans="3:16" x14ac:dyDescent="0.25">
      <c r="C308" s="70" t="s">
        <v>104</v>
      </c>
      <c r="D308" s="70" t="str">
        <f>+D306</f>
        <v>B80</v>
      </c>
      <c r="E308" s="76">
        <f>+E306-E305</f>
        <v>0</v>
      </c>
      <c r="F308" s="76">
        <f t="shared" ref="F308:P308" si="59">+F306-F305</f>
        <v>0</v>
      </c>
      <c r="G308" s="76">
        <f t="shared" si="59"/>
        <v>0</v>
      </c>
      <c r="H308" s="76">
        <f t="shared" si="59"/>
        <v>-2</v>
      </c>
      <c r="I308" s="76">
        <f t="shared" si="59"/>
        <v>-2</v>
      </c>
      <c r="J308" s="76">
        <f t="shared" si="59"/>
        <v>0</v>
      </c>
      <c r="K308" s="76">
        <f t="shared" si="59"/>
        <v>0</v>
      </c>
      <c r="L308" s="76">
        <f t="shared" si="59"/>
        <v>0</v>
      </c>
      <c r="M308" s="76">
        <f t="shared" si="59"/>
        <v>0</v>
      </c>
      <c r="N308" s="76">
        <f t="shared" si="59"/>
        <v>0</v>
      </c>
      <c r="O308" s="76">
        <f t="shared" si="59"/>
        <v>0</v>
      </c>
      <c r="P308" s="76">
        <f t="shared" si="59"/>
        <v>0</v>
      </c>
    </row>
    <row r="310" spans="3:16" x14ac:dyDescent="0.25">
      <c r="C310" s="21" t="s">
        <v>30</v>
      </c>
      <c r="D310" s="21" t="s">
        <v>405</v>
      </c>
      <c r="E310" s="75">
        <v>0</v>
      </c>
      <c r="F310" s="75">
        <v>0</v>
      </c>
      <c r="G310" s="75">
        <v>0</v>
      </c>
      <c r="H310" s="75">
        <v>11</v>
      </c>
      <c r="I310" s="75">
        <v>0</v>
      </c>
      <c r="J310" s="75">
        <v>0</v>
      </c>
      <c r="K310" s="75">
        <v>0</v>
      </c>
      <c r="L310" s="75">
        <v>0</v>
      </c>
      <c r="M310" s="75">
        <v>0</v>
      </c>
      <c r="N310" s="75">
        <v>0</v>
      </c>
      <c r="O310" s="75">
        <v>0</v>
      </c>
      <c r="P310" s="75">
        <v>0</v>
      </c>
    </row>
    <row r="311" spans="3:16" x14ac:dyDescent="0.25">
      <c r="C311" s="21" t="s">
        <v>31</v>
      </c>
      <c r="D311" s="21" t="s">
        <v>405</v>
      </c>
      <c r="E311" s="75">
        <v>0</v>
      </c>
      <c r="F311" s="75">
        <v>0</v>
      </c>
      <c r="G311" s="75">
        <v>0</v>
      </c>
      <c r="H311" s="75">
        <v>11</v>
      </c>
      <c r="I311" s="75">
        <v>0</v>
      </c>
      <c r="J311" s="75">
        <v>0</v>
      </c>
      <c r="K311" s="75">
        <v>0</v>
      </c>
      <c r="L311" s="75">
        <v>0</v>
      </c>
      <c r="M311" s="75">
        <v>0</v>
      </c>
      <c r="N311" s="75">
        <v>0</v>
      </c>
      <c r="O311" s="75">
        <v>0</v>
      </c>
      <c r="P311" s="75">
        <v>0</v>
      </c>
    </row>
    <row r="312" spans="3:16" x14ac:dyDescent="0.25"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</row>
    <row r="313" spans="3:16" x14ac:dyDescent="0.25">
      <c r="C313" s="70" t="s">
        <v>104</v>
      </c>
      <c r="D313" s="70" t="str">
        <f>+D311</f>
        <v>B80e</v>
      </c>
      <c r="E313" s="76">
        <f>+E311-E310</f>
        <v>0</v>
      </c>
      <c r="F313" s="76">
        <f t="shared" ref="F313:P313" si="60">+F311-F310</f>
        <v>0</v>
      </c>
      <c r="G313" s="76">
        <f t="shared" si="60"/>
        <v>0</v>
      </c>
      <c r="H313" s="76">
        <f t="shared" si="60"/>
        <v>0</v>
      </c>
      <c r="I313" s="76">
        <f t="shared" si="60"/>
        <v>0</v>
      </c>
      <c r="J313" s="76">
        <f t="shared" si="60"/>
        <v>0</v>
      </c>
      <c r="K313" s="76">
        <f t="shared" si="60"/>
        <v>0</v>
      </c>
      <c r="L313" s="76">
        <f t="shared" si="60"/>
        <v>0</v>
      </c>
      <c r="M313" s="76">
        <f t="shared" si="60"/>
        <v>0</v>
      </c>
      <c r="N313" s="76">
        <f t="shared" si="60"/>
        <v>0</v>
      </c>
      <c r="O313" s="76">
        <f t="shared" si="60"/>
        <v>0</v>
      </c>
      <c r="P313" s="76">
        <f t="shared" si="60"/>
        <v>0</v>
      </c>
    </row>
    <row r="315" spans="3:16" x14ac:dyDescent="0.25">
      <c r="C315" s="21" t="s">
        <v>30</v>
      </c>
      <c r="D315" s="21" t="s">
        <v>402</v>
      </c>
      <c r="E315" s="75">
        <v>0</v>
      </c>
      <c r="F315" s="75">
        <v>0</v>
      </c>
      <c r="G315" s="75">
        <v>12</v>
      </c>
      <c r="H315" s="75">
        <v>19</v>
      </c>
      <c r="I315" s="75">
        <v>19</v>
      </c>
      <c r="J315" s="75">
        <v>18</v>
      </c>
      <c r="K315" s="75">
        <v>18</v>
      </c>
      <c r="L315" s="75">
        <v>17</v>
      </c>
      <c r="M315" s="75">
        <v>20</v>
      </c>
      <c r="N315" s="75">
        <v>17</v>
      </c>
      <c r="O315" s="75">
        <v>16</v>
      </c>
      <c r="P315" s="75">
        <v>11</v>
      </c>
    </row>
    <row r="316" spans="3:16" x14ac:dyDescent="0.25">
      <c r="C316" s="21" t="s">
        <v>31</v>
      </c>
      <c r="D316" s="21" t="s">
        <v>402</v>
      </c>
      <c r="E316" s="75">
        <v>0</v>
      </c>
      <c r="F316" s="75">
        <v>0</v>
      </c>
      <c r="G316" s="75">
        <v>12</v>
      </c>
      <c r="H316" s="75">
        <v>18</v>
      </c>
      <c r="I316" s="75">
        <v>18</v>
      </c>
      <c r="J316" s="75">
        <v>18</v>
      </c>
      <c r="K316" s="75">
        <v>18</v>
      </c>
      <c r="L316" s="75">
        <v>17</v>
      </c>
      <c r="M316" s="75">
        <v>21</v>
      </c>
      <c r="N316" s="75">
        <v>17</v>
      </c>
      <c r="O316" s="75">
        <v>16</v>
      </c>
      <c r="P316" s="75">
        <v>11</v>
      </c>
    </row>
    <row r="317" spans="3:16" x14ac:dyDescent="0.25"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</row>
    <row r="318" spans="3:16" x14ac:dyDescent="0.25">
      <c r="C318" s="70" t="s">
        <v>104</v>
      </c>
      <c r="D318" s="70" t="str">
        <f>+D316</f>
        <v>B82</v>
      </c>
      <c r="E318" s="76">
        <f>+E316-E315</f>
        <v>0</v>
      </c>
      <c r="F318" s="76">
        <f t="shared" ref="F318:P318" si="61">+F316-F315</f>
        <v>0</v>
      </c>
      <c r="G318" s="76">
        <f t="shared" si="61"/>
        <v>0</v>
      </c>
      <c r="H318" s="76">
        <f t="shared" si="61"/>
        <v>-1</v>
      </c>
      <c r="I318" s="76">
        <f t="shared" si="61"/>
        <v>-1</v>
      </c>
      <c r="J318" s="76">
        <f t="shared" si="61"/>
        <v>0</v>
      </c>
      <c r="K318" s="76">
        <f t="shared" si="61"/>
        <v>0</v>
      </c>
      <c r="L318" s="76">
        <f t="shared" si="61"/>
        <v>0</v>
      </c>
      <c r="M318" s="76">
        <f t="shared" si="61"/>
        <v>1</v>
      </c>
      <c r="N318" s="76">
        <f t="shared" si="61"/>
        <v>0</v>
      </c>
      <c r="O318" s="76">
        <f t="shared" si="61"/>
        <v>0</v>
      </c>
      <c r="P318" s="76">
        <f t="shared" si="61"/>
        <v>0</v>
      </c>
    </row>
    <row r="320" spans="3:16" x14ac:dyDescent="0.25">
      <c r="C320" s="21" t="s">
        <v>30</v>
      </c>
      <c r="D320" s="21" t="s">
        <v>262</v>
      </c>
      <c r="E320" s="75">
        <v>0</v>
      </c>
      <c r="F320" s="75">
        <v>0</v>
      </c>
      <c r="G320" s="75">
        <v>26</v>
      </c>
      <c r="H320" s="75">
        <v>49</v>
      </c>
      <c r="I320" s="75">
        <v>49</v>
      </c>
      <c r="J320" s="75">
        <v>44</v>
      </c>
      <c r="K320" s="75">
        <v>25</v>
      </c>
      <c r="L320" s="75">
        <v>32</v>
      </c>
      <c r="M320" s="75">
        <v>41</v>
      </c>
      <c r="N320" s="75">
        <v>38</v>
      </c>
      <c r="O320" s="75">
        <v>24</v>
      </c>
      <c r="P320" s="75">
        <v>13</v>
      </c>
    </row>
    <row r="321" spans="3:16" x14ac:dyDescent="0.25">
      <c r="C321" s="21" t="s">
        <v>31</v>
      </c>
      <c r="D321" s="21" t="s">
        <v>262</v>
      </c>
      <c r="E321" s="75">
        <v>0</v>
      </c>
      <c r="F321" s="75">
        <v>0</v>
      </c>
      <c r="G321" s="75">
        <v>26</v>
      </c>
      <c r="H321" s="75">
        <v>48</v>
      </c>
      <c r="I321" s="75">
        <v>48</v>
      </c>
      <c r="J321" s="75">
        <v>44</v>
      </c>
      <c r="K321" s="75">
        <v>25</v>
      </c>
      <c r="L321" s="75">
        <v>32</v>
      </c>
      <c r="M321" s="75">
        <v>41</v>
      </c>
      <c r="N321" s="75">
        <v>38</v>
      </c>
      <c r="O321" s="75">
        <v>24</v>
      </c>
      <c r="P321" s="75">
        <v>13</v>
      </c>
    </row>
    <row r="322" spans="3:16" x14ac:dyDescent="0.25"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</row>
    <row r="323" spans="3:16" x14ac:dyDescent="0.25">
      <c r="C323" s="70" t="s">
        <v>104</v>
      </c>
      <c r="D323" s="70" t="str">
        <f>+D321</f>
        <v>B85</v>
      </c>
      <c r="E323" s="76">
        <f>+E321-E320</f>
        <v>0</v>
      </c>
      <c r="F323" s="76">
        <f t="shared" ref="F323:P323" si="62">+F321-F320</f>
        <v>0</v>
      </c>
      <c r="G323" s="76">
        <f t="shared" si="62"/>
        <v>0</v>
      </c>
      <c r="H323" s="76">
        <f t="shared" si="62"/>
        <v>-1</v>
      </c>
      <c r="I323" s="76">
        <f t="shared" si="62"/>
        <v>-1</v>
      </c>
      <c r="J323" s="76">
        <f t="shared" si="62"/>
        <v>0</v>
      </c>
      <c r="K323" s="76">
        <f t="shared" si="62"/>
        <v>0</v>
      </c>
      <c r="L323" s="76">
        <f t="shared" si="62"/>
        <v>0</v>
      </c>
      <c r="M323" s="76">
        <f t="shared" si="62"/>
        <v>0</v>
      </c>
      <c r="N323" s="76">
        <f t="shared" si="62"/>
        <v>0</v>
      </c>
      <c r="O323" s="76">
        <f t="shared" si="62"/>
        <v>0</v>
      </c>
      <c r="P323" s="76">
        <f t="shared" si="62"/>
        <v>0</v>
      </c>
    </row>
    <row r="325" spans="3:16" x14ac:dyDescent="0.25">
      <c r="C325" s="21" t="s">
        <v>30</v>
      </c>
      <c r="D325" s="21" t="s">
        <v>403</v>
      </c>
      <c r="E325" s="75">
        <v>0</v>
      </c>
      <c r="F325" s="75">
        <v>0</v>
      </c>
      <c r="G325" s="75">
        <v>7</v>
      </c>
      <c r="H325" s="75">
        <v>14</v>
      </c>
      <c r="I325" s="75">
        <v>14</v>
      </c>
      <c r="J325" s="75">
        <v>13</v>
      </c>
      <c r="K325" s="75">
        <v>13</v>
      </c>
      <c r="L325" s="75">
        <v>14</v>
      </c>
      <c r="M325" s="75">
        <v>15</v>
      </c>
      <c r="N325" s="75">
        <v>13</v>
      </c>
      <c r="O325" s="75">
        <v>10</v>
      </c>
      <c r="P325" s="75">
        <v>8</v>
      </c>
    </row>
    <row r="326" spans="3:16" x14ac:dyDescent="0.25">
      <c r="C326" s="21" t="s">
        <v>31</v>
      </c>
      <c r="D326" s="21" t="s">
        <v>403</v>
      </c>
      <c r="E326" s="75">
        <v>0</v>
      </c>
      <c r="F326" s="75">
        <v>0</v>
      </c>
      <c r="G326" s="75">
        <v>7</v>
      </c>
      <c r="H326" s="75">
        <v>14</v>
      </c>
      <c r="I326" s="75">
        <v>14</v>
      </c>
      <c r="J326" s="75">
        <v>13</v>
      </c>
      <c r="K326" s="75">
        <v>13</v>
      </c>
      <c r="L326" s="75">
        <v>14</v>
      </c>
      <c r="M326" s="75">
        <v>16</v>
      </c>
      <c r="N326" s="75">
        <v>13</v>
      </c>
      <c r="O326" s="75">
        <v>10</v>
      </c>
      <c r="P326" s="75">
        <v>8</v>
      </c>
    </row>
    <row r="327" spans="3:16" x14ac:dyDescent="0.25"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</row>
    <row r="328" spans="3:16" x14ac:dyDescent="0.25">
      <c r="C328" s="70" t="s">
        <v>104</v>
      </c>
      <c r="D328" s="70" t="str">
        <f>+D326</f>
        <v>B86</v>
      </c>
      <c r="E328" s="76">
        <f>+E326-E325</f>
        <v>0</v>
      </c>
      <c r="F328" s="76">
        <f t="shared" ref="F328:P328" si="63">+F326-F325</f>
        <v>0</v>
      </c>
      <c r="G328" s="76">
        <f t="shared" si="63"/>
        <v>0</v>
      </c>
      <c r="H328" s="76">
        <f t="shared" si="63"/>
        <v>0</v>
      </c>
      <c r="I328" s="76">
        <f t="shared" si="63"/>
        <v>0</v>
      </c>
      <c r="J328" s="76">
        <f t="shared" si="63"/>
        <v>0</v>
      </c>
      <c r="K328" s="76">
        <f t="shared" si="63"/>
        <v>0</v>
      </c>
      <c r="L328" s="76">
        <f t="shared" si="63"/>
        <v>0</v>
      </c>
      <c r="M328" s="76">
        <f t="shared" si="63"/>
        <v>1</v>
      </c>
      <c r="N328" s="76">
        <f t="shared" si="63"/>
        <v>0</v>
      </c>
      <c r="O328" s="76">
        <f t="shared" si="63"/>
        <v>0</v>
      </c>
      <c r="P328" s="76">
        <f t="shared" si="63"/>
        <v>0</v>
      </c>
    </row>
  </sheetData>
  <mergeCells count="2">
    <mergeCell ref="E6:P6"/>
    <mergeCell ref="C2:P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AD4CE-4B58-4D13-BD6B-F0C9F5407A7B}">
  <sheetPr codeName="Hoja7">
    <tabColor rgb="FFFF0000"/>
  </sheetPr>
  <dimension ref="C2:M129"/>
  <sheetViews>
    <sheetView showGridLines="0" zoomScale="80" zoomScaleNormal="80" workbookViewId="0">
      <selection activeCell="O1" sqref="O1"/>
    </sheetView>
  </sheetViews>
  <sheetFormatPr baseColWidth="10" defaultRowHeight="15" x14ac:dyDescent="0.25"/>
  <cols>
    <col min="1" max="2" width="2.5703125" customWidth="1"/>
    <col min="5" max="5" width="10.42578125" bestFit="1" customWidth="1"/>
    <col min="6" max="6" width="14.140625" bestFit="1" customWidth="1"/>
    <col min="7" max="7" width="6.5703125" bestFit="1" customWidth="1"/>
    <col min="8" max="8" width="10.42578125" bestFit="1" customWidth="1"/>
    <col min="9" max="9" width="14.140625" bestFit="1" customWidth="1"/>
    <col min="10" max="10" width="6.5703125" bestFit="1" customWidth="1"/>
    <col min="11" max="11" width="10.42578125" bestFit="1" customWidth="1"/>
    <col min="12" max="12" width="14.140625" bestFit="1" customWidth="1"/>
    <col min="13" max="13" width="6.5703125" bestFit="1" customWidth="1"/>
  </cols>
  <sheetData>
    <row r="2" spans="3:13" x14ac:dyDescent="0.25">
      <c r="C2" s="175" t="s">
        <v>149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3:13" x14ac:dyDescent="0.25"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6" spans="3:13" x14ac:dyDescent="0.25">
      <c r="C6" s="77" t="s">
        <v>28</v>
      </c>
      <c r="D6" s="77"/>
      <c r="E6" s="176" t="s">
        <v>30</v>
      </c>
      <c r="F6" s="177"/>
      <c r="G6" s="178"/>
      <c r="H6" s="176" t="s">
        <v>31</v>
      </c>
      <c r="I6" s="177"/>
      <c r="J6" s="178"/>
      <c r="K6" s="176" t="s">
        <v>104</v>
      </c>
      <c r="L6" s="177"/>
      <c r="M6" s="178"/>
    </row>
    <row r="7" spans="3:13" x14ac:dyDescent="0.25">
      <c r="C7" s="77" t="s">
        <v>5</v>
      </c>
      <c r="D7" s="77" t="s">
        <v>39</v>
      </c>
      <c r="E7" s="130" t="s">
        <v>108</v>
      </c>
      <c r="F7" s="130" t="s">
        <v>109</v>
      </c>
      <c r="G7" s="130" t="s">
        <v>110</v>
      </c>
      <c r="H7" s="130" t="s">
        <v>108</v>
      </c>
      <c r="I7" s="130" t="s">
        <v>109</v>
      </c>
      <c r="J7" s="130" t="s">
        <v>110</v>
      </c>
      <c r="K7" s="77" t="s">
        <v>108</v>
      </c>
      <c r="L7" s="77" t="s">
        <v>109</v>
      </c>
      <c r="M7" s="77" t="s">
        <v>110</v>
      </c>
    </row>
    <row r="8" spans="3:13" ht="15.75" x14ac:dyDescent="0.25">
      <c r="C8" s="129" t="s">
        <v>267</v>
      </c>
      <c r="D8" s="129" t="s">
        <v>54</v>
      </c>
      <c r="E8" s="117">
        <f>+G8-F8</f>
        <v>42</v>
      </c>
      <c r="F8" s="117"/>
      <c r="G8" s="117">
        <v>42</v>
      </c>
      <c r="H8" s="117">
        <f>+J8-I8</f>
        <v>42</v>
      </c>
      <c r="I8" s="117"/>
      <c r="J8" s="117">
        <v>42</v>
      </c>
      <c r="K8" s="118">
        <v>0</v>
      </c>
      <c r="L8" s="118">
        <v>0</v>
      </c>
      <c r="M8" s="118">
        <v>0</v>
      </c>
    </row>
    <row r="9" spans="3:13" ht="15.75" x14ac:dyDescent="0.25">
      <c r="C9" s="129" t="s">
        <v>267</v>
      </c>
      <c r="D9" s="129" t="s">
        <v>55</v>
      </c>
      <c r="E9" s="117">
        <f t="shared" ref="E9:E70" si="0">+G9-F9</f>
        <v>37</v>
      </c>
      <c r="F9" s="117">
        <v>1</v>
      </c>
      <c r="G9" s="117">
        <v>38</v>
      </c>
      <c r="H9" s="117">
        <f t="shared" ref="H9:H70" si="1">+J9-I9</f>
        <v>37</v>
      </c>
      <c r="I9" s="117">
        <v>1</v>
      </c>
      <c r="J9" s="117">
        <v>38</v>
      </c>
      <c r="K9" s="118">
        <v>0</v>
      </c>
      <c r="L9" s="118">
        <v>0</v>
      </c>
      <c r="M9" s="118">
        <v>0</v>
      </c>
    </row>
    <row r="10" spans="3:13" ht="15.75" x14ac:dyDescent="0.25">
      <c r="C10" s="129" t="s">
        <v>268</v>
      </c>
      <c r="D10" s="129" t="s">
        <v>54</v>
      </c>
      <c r="E10" s="117">
        <f t="shared" si="0"/>
        <v>49</v>
      </c>
      <c r="F10" s="117"/>
      <c r="G10" s="117">
        <v>49</v>
      </c>
      <c r="H10" s="117">
        <f t="shared" si="1"/>
        <v>49</v>
      </c>
      <c r="I10" s="117"/>
      <c r="J10" s="117">
        <v>49</v>
      </c>
      <c r="K10" s="118">
        <v>0</v>
      </c>
      <c r="L10" s="118">
        <v>0</v>
      </c>
      <c r="M10" s="118">
        <v>0</v>
      </c>
    </row>
    <row r="11" spans="3:13" ht="15.75" x14ac:dyDescent="0.25">
      <c r="C11" s="129" t="s">
        <v>268</v>
      </c>
      <c r="D11" s="129" t="s">
        <v>55</v>
      </c>
      <c r="E11" s="117">
        <f t="shared" si="0"/>
        <v>47</v>
      </c>
      <c r="F11" s="117">
        <v>1</v>
      </c>
      <c r="G11" s="117">
        <v>48</v>
      </c>
      <c r="H11" s="117">
        <f t="shared" si="1"/>
        <v>47</v>
      </c>
      <c r="I11" s="117">
        <v>1</v>
      </c>
      <c r="J11" s="117">
        <v>48</v>
      </c>
      <c r="K11" s="118">
        <v>0</v>
      </c>
      <c r="L11" s="118">
        <v>0</v>
      </c>
      <c r="M11" s="118">
        <v>0</v>
      </c>
    </row>
    <row r="12" spans="3:13" ht="15.75" x14ac:dyDescent="0.25">
      <c r="C12" s="129" t="s">
        <v>371</v>
      </c>
      <c r="D12" s="129" t="s">
        <v>54</v>
      </c>
      <c r="E12" s="117">
        <f t="shared" si="0"/>
        <v>49</v>
      </c>
      <c r="F12" s="117">
        <v>4</v>
      </c>
      <c r="G12" s="117">
        <v>53</v>
      </c>
      <c r="H12" s="117">
        <f t="shared" si="1"/>
        <v>49</v>
      </c>
      <c r="I12" s="117">
        <v>4</v>
      </c>
      <c r="J12" s="117">
        <v>53</v>
      </c>
      <c r="K12" s="118">
        <v>0</v>
      </c>
      <c r="L12" s="118">
        <v>0</v>
      </c>
      <c r="M12" s="118">
        <v>0</v>
      </c>
    </row>
    <row r="13" spans="3:13" ht="15.75" x14ac:dyDescent="0.25">
      <c r="C13" s="129" t="s">
        <v>371</v>
      </c>
      <c r="D13" s="129" t="s">
        <v>55</v>
      </c>
      <c r="E13" s="117">
        <f t="shared" si="0"/>
        <v>47</v>
      </c>
      <c r="F13" s="117">
        <v>2</v>
      </c>
      <c r="G13" s="117">
        <v>49</v>
      </c>
      <c r="H13" s="117">
        <f t="shared" si="1"/>
        <v>47</v>
      </c>
      <c r="I13" s="117">
        <v>2</v>
      </c>
      <c r="J13" s="117">
        <v>49</v>
      </c>
      <c r="K13" s="118">
        <v>0</v>
      </c>
      <c r="L13" s="118">
        <v>0</v>
      </c>
      <c r="M13" s="118">
        <v>0</v>
      </c>
    </row>
    <row r="14" spans="3:13" ht="15.75" x14ac:dyDescent="0.25">
      <c r="C14" s="129" t="s">
        <v>228</v>
      </c>
      <c r="D14" s="129" t="s">
        <v>54</v>
      </c>
      <c r="E14" s="117">
        <f t="shared" si="0"/>
        <v>60</v>
      </c>
      <c r="F14" s="117">
        <v>3</v>
      </c>
      <c r="G14" s="117">
        <v>63</v>
      </c>
      <c r="H14" s="117">
        <f t="shared" si="1"/>
        <v>60</v>
      </c>
      <c r="I14" s="117">
        <v>3</v>
      </c>
      <c r="J14" s="117">
        <v>63</v>
      </c>
      <c r="K14" s="118">
        <v>0</v>
      </c>
      <c r="L14" s="118">
        <v>0</v>
      </c>
      <c r="M14" s="118">
        <v>0</v>
      </c>
    </row>
    <row r="15" spans="3:13" ht="15.75" x14ac:dyDescent="0.25">
      <c r="C15" s="129" t="s">
        <v>228</v>
      </c>
      <c r="D15" s="129" t="s">
        <v>55</v>
      </c>
      <c r="E15" s="117">
        <f t="shared" si="0"/>
        <v>51</v>
      </c>
      <c r="F15" s="117">
        <v>2</v>
      </c>
      <c r="G15" s="117">
        <v>53</v>
      </c>
      <c r="H15" s="117">
        <f t="shared" si="1"/>
        <v>51</v>
      </c>
      <c r="I15" s="117">
        <v>2</v>
      </c>
      <c r="J15" s="117">
        <v>53</v>
      </c>
      <c r="K15" s="118">
        <v>0</v>
      </c>
      <c r="L15" s="118">
        <v>0</v>
      </c>
      <c r="M15" s="118">
        <v>0</v>
      </c>
    </row>
    <row r="16" spans="3:13" ht="15.75" x14ac:dyDescent="0.25">
      <c r="C16" s="129" t="s">
        <v>269</v>
      </c>
      <c r="D16" s="129" t="s">
        <v>54</v>
      </c>
      <c r="E16" s="117">
        <f t="shared" si="0"/>
        <v>33</v>
      </c>
      <c r="F16" s="117"/>
      <c r="G16" s="117">
        <v>33</v>
      </c>
      <c r="H16" s="117">
        <f t="shared" si="1"/>
        <v>33</v>
      </c>
      <c r="I16" s="117"/>
      <c r="J16" s="117">
        <v>33</v>
      </c>
      <c r="K16" s="118">
        <v>0</v>
      </c>
      <c r="L16" s="118">
        <v>0</v>
      </c>
      <c r="M16" s="118">
        <v>0</v>
      </c>
    </row>
    <row r="17" spans="3:13" ht="15.75" x14ac:dyDescent="0.25">
      <c r="C17" s="129" t="s">
        <v>269</v>
      </c>
      <c r="D17" s="129" t="s">
        <v>55</v>
      </c>
      <c r="E17" s="117">
        <f t="shared" si="0"/>
        <v>36</v>
      </c>
      <c r="F17" s="117">
        <v>1</v>
      </c>
      <c r="G17" s="117">
        <v>37</v>
      </c>
      <c r="H17" s="117">
        <f t="shared" si="1"/>
        <v>36</v>
      </c>
      <c r="I17" s="117">
        <v>1</v>
      </c>
      <c r="J17" s="117">
        <v>37</v>
      </c>
      <c r="K17" s="118">
        <v>0</v>
      </c>
      <c r="L17" s="118">
        <v>0</v>
      </c>
      <c r="M17" s="118">
        <v>0</v>
      </c>
    </row>
    <row r="18" spans="3:13" ht="15.75" x14ac:dyDescent="0.25">
      <c r="C18" s="129" t="s">
        <v>270</v>
      </c>
      <c r="D18" s="129" t="s">
        <v>54</v>
      </c>
      <c r="E18" s="117">
        <f t="shared" si="0"/>
        <v>36</v>
      </c>
      <c r="F18" s="117">
        <v>1</v>
      </c>
      <c r="G18" s="117">
        <v>37</v>
      </c>
      <c r="H18" s="117">
        <f t="shared" si="1"/>
        <v>36</v>
      </c>
      <c r="I18" s="117">
        <v>1</v>
      </c>
      <c r="J18" s="117">
        <v>37</v>
      </c>
      <c r="K18" s="118">
        <v>0</v>
      </c>
      <c r="L18" s="118">
        <v>0</v>
      </c>
      <c r="M18" s="118">
        <v>0</v>
      </c>
    </row>
    <row r="19" spans="3:13" ht="15.75" x14ac:dyDescent="0.25">
      <c r="C19" s="129" t="s">
        <v>270</v>
      </c>
      <c r="D19" s="129" t="s">
        <v>55</v>
      </c>
      <c r="E19" s="117">
        <f t="shared" si="0"/>
        <v>32</v>
      </c>
      <c r="F19" s="117">
        <v>1</v>
      </c>
      <c r="G19" s="117">
        <v>33</v>
      </c>
      <c r="H19" s="117">
        <f t="shared" si="1"/>
        <v>32</v>
      </c>
      <c r="I19" s="117">
        <v>1</v>
      </c>
      <c r="J19" s="117">
        <v>33</v>
      </c>
      <c r="K19" s="118">
        <v>0</v>
      </c>
      <c r="L19" s="118">
        <v>0</v>
      </c>
      <c r="M19" s="118">
        <v>0</v>
      </c>
    </row>
    <row r="20" spans="3:13" ht="15.75" x14ac:dyDescent="0.25">
      <c r="C20" s="129" t="s">
        <v>234</v>
      </c>
      <c r="D20" s="129" t="s">
        <v>54</v>
      </c>
      <c r="E20" s="117">
        <f t="shared" si="0"/>
        <v>42</v>
      </c>
      <c r="F20" s="117"/>
      <c r="G20" s="117">
        <v>42</v>
      </c>
      <c r="H20" s="117">
        <f t="shared" si="1"/>
        <v>42</v>
      </c>
      <c r="I20" s="117"/>
      <c r="J20" s="117">
        <v>42</v>
      </c>
      <c r="K20" s="118">
        <v>0</v>
      </c>
      <c r="L20" s="118">
        <v>0</v>
      </c>
      <c r="M20" s="118">
        <v>0</v>
      </c>
    </row>
    <row r="21" spans="3:13" ht="15.75" x14ac:dyDescent="0.25">
      <c r="C21" s="129" t="s">
        <v>234</v>
      </c>
      <c r="D21" s="129" t="s">
        <v>55</v>
      </c>
      <c r="E21" s="117">
        <f t="shared" si="0"/>
        <v>47</v>
      </c>
      <c r="F21" s="117">
        <v>1</v>
      </c>
      <c r="G21" s="117">
        <v>48</v>
      </c>
      <c r="H21" s="117">
        <f t="shared" si="1"/>
        <v>47</v>
      </c>
      <c r="I21" s="117">
        <v>1</v>
      </c>
      <c r="J21" s="117">
        <v>48</v>
      </c>
      <c r="K21" s="118">
        <v>0</v>
      </c>
      <c r="L21" s="118">
        <v>0</v>
      </c>
      <c r="M21" s="118">
        <v>0</v>
      </c>
    </row>
    <row r="22" spans="3:13" ht="15.75" x14ac:dyDescent="0.25">
      <c r="C22" s="129" t="s">
        <v>271</v>
      </c>
      <c r="D22" s="129" t="s">
        <v>54</v>
      </c>
      <c r="E22" s="117">
        <f t="shared" si="0"/>
        <v>54</v>
      </c>
      <c r="F22" s="117">
        <v>1</v>
      </c>
      <c r="G22" s="117">
        <v>55</v>
      </c>
      <c r="H22" s="117">
        <f t="shared" si="1"/>
        <v>54</v>
      </c>
      <c r="I22" s="117">
        <v>1</v>
      </c>
      <c r="J22" s="117">
        <v>55</v>
      </c>
      <c r="K22" s="118">
        <v>0</v>
      </c>
      <c r="L22" s="118">
        <v>0</v>
      </c>
      <c r="M22" s="118">
        <v>0</v>
      </c>
    </row>
    <row r="23" spans="3:13" ht="15.75" x14ac:dyDescent="0.25">
      <c r="C23" s="129" t="s">
        <v>271</v>
      </c>
      <c r="D23" s="129" t="s">
        <v>55</v>
      </c>
      <c r="E23" s="117">
        <f t="shared" si="0"/>
        <v>50</v>
      </c>
      <c r="F23" s="117">
        <v>2</v>
      </c>
      <c r="G23" s="117">
        <v>52</v>
      </c>
      <c r="H23" s="117">
        <f t="shared" si="1"/>
        <v>50</v>
      </c>
      <c r="I23" s="117">
        <v>2</v>
      </c>
      <c r="J23" s="117">
        <v>52</v>
      </c>
      <c r="K23" s="118">
        <v>0</v>
      </c>
      <c r="L23" s="118">
        <v>0</v>
      </c>
      <c r="M23" s="118">
        <v>0</v>
      </c>
    </row>
    <row r="24" spans="3:13" ht="15.75" x14ac:dyDescent="0.25">
      <c r="C24" s="129" t="s">
        <v>272</v>
      </c>
      <c r="D24" s="129" t="s">
        <v>54</v>
      </c>
      <c r="E24" s="117">
        <f t="shared" si="0"/>
        <v>28</v>
      </c>
      <c r="F24" s="117">
        <v>1</v>
      </c>
      <c r="G24" s="117">
        <v>29</v>
      </c>
      <c r="H24" s="117">
        <f t="shared" si="1"/>
        <v>28</v>
      </c>
      <c r="I24" s="117">
        <v>1</v>
      </c>
      <c r="J24" s="117">
        <v>29</v>
      </c>
      <c r="K24" s="118">
        <v>0</v>
      </c>
      <c r="L24" s="118">
        <v>0</v>
      </c>
      <c r="M24" s="118">
        <v>0</v>
      </c>
    </row>
    <row r="25" spans="3:13" ht="15.75" x14ac:dyDescent="0.25">
      <c r="C25" s="129" t="s">
        <v>372</v>
      </c>
      <c r="D25" s="129" t="s">
        <v>54</v>
      </c>
      <c r="E25" s="117">
        <f t="shared" si="0"/>
        <v>46</v>
      </c>
      <c r="F25" s="117">
        <v>3</v>
      </c>
      <c r="G25" s="117">
        <v>49</v>
      </c>
      <c r="H25" s="117">
        <f t="shared" si="1"/>
        <v>46</v>
      </c>
      <c r="I25" s="117">
        <v>3</v>
      </c>
      <c r="J25" s="117">
        <v>49</v>
      </c>
      <c r="K25" s="118">
        <v>0</v>
      </c>
      <c r="L25" s="118">
        <v>0</v>
      </c>
      <c r="M25" s="118">
        <v>0</v>
      </c>
    </row>
    <row r="26" spans="3:13" ht="15.75" x14ac:dyDescent="0.25">
      <c r="C26" s="129" t="s">
        <v>372</v>
      </c>
      <c r="D26" s="129" t="s">
        <v>55</v>
      </c>
      <c r="E26" s="117">
        <f t="shared" si="0"/>
        <v>40</v>
      </c>
      <c r="F26" s="117">
        <v>2</v>
      </c>
      <c r="G26" s="117">
        <v>42</v>
      </c>
      <c r="H26" s="117">
        <f t="shared" si="1"/>
        <v>40</v>
      </c>
      <c r="I26" s="117">
        <v>2</v>
      </c>
      <c r="J26" s="117">
        <v>42</v>
      </c>
      <c r="K26" s="118">
        <v>0</v>
      </c>
      <c r="L26" s="118">
        <v>0</v>
      </c>
      <c r="M26" s="118">
        <v>0</v>
      </c>
    </row>
    <row r="27" spans="3:13" ht="15.75" x14ac:dyDescent="0.25">
      <c r="C27" s="129" t="s">
        <v>235</v>
      </c>
      <c r="D27" s="129" t="s">
        <v>54</v>
      </c>
      <c r="E27" s="117">
        <f t="shared" si="0"/>
        <v>34</v>
      </c>
      <c r="F27" s="117">
        <v>1</v>
      </c>
      <c r="G27" s="117">
        <v>35</v>
      </c>
      <c r="H27" s="117">
        <f t="shared" si="1"/>
        <v>34</v>
      </c>
      <c r="I27" s="117">
        <v>1</v>
      </c>
      <c r="J27" s="117">
        <v>35</v>
      </c>
      <c r="K27" s="118">
        <v>0</v>
      </c>
      <c r="L27" s="118">
        <v>0</v>
      </c>
      <c r="M27" s="118">
        <v>0</v>
      </c>
    </row>
    <row r="28" spans="3:13" ht="15.75" x14ac:dyDescent="0.25">
      <c r="C28" s="129" t="s">
        <v>235</v>
      </c>
      <c r="D28" s="129" t="s">
        <v>55</v>
      </c>
      <c r="E28" s="117">
        <f t="shared" si="0"/>
        <v>36</v>
      </c>
      <c r="F28" s="117">
        <v>1</v>
      </c>
      <c r="G28" s="117">
        <v>37</v>
      </c>
      <c r="H28" s="117">
        <f t="shared" si="1"/>
        <v>36</v>
      </c>
      <c r="I28" s="117">
        <v>1</v>
      </c>
      <c r="J28" s="117">
        <v>37</v>
      </c>
      <c r="K28" s="118">
        <v>0</v>
      </c>
      <c r="L28" s="118">
        <v>0</v>
      </c>
      <c r="M28" s="118">
        <v>0</v>
      </c>
    </row>
    <row r="29" spans="3:13" ht="15.75" x14ac:dyDescent="0.25">
      <c r="C29" s="129" t="s">
        <v>236</v>
      </c>
      <c r="D29" s="129" t="s">
        <v>54</v>
      </c>
      <c r="E29" s="117">
        <f t="shared" si="0"/>
        <v>40</v>
      </c>
      <c r="F29" s="117">
        <v>1</v>
      </c>
      <c r="G29" s="117">
        <v>41</v>
      </c>
      <c r="H29" s="117">
        <f t="shared" si="1"/>
        <v>40</v>
      </c>
      <c r="I29" s="117">
        <v>1</v>
      </c>
      <c r="J29" s="117">
        <v>41</v>
      </c>
      <c r="K29" s="118">
        <v>0</v>
      </c>
      <c r="L29" s="118">
        <v>0</v>
      </c>
      <c r="M29" s="118">
        <v>0</v>
      </c>
    </row>
    <row r="30" spans="3:13" ht="15.75" x14ac:dyDescent="0.25">
      <c r="C30" s="129" t="s">
        <v>236</v>
      </c>
      <c r="D30" s="129" t="s">
        <v>55</v>
      </c>
      <c r="E30" s="117">
        <f t="shared" si="0"/>
        <v>37</v>
      </c>
      <c r="F30" s="117">
        <v>1</v>
      </c>
      <c r="G30" s="117">
        <v>38</v>
      </c>
      <c r="H30" s="117">
        <f t="shared" si="1"/>
        <v>37</v>
      </c>
      <c r="I30" s="117">
        <v>1</v>
      </c>
      <c r="J30" s="117">
        <v>38</v>
      </c>
      <c r="K30" s="118">
        <v>0</v>
      </c>
      <c r="L30" s="118">
        <v>0</v>
      </c>
      <c r="M30" s="118">
        <v>0</v>
      </c>
    </row>
    <row r="31" spans="3:13" ht="15.75" x14ac:dyDescent="0.25">
      <c r="C31" s="129" t="s">
        <v>373</v>
      </c>
      <c r="D31" s="129" t="s">
        <v>54</v>
      </c>
      <c r="E31" s="117">
        <f t="shared" si="0"/>
        <v>55</v>
      </c>
      <c r="F31" s="117">
        <v>1</v>
      </c>
      <c r="G31" s="117">
        <v>56</v>
      </c>
      <c r="H31" s="117">
        <f t="shared" si="1"/>
        <v>55</v>
      </c>
      <c r="I31" s="117">
        <v>1</v>
      </c>
      <c r="J31" s="117">
        <v>56</v>
      </c>
      <c r="K31" s="118">
        <v>0</v>
      </c>
      <c r="L31" s="118">
        <v>0</v>
      </c>
      <c r="M31" s="118">
        <v>0</v>
      </c>
    </row>
    <row r="32" spans="3:13" ht="15.75" x14ac:dyDescent="0.25">
      <c r="C32" s="129" t="s">
        <v>373</v>
      </c>
      <c r="D32" s="129" t="s">
        <v>55</v>
      </c>
      <c r="E32" s="117">
        <f t="shared" si="0"/>
        <v>51</v>
      </c>
      <c r="F32" s="117">
        <v>2</v>
      </c>
      <c r="G32" s="117">
        <v>53</v>
      </c>
      <c r="H32" s="117">
        <f t="shared" si="1"/>
        <v>51</v>
      </c>
      <c r="I32" s="117">
        <v>2</v>
      </c>
      <c r="J32" s="117">
        <v>53</v>
      </c>
      <c r="K32" s="118">
        <v>0</v>
      </c>
      <c r="L32" s="118">
        <v>0</v>
      </c>
      <c r="M32" s="118">
        <v>0</v>
      </c>
    </row>
    <row r="33" spans="3:13" ht="15.75" x14ac:dyDescent="0.25">
      <c r="C33" s="129" t="s">
        <v>209</v>
      </c>
      <c r="D33" s="129" t="s">
        <v>54</v>
      </c>
      <c r="E33" s="117">
        <f t="shared" si="0"/>
        <v>136</v>
      </c>
      <c r="F33" s="117">
        <v>4</v>
      </c>
      <c r="G33" s="117">
        <v>140</v>
      </c>
      <c r="H33" s="117">
        <f t="shared" si="1"/>
        <v>136</v>
      </c>
      <c r="I33" s="117">
        <v>4</v>
      </c>
      <c r="J33" s="117">
        <v>140</v>
      </c>
      <c r="K33" s="118">
        <v>0</v>
      </c>
      <c r="L33" s="118">
        <v>0</v>
      </c>
      <c r="M33" s="118">
        <v>0</v>
      </c>
    </row>
    <row r="34" spans="3:13" ht="15.75" x14ac:dyDescent="0.25">
      <c r="C34" s="129" t="s">
        <v>209</v>
      </c>
      <c r="D34" s="129" t="s">
        <v>55</v>
      </c>
      <c r="E34" s="117">
        <f t="shared" si="0"/>
        <v>56</v>
      </c>
      <c r="F34" s="117">
        <v>5</v>
      </c>
      <c r="G34" s="117">
        <v>61</v>
      </c>
      <c r="H34" s="117">
        <f t="shared" si="1"/>
        <v>56</v>
      </c>
      <c r="I34" s="117">
        <v>5</v>
      </c>
      <c r="J34" s="117">
        <v>61</v>
      </c>
      <c r="K34" s="118">
        <v>0</v>
      </c>
      <c r="L34" s="118">
        <v>0</v>
      </c>
      <c r="M34" s="118">
        <v>0</v>
      </c>
    </row>
    <row r="35" spans="3:13" ht="15.75" x14ac:dyDescent="0.25">
      <c r="C35" s="129" t="s">
        <v>374</v>
      </c>
      <c r="D35" s="129" t="s">
        <v>54</v>
      </c>
      <c r="E35" s="117">
        <f t="shared" si="0"/>
        <v>75</v>
      </c>
      <c r="F35" s="117">
        <v>5</v>
      </c>
      <c r="G35" s="117">
        <v>80</v>
      </c>
      <c r="H35" s="117">
        <f t="shared" si="1"/>
        <v>75</v>
      </c>
      <c r="I35" s="117">
        <v>5</v>
      </c>
      <c r="J35" s="117">
        <v>80</v>
      </c>
      <c r="K35" s="118">
        <v>0</v>
      </c>
      <c r="L35" s="118">
        <v>0</v>
      </c>
      <c r="M35" s="118">
        <v>0</v>
      </c>
    </row>
    <row r="36" spans="3:13" ht="15.75" x14ac:dyDescent="0.25">
      <c r="C36" s="129" t="s">
        <v>227</v>
      </c>
      <c r="D36" s="129" t="s">
        <v>54</v>
      </c>
      <c r="E36" s="117">
        <f t="shared" si="0"/>
        <v>73</v>
      </c>
      <c r="F36" s="117">
        <v>5</v>
      </c>
      <c r="G36" s="117">
        <v>78</v>
      </c>
      <c r="H36" s="117">
        <f t="shared" si="1"/>
        <v>73</v>
      </c>
      <c r="I36" s="117">
        <v>5</v>
      </c>
      <c r="J36" s="117">
        <v>78</v>
      </c>
      <c r="K36" s="118">
        <v>0</v>
      </c>
      <c r="L36" s="118">
        <v>0</v>
      </c>
      <c r="M36" s="118">
        <v>0</v>
      </c>
    </row>
    <row r="37" spans="3:13" ht="15.75" x14ac:dyDescent="0.25">
      <c r="C37" s="129" t="s">
        <v>227</v>
      </c>
      <c r="D37" s="129" t="s">
        <v>55</v>
      </c>
      <c r="E37" s="117">
        <f t="shared" si="0"/>
        <v>66</v>
      </c>
      <c r="F37" s="117">
        <v>3</v>
      </c>
      <c r="G37" s="117">
        <v>69</v>
      </c>
      <c r="H37" s="117">
        <f t="shared" si="1"/>
        <v>66</v>
      </c>
      <c r="I37" s="117">
        <v>3</v>
      </c>
      <c r="J37" s="117">
        <v>69</v>
      </c>
      <c r="K37" s="118">
        <v>0</v>
      </c>
      <c r="L37" s="118">
        <v>0</v>
      </c>
      <c r="M37" s="118">
        <v>0</v>
      </c>
    </row>
    <row r="38" spans="3:13" ht="15.75" x14ac:dyDescent="0.25">
      <c r="C38" s="129" t="s">
        <v>210</v>
      </c>
      <c r="D38" s="129" t="s">
        <v>54</v>
      </c>
      <c r="E38" s="117">
        <f t="shared" si="0"/>
        <v>35</v>
      </c>
      <c r="F38" s="117">
        <v>1</v>
      </c>
      <c r="G38" s="117">
        <v>36</v>
      </c>
      <c r="H38" s="117">
        <f t="shared" si="1"/>
        <v>35</v>
      </c>
      <c r="I38" s="117">
        <v>1</v>
      </c>
      <c r="J38" s="117">
        <v>36</v>
      </c>
      <c r="K38" s="118">
        <v>0</v>
      </c>
      <c r="L38" s="118">
        <v>0</v>
      </c>
      <c r="M38" s="118">
        <v>0</v>
      </c>
    </row>
    <row r="39" spans="3:13" ht="15.75" x14ac:dyDescent="0.25">
      <c r="C39" s="129" t="s">
        <v>210</v>
      </c>
      <c r="D39" s="129" t="s">
        <v>55</v>
      </c>
      <c r="E39" s="117">
        <f t="shared" si="0"/>
        <v>36</v>
      </c>
      <c r="F39" s="117"/>
      <c r="G39" s="117">
        <v>36</v>
      </c>
      <c r="H39" s="117">
        <f t="shared" si="1"/>
        <v>36</v>
      </c>
      <c r="I39" s="117"/>
      <c r="J39" s="117">
        <v>36</v>
      </c>
      <c r="K39" s="118">
        <v>0</v>
      </c>
      <c r="L39" s="118">
        <v>0</v>
      </c>
      <c r="M39" s="118">
        <v>0</v>
      </c>
    </row>
    <row r="40" spans="3:13" ht="15.75" x14ac:dyDescent="0.25">
      <c r="C40" s="129" t="s">
        <v>375</v>
      </c>
      <c r="D40" s="129" t="s">
        <v>54</v>
      </c>
      <c r="E40" s="117">
        <f t="shared" si="0"/>
        <v>26</v>
      </c>
      <c r="F40" s="117">
        <v>1</v>
      </c>
      <c r="G40" s="117">
        <v>27</v>
      </c>
      <c r="H40" s="117">
        <f t="shared" si="1"/>
        <v>26</v>
      </c>
      <c r="I40" s="117">
        <v>1</v>
      </c>
      <c r="J40" s="117">
        <v>27</v>
      </c>
      <c r="K40" s="118">
        <v>0</v>
      </c>
      <c r="L40" s="118">
        <v>0</v>
      </c>
      <c r="M40" s="118">
        <v>0</v>
      </c>
    </row>
    <row r="41" spans="3:13" ht="15.75" x14ac:dyDescent="0.25">
      <c r="C41" s="129" t="s">
        <v>375</v>
      </c>
      <c r="D41" s="129" t="s">
        <v>55</v>
      </c>
      <c r="E41" s="117">
        <f t="shared" si="0"/>
        <v>23</v>
      </c>
      <c r="F41" s="117"/>
      <c r="G41" s="117">
        <v>23</v>
      </c>
      <c r="H41" s="117">
        <f t="shared" si="1"/>
        <v>23</v>
      </c>
      <c r="I41" s="117"/>
      <c r="J41" s="117">
        <v>23</v>
      </c>
      <c r="K41" s="118">
        <v>0</v>
      </c>
      <c r="L41" s="118">
        <v>0</v>
      </c>
      <c r="M41" s="118">
        <v>0</v>
      </c>
    </row>
    <row r="42" spans="3:13" ht="15.75" x14ac:dyDescent="0.25">
      <c r="C42" s="129" t="s">
        <v>376</v>
      </c>
      <c r="D42" s="129" t="s">
        <v>54</v>
      </c>
      <c r="E42" s="117">
        <f t="shared" si="0"/>
        <v>45</v>
      </c>
      <c r="F42" s="117">
        <v>1</v>
      </c>
      <c r="G42" s="117">
        <v>46</v>
      </c>
      <c r="H42" s="117">
        <f t="shared" si="1"/>
        <v>45</v>
      </c>
      <c r="I42" s="117">
        <v>1</v>
      </c>
      <c r="J42" s="117">
        <v>46</v>
      </c>
      <c r="K42" s="118">
        <v>0</v>
      </c>
      <c r="L42" s="118">
        <v>0</v>
      </c>
      <c r="M42" s="118">
        <v>0</v>
      </c>
    </row>
    <row r="43" spans="3:13" ht="15.75" x14ac:dyDescent="0.25">
      <c r="C43" s="129" t="s">
        <v>376</v>
      </c>
      <c r="D43" s="129" t="s">
        <v>55</v>
      </c>
      <c r="E43" s="117">
        <f t="shared" si="0"/>
        <v>51</v>
      </c>
      <c r="F43" s="117">
        <v>1</v>
      </c>
      <c r="G43" s="117">
        <v>52</v>
      </c>
      <c r="H43" s="117">
        <f t="shared" si="1"/>
        <v>51</v>
      </c>
      <c r="I43" s="117">
        <v>1</v>
      </c>
      <c r="J43" s="117">
        <v>52</v>
      </c>
      <c r="K43" s="118">
        <v>0</v>
      </c>
      <c r="L43" s="118">
        <v>0</v>
      </c>
      <c r="M43" s="118">
        <v>0</v>
      </c>
    </row>
    <row r="44" spans="3:13" ht="15.75" x14ac:dyDescent="0.25">
      <c r="C44" s="129" t="s">
        <v>377</v>
      </c>
      <c r="D44" s="129" t="s">
        <v>54</v>
      </c>
      <c r="E44" s="117">
        <f t="shared" si="0"/>
        <v>30</v>
      </c>
      <c r="F44" s="117"/>
      <c r="G44" s="117">
        <v>30</v>
      </c>
      <c r="H44" s="117">
        <f t="shared" si="1"/>
        <v>30</v>
      </c>
      <c r="I44" s="117"/>
      <c r="J44" s="117">
        <v>30</v>
      </c>
      <c r="K44" s="118">
        <v>0</v>
      </c>
      <c r="L44" s="118">
        <v>0</v>
      </c>
      <c r="M44" s="118">
        <v>0</v>
      </c>
    </row>
    <row r="45" spans="3:13" ht="15.75" x14ac:dyDescent="0.25">
      <c r="C45" s="129" t="s">
        <v>377</v>
      </c>
      <c r="D45" s="129" t="s">
        <v>55</v>
      </c>
      <c r="E45" s="117">
        <f t="shared" si="0"/>
        <v>36</v>
      </c>
      <c r="F45" s="117"/>
      <c r="G45" s="117">
        <v>36</v>
      </c>
      <c r="H45" s="117">
        <f t="shared" si="1"/>
        <v>36</v>
      </c>
      <c r="I45" s="117"/>
      <c r="J45" s="117">
        <v>36</v>
      </c>
      <c r="K45" s="118">
        <v>0</v>
      </c>
      <c r="L45" s="118">
        <v>0</v>
      </c>
      <c r="M45" s="118">
        <v>0</v>
      </c>
    </row>
    <row r="46" spans="3:13" ht="15.75" x14ac:dyDescent="0.25">
      <c r="C46" s="129" t="s">
        <v>378</v>
      </c>
      <c r="D46" s="129" t="s">
        <v>54</v>
      </c>
      <c r="E46" s="117">
        <f t="shared" si="0"/>
        <v>35</v>
      </c>
      <c r="F46" s="117">
        <v>1</v>
      </c>
      <c r="G46" s="117">
        <v>36</v>
      </c>
      <c r="H46" s="117">
        <f t="shared" si="1"/>
        <v>35</v>
      </c>
      <c r="I46" s="117">
        <v>1</v>
      </c>
      <c r="J46" s="117">
        <v>36</v>
      </c>
      <c r="K46" s="118">
        <v>0</v>
      </c>
      <c r="L46" s="118">
        <v>0</v>
      </c>
      <c r="M46" s="118">
        <v>0</v>
      </c>
    </row>
    <row r="47" spans="3:13" ht="15.75" x14ac:dyDescent="0.25">
      <c r="C47" s="129" t="s">
        <v>378</v>
      </c>
      <c r="D47" s="129" t="s">
        <v>55</v>
      </c>
      <c r="E47" s="117">
        <f t="shared" si="0"/>
        <v>65</v>
      </c>
      <c r="F47" s="117">
        <v>5</v>
      </c>
      <c r="G47" s="117">
        <v>70</v>
      </c>
      <c r="H47" s="117">
        <f t="shared" si="1"/>
        <v>65</v>
      </c>
      <c r="I47" s="117">
        <v>5</v>
      </c>
      <c r="J47" s="117">
        <v>70</v>
      </c>
      <c r="K47" s="118">
        <v>0</v>
      </c>
      <c r="L47" s="118">
        <v>0</v>
      </c>
      <c r="M47" s="118">
        <v>0</v>
      </c>
    </row>
    <row r="48" spans="3:13" ht="15.75" x14ac:dyDescent="0.25">
      <c r="C48" s="129" t="s">
        <v>379</v>
      </c>
      <c r="D48" s="129" t="s">
        <v>54</v>
      </c>
      <c r="E48" s="117">
        <f t="shared" si="0"/>
        <v>10</v>
      </c>
      <c r="F48" s="117">
        <v>1</v>
      </c>
      <c r="G48" s="117">
        <v>11</v>
      </c>
      <c r="H48" s="117">
        <f t="shared" si="1"/>
        <v>10</v>
      </c>
      <c r="I48" s="117">
        <v>1</v>
      </c>
      <c r="J48" s="117">
        <v>11</v>
      </c>
      <c r="K48" s="118">
        <v>0</v>
      </c>
      <c r="L48" s="118">
        <v>0</v>
      </c>
      <c r="M48" s="118">
        <v>0</v>
      </c>
    </row>
    <row r="49" spans="3:13" ht="15.75" x14ac:dyDescent="0.25">
      <c r="C49" s="129" t="s">
        <v>379</v>
      </c>
      <c r="D49" s="129" t="s">
        <v>55</v>
      </c>
      <c r="E49" s="117">
        <f t="shared" si="0"/>
        <v>13</v>
      </c>
      <c r="F49" s="117">
        <v>1</v>
      </c>
      <c r="G49" s="117">
        <v>14</v>
      </c>
      <c r="H49" s="117">
        <f t="shared" si="1"/>
        <v>13</v>
      </c>
      <c r="I49" s="117">
        <v>1</v>
      </c>
      <c r="J49" s="117">
        <v>14</v>
      </c>
      <c r="K49" s="118">
        <v>0</v>
      </c>
      <c r="L49" s="118">
        <v>0</v>
      </c>
      <c r="M49" s="118">
        <v>0</v>
      </c>
    </row>
    <row r="50" spans="3:13" ht="15.75" x14ac:dyDescent="0.25">
      <c r="C50" s="129" t="s">
        <v>380</v>
      </c>
      <c r="D50" s="129" t="s">
        <v>54</v>
      </c>
      <c r="E50" s="117">
        <f t="shared" si="0"/>
        <v>46</v>
      </c>
      <c r="F50" s="117">
        <v>1</v>
      </c>
      <c r="G50" s="117">
        <v>47</v>
      </c>
      <c r="H50" s="117">
        <f t="shared" si="1"/>
        <v>46</v>
      </c>
      <c r="I50" s="117">
        <v>1</v>
      </c>
      <c r="J50" s="117">
        <v>47</v>
      </c>
      <c r="K50" s="118">
        <v>0</v>
      </c>
      <c r="L50" s="118">
        <v>0</v>
      </c>
      <c r="M50" s="118">
        <v>0</v>
      </c>
    </row>
    <row r="51" spans="3:13" ht="15.75" x14ac:dyDescent="0.25">
      <c r="C51" s="129" t="s">
        <v>380</v>
      </c>
      <c r="D51" s="129" t="s">
        <v>55</v>
      </c>
      <c r="E51" s="117">
        <f t="shared" si="0"/>
        <v>50</v>
      </c>
      <c r="F51" s="117"/>
      <c r="G51" s="117">
        <v>50</v>
      </c>
      <c r="H51" s="117">
        <f t="shared" si="1"/>
        <v>50</v>
      </c>
      <c r="I51" s="117"/>
      <c r="J51" s="117">
        <v>50</v>
      </c>
      <c r="K51" s="118">
        <v>0</v>
      </c>
      <c r="L51" s="118">
        <v>0</v>
      </c>
      <c r="M51" s="118">
        <v>0</v>
      </c>
    </row>
    <row r="52" spans="3:13" ht="15.75" x14ac:dyDescent="0.25">
      <c r="C52" s="129" t="s">
        <v>211</v>
      </c>
      <c r="D52" s="129" t="s">
        <v>54</v>
      </c>
      <c r="E52" s="117">
        <f t="shared" si="0"/>
        <v>43</v>
      </c>
      <c r="F52" s="117">
        <v>2</v>
      </c>
      <c r="G52" s="117">
        <v>45</v>
      </c>
      <c r="H52" s="117">
        <f t="shared" si="1"/>
        <v>43</v>
      </c>
      <c r="I52" s="117">
        <v>2</v>
      </c>
      <c r="J52" s="117">
        <v>45</v>
      </c>
      <c r="K52" s="118">
        <v>0</v>
      </c>
      <c r="L52" s="118">
        <v>0</v>
      </c>
      <c r="M52" s="118">
        <v>0</v>
      </c>
    </row>
    <row r="53" spans="3:13" ht="15.75" x14ac:dyDescent="0.25">
      <c r="C53" s="129" t="s">
        <v>211</v>
      </c>
      <c r="D53" s="129" t="s">
        <v>55</v>
      </c>
      <c r="E53" s="117">
        <f t="shared" si="0"/>
        <v>43</v>
      </c>
      <c r="F53" s="117">
        <v>2</v>
      </c>
      <c r="G53" s="117">
        <v>45</v>
      </c>
      <c r="H53" s="117">
        <f t="shared" si="1"/>
        <v>43</v>
      </c>
      <c r="I53" s="117">
        <v>2</v>
      </c>
      <c r="J53" s="117">
        <v>45</v>
      </c>
      <c r="K53" s="118">
        <v>0</v>
      </c>
      <c r="L53" s="118">
        <v>0</v>
      </c>
      <c r="M53" s="118">
        <v>0</v>
      </c>
    </row>
    <row r="54" spans="3:13" ht="15.75" x14ac:dyDescent="0.25">
      <c r="C54" s="129" t="s">
        <v>381</v>
      </c>
      <c r="D54" s="129" t="s">
        <v>54</v>
      </c>
      <c r="E54" s="117">
        <f t="shared" si="0"/>
        <v>58</v>
      </c>
      <c r="F54" s="117"/>
      <c r="G54" s="117">
        <v>58</v>
      </c>
      <c r="H54" s="117">
        <f t="shared" si="1"/>
        <v>58</v>
      </c>
      <c r="I54" s="117"/>
      <c r="J54" s="117">
        <v>58</v>
      </c>
      <c r="K54" s="118">
        <v>0</v>
      </c>
      <c r="L54" s="118">
        <v>0</v>
      </c>
      <c r="M54" s="118">
        <v>0</v>
      </c>
    </row>
    <row r="55" spans="3:13" ht="15.75" x14ac:dyDescent="0.25">
      <c r="C55" s="129" t="s">
        <v>381</v>
      </c>
      <c r="D55" s="129" t="s">
        <v>55</v>
      </c>
      <c r="E55" s="117">
        <f t="shared" si="0"/>
        <v>49</v>
      </c>
      <c r="F55" s="117">
        <v>4</v>
      </c>
      <c r="G55" s="117">
        <v>53</v>
      </c>
      <c r="H55" s="117">
        <f t="shared" si="1"/>
        <v>49</v>
      </c>
      <c r="I55" s="117">
        <v>4</v>
      </c>
      <c r="J55" s="117">
        <v>53</v>
      </c>
      <c r="K55" s="118">
        <v>0</v>
      </c>
      <c r="L55" s="118">
        <v>0</v>
      </c>
      <c r="M55" s="118">
        <v>0</v>
      </c>
    </row>
    <row r="56" spans="3:13" ht="15.75" x14ac:dyDescent="0.25">
      <c r="C56" s="129" t="s">
        <v>212</v>
      </c>
      <c r="D56" s="129" t="s">
        <v>54</v>
      </c>
      <c r="E56" s="117">
        <f t="shared" si="0"/>
        <v>22</v>
      </c>
      <c r="F56" s="117"/>
      <c r="G56" s="117">
        <v>22</v>
      </c>
      <c r="H56" s="117">
        <f t="shared" si="1"/>
        <v>22</v>
      </c>
      <c r="I56" s="117"/>
      <c r="J56" s="117">
        <v>22</v>
      </c>
      <c r="K56" s="118">
        <v>0</v>
      </c>
      <c r="L56" s="118">
        <v>0</v>
      </c>
      <c r="M56" s="118">
        <v>0</v>
      </c>
    </row>
    <row r="57" spans="3:13" ht="15.75" x14ac:dyDescent="0.25">
      <c r="C57" s="129" t="s">
        <v>212</v>
      </c>
      <c r="D57" s="129" t="s">
        <v>55</v>
      </c>
      <c r="E57" s="117">
        <f t="shared" si="0"/>
        <v>25</v>
      </c>
      <c r="F57" s="117">
        <v>1</v>
      </c>
      <c r="G57" s="117">
        <v>26</v>
      </c>
      <c r="H57" s="117">
        <f t="shared" si="1"/>
        <v>25</v>
      </c>
      <c r="I57" s="117">
        <v>1</v>
      </c>
      <c r="J57" s="117">
        <v>26</v>
      </c>
      <c r="K57" s="118">
        <v>0</v>
      </c>
      <c r="L57" s="118">
        <v>0</v>
      </c>
      <c r="M57" s="118">
        <v>0</v>
      </c>
    </row>
    <row r="58" spans="3:13" ht="15.75" x14ac:dyDescent="0.25">
      <c r="C58" s="129" t="s">
        <v>382</v>
      </c>
      <c r="D58" s="129" t="s">
        <v>54</v>
      </c>
      <c r="E58" s="117">
        <f t="shared" si="0"/>
        <v>43</v>
      </c>
      <c r="F58" s="117">
        <v>1</v>
      </c>
      <c r="G58" s="117">
        <v>44</v>
      </c>
      <c r="H58" s="117">
        <f t="shared" si="1"/>
        <v>43</v>
      </c>
      <c r="I58" s="117">
        <v>1</v>
      </c>
      <c r="J58" s="117">
        <v>44</v>
      </c>
      <c r="K58" s="118">
        <v>0</v>
      </c>
      <c r="L58" s="118">
        <v>0</v>
      </c>
      <c r="M58" s="118">
        <v>0</v>
      </c>
    </row>
    <row r="59" spans="3:13" ht="15.75" x14ac:dyDescent="0.25">
      <c r="C59" s="129" t="s">
        <v>382</v>
      </c>
      <c r="D59" s="129" t="s">
        <v>55</v>
      </c>
      <c r="E59" s="117">
        <f t="shared" si="0"/>
        <v>31</v>
      </c>
      <c r="F59" s="117">
        <v>1</v>
      </c>
      <c r="G59" s="117">
        <v>32</v>
      </c>
      <c r="H59" s="117">
        <f t="shared" si="1"/>
        <v>31</v>
      </c>
      <c r="I59" s="117">
        <v>1</v>
      </c>
      <c r="J59" s="117">
        <v>32</v>
      </c>
      <c r="K59" s="118">
        <v>0</v>
      </c>
      <c r="L59" s="118">
        <v>0</v>
      </c>
      <c r="M59" s="118">
        <v>0</v>
      </c>
    </row>
    <row r="60" spans="3:13" ht="15.75" x14ac:dyDescent="0.25">
      <c r="C60" s="129" t="s">
        <v>383</v>
      </c>
      <c r="D60" s="129" t="s">
        <v>54</v>
      </c>
      <c r="E60" s="117">
        <f t="shared" si="0"/>
        <v>55</v>
      </c>
      <c r="F60" s="117">
        <v>3</v>
      </c>
      <c r="G60" s="117">
        <v>58</v>
      </c>
      <c r="H60" s="117">
        <f t="shared" si="1"/>
        <v>55</v>
      </c>
      <c r="I60" s="117">
        <v>3</v>
      </c>
      <c r="J60" s="117">
        <v>58</v>
      </c>
      <c r="K60" s="118">
        <v>0</v>
      </c>
      <c r="L60" s="118">
        <v>0</v>
      </c>
      <c r="M60" s="118">
        <v>0</v>
      </c>
    </row>
    <row r="61" spans="3:13" ht="15.75" x14ac:dyDescent="0.25">
      <c r="C61" s="129" t="s">
        <v>383</v>
      </c>
      <c r="D61" s="129" t="s">
        <v>55</v>
      </c>
      <c r="E61" s="117">
        <f t="shared" si="0"/>
        <v>47</v>
      </c>
      <c r="F61" s="117">
        <v>1</v>
      </c>
      <c r="G61" s="117">
        <v>48</v>
      </c>
      <c r="H61" s="117">
        <f t="shared" si="1"/>
        <v>47</v>
      </c>
      <c r="I61" s="117">
        <v>1</v>
      </c>
      <c r="J61" s="117">
        <v>48</v>
      </c>
      <c r="K61" s="118">
        <v>0</v>
      </c>
      <c r="L61" s="118">
        <v>0</v>
      </c>
      <c r="M61" s="118">
        <v>0</v>
      </c>
    </row>
    <row r="62" spans="3:13" ht="15.75" x14ac:dyDescent="0.25">
      <c r="C62" s="129" t="s">
        <v>213</v>
      </c>
      <c r="D62" s="129" t="s">
        <v>54</v>
      </c>
      <c r="E62" s="117">
        <f t="shared" si="0"/>
        <v>37</v>
      </c>
      <c r="F62" s="117"/>
      <c r="G62" s="117">
        <v>37</v>
      </c>
      <c r="H62" s="117">
        <f t="shared" si="1"/>
        <v>37</v>
      </c>
      <c r="I62" s="117"/>
      <c r="J62" s="117">
        <v>37</v>
      </c>
      <c r="K62" s="118">
        <v>0</v>
      </c>
      <c r="L62" s="118">
        <v>0</v>
      </c>
      <c r="M62" s="118">
        <v>0</v>
      </c>
    </row>
    <row r="63" spans="3:13" ht="15.75" x14ac:dyDescent="0.25">
      <c r="C63" s="129" t="s">
        <v>213</v>
      </c>
      <c r="D63" s="129" t="s">
        <v>55</v>
      </c>
      <c r="E63" s="117">
        <f t="shared" si="0"/>
        <v>42</v>
      </c>
      <c r="F63" s="117"/>
      <c r="G63" s="117">
        <v>42</v>
      </c>
      <c r="H63" s="117">
        <f t="shared" si="1"/>
        <v>42</v>
      </c>
      <c r="I63" s="117"/>
      <c r="J63" s="117">
        <v>42</v>
      </c>
      <c r="K63" s="118">
        <v>0</v>
      </c>
      <c r="L63" s="118">
        <v>0</v>
      </c>
      <c r="M63" s="118">
        <v>0</v>
      </c>
    </row>
    <row r="64" spans="3:13" ht="15.75" x14ac:dyDescent="0.25">
      <c r="C64" s="129" t="s">
        <v>214</v>
      </c>
      <c r="D64" s="129" t="s">
        <v>54</v>
      </c>
      <c r="E64" s="117">
        <f t="shared" si="0"/>
        <v>42</v>
      </c>
      <c r="F64" s="117">
        <v>1</v>
      </c>
      <c r="G64" s="117">
        <v>43</v>
      </c>
      <c r="H64" s="117">
        <f t="shared" si="1"/>
        <v>42</v>
      </c>
      <c r="I64" s="117">
        <v>1</v>
      </c>
      <c r="J64" s="117">
        <v>43</v>
      </c>
      <c r="K64" s="118">
        <v>0</v>
      </c>
      <c r="L64" s="118">
        <v>0</v>
      </c>
      <c r="M64" s="118">
        <v>0</v>
      </c>
    </row>
    <row r="65" spans="3:13" ht="15.75" x14ac:dyDescent="0.25">
      <c r="C65" s="129" t="s">
        <v>214</v>
      </c>
      <c r="D65" s="129" t="s">
        <v>55</v>
      </c>
      <c r="E65" s="117">
        <f t="shared" si="0"/>
        <v>74</v>
      </c>
      <c r="F65" s="117">
        <v>6</v>
      </c>
      <c r="G65" s="117">
        <v>80</v>
      </c>
      <c r="H65" s="117">
        <f t="shared" si="1"/>
        <v>74</v>
      </c>
      <c r="I65" s="117">
        <v>6</v>
      </c>
      <c r="J65" s="117">
        <v>80</v>
      </c>
      <c r="K65" s="118">
        <v>0</v>
      </c>
      <c r="L65" s="118">
        <v>0</v>
      </c>
      <c r="M65" s="118">
        <v>0</v>
      </c>
    </row>
    <row r="66" spans="3:13" ht="15.75" x14ac:dyDescent="0.25">
      <c r="C66" s="129" t="s">
        <v>384</v>
      </c>
      <c r="D66" s="129" t="s">
        <v>54</v>
      </c>
      <c r="E66" s="117">
        <f t="shared" si="0"/>
        <v>65</v>
      </c>
      <c r="F66" s="117">
        <v>3</v>
      </c>
      <c r="G66" s="117">
        <v>68</v>
      </c>
      <c r="H66" s="117">
        <f t="shared" si="1"/>
        <v>65</v>
      </c>
      <c r="I66" s="117">
        <v>3</v>
      </c>
      <c r="J66" s="117">
        <v>68</v>
      </c>
      <c r="K66" s="118">
        <v>0</v>
      </c>
      <c r="L66" s="118">
        <v>0</v>
      </c>
      <c r="M66" s="118">
        <v>0</v>
      </c>
    </row>
    <row r="67" spans="3:13" ht="15.75" x14ac:dyDescent="0.25">
      <c r="C67" s="129" t="s">
        <v>385</v>
      </c>
      <c r="D67" s="129" t="s">
        <v>54</v>
      </c>
      <c r="E67" s="117">
        <f t="shared" si="0"/>
        <v>28</v>
      </c>
      <c r="F67" s="117">
        <v>1</v>
      </c>
      <c r="G67" s="117">
        <v>29</v>
      </c>
      <c r="H67" s="117">
        <f t="shared" si="1"/>
        <v>28</v>
      </c>
      <c r="I67" s="117">
        <v>1</v>
      </c>
      <c r="J67" s="117">
        <v>29</v>
      </c>
      <c r="K67" s="118">
        <v>0</v>
      </c>
      <c r="L67" s="118">
        <v>0</v>
      </c>
      <c r="M67" s="118">
        <v>0</v>
      </c>
    </row>
    <row r="68" spans="3:13" ht="15.75" x14ac:dyDescent="0.25">
      <c r="C68" s="129" t="s">
        <v>385</v>
      </c>
      <c r="D68" s="129" t="s">
        <v>55</v>
      </c>
      <c r="E68" s="117">
        <f t="shared" si="0"/>
        <v>31</v>
      </c>
      <c r="F68" s="117">
        <v>3</v>
      </c>
      <c r="G68" s="117">
        <v>34</v>
      </c>
      <c r="H68" s="117">
        <f t="shared" si="1"/>
        <v>31</v>
      </c>
      <c r="I68" s="117">
        <v>3</v>
      </c>
      <c r="J68" s="117">
        <v>34</v>
      </c>
      <c r="K68" s="118">
        <v>0</v>
      </c>
      <c r="L68" s="118">
        <v>0</v>
      </c>
      <c r="M68" s="118">
        <v>0</v>
      </c>
    </row>
    <row r="69" spans="3:13" ht="15.75" x14ac:dyDescent="0.25">
      <c r="C69" s="129" t="s">
        <v>386</v>
      </c>
      <c r="D69" s="129" t="s">
        <v>54</v>
      </c>
      <c r="E69" s="117">
        <f t="shared" si="0"/>
        <v>54</v>
      </c>
      <c r="F69" s="117">
        <v>5</v>
      </c>
      <c r="G69" s="117">
        <v>59</v>
      </c>
      <c r="H69" s="117">
        <f t="shared" si="1"/>
        <v>54</v>
      </c>
      <c r="I69" s="117">
        <v>5</v>
      </c>
      <c r="J69" s="117">
        <v>59</v>
      </c>
      <c r="K69" s="118">
        <v>0</v>
      </c>
      <c r="L69" s="118">
        <v>0</v>
      </c>
      <c r="M69" s="118">
        <v>0</v>
      </c>
    </row>
    <row r="70" spans="3:13" ht="15.75" x14ac:dyDescent="0.25">
      <c r="C70" s="129" t="s">
        <v>386</v>
      </c>
      <c r="D70" s="129" t="s">
        <v>55</v>
      </c>
      <c r="E70" s="117">
        <f t="shared" si="0"/>
        <v>53</v>
      </c>
      <c r="F70" s="117">
        <v>6</v>
      </c>
      <c r="G70" s="117">
        <v>59</v>
      </c>
      <c r="H70" s="117">
        <f t="shared" si="1"/>
        <v>53</v>
      </c>
      <c r="I70" s="117">
        <v>6</v>
      </c>
      <c r="J70" s="117">
        <v>59</v>
      </c>
      <c r="K70" s="118">
        <v>0</v>
      </c>
      <c r="L70" s="118">
        <v>0</v>
      </c>
      <c r="M70" s="118">
        <v>0</v>
      </c>
    </row>
    <row r="71" spans="3:13" ht="15.75" x14ac:dyDescent="0.25">
      <c r="C71" s="129" t="s">
        <v>387</v>
      </c>
      <c r="D71" s="129" t="s">
        <v>54</v>
      </c>
      <c r="E71" s="117">
        <f t="shared" ref="E71:E129" si="2">+G71-F71</f>
        <v>69</v>
      </c>
      <c r="F71" s="117">
        <v>4</v>
      </c>
      <c r="G71" s="117">
        <v>73</v>
      </c>
      <c r="H71" s="117">
        <f t="shared" ref="H71:H129" si="3">+J71-I71</f>
        <v>69</v>
      </c>
      <c r="I71" s="117">
        <v>4</v>
      </c>
      <c r="J71" s="117">
        <v>73</v>
      </c>
      <c r="K71" s="118">
        <v>0</v>
      </c>
      <c r="L71" s="118">
        <v>0</v>
      </c>
      <c r="M71" s="118">
        <v>0</v>
      </c>
    </row>
    <row r="72" spans="3:13" ht="15.75" x14ac:dyDescent="0.25">
      <c r="C72" s="129" t="s">
        <v>387</v>
      </c>
      <c r="D72" s="129" t="s">
        <v>55</v>
      </c>
      <c r="E72" s="117">
        <f t="shared" si="2"/>
        <v>65</v>
      </c>
      <c r="F72" s="117">
        <v>9</v>
      </c>
      <c r="G72" s="117">
        <v>74</v>
      </c>
      <c r="H72" s="117">
        <f t="shared" si="3"/>
        <v>65</v>
      </c>
      <c r="I72" s="117">
        <v>9</v>
      </c>
      <c r="J72" s="117">
        <v>74</v>
      </c>
      <c r="K72" s="118">
        <v>0</v>
      </c>
      <c r="L72" s="118">
        <v>0</v>
      </c>
      <c r="M72" s="118">
        <v>0</v>
      </c>
    </row>
    <row r="73" spans="3:13" ht="15.75" x14ac:dyDescent="0.25">
      <c r="C73" s="129" t="s">
        <v>388</v>
      </c>
      <c r="D73" s="129" t="s">
        <v>54</v>
      </c>
      <c r="E73" s="117">
        <f t="shared" si="2"/>
        <v>54</v>
      </c>
      <c r="F73" s="117">
        <v>2</v>
      </c>
      <c r="G73" s="117">
        <v>56</v>
      </c>
      <c r="H73" s="117">
        <f t="shared" si="3"/>
        <v>54</v>
      </c>
      <c r="I73" s="117">
        <v>2</v>
      </c>
      <c r="J73" s="117">
        <v>56</v>
      </c>
      <c r="K73" s="118">
        <v>0</v>
      </c>
      <c r="L73" s="118">
        <v>0</v>
      </c>
      <c r="M73" s="118">
        <v>0</v>
      </c>
    </row>
    <row r="74" spans="3:13" ht="15.75" x14ac:dyDescent="0.25">
      <c r="C74" s="129" t="s">
        <v>388</v>
      </c>
      <c r="D74" s="129" t="s">
        <v>55</v>
      </c>
      <c r="E74" s="117">
        <f t="shared" si="2"/>
        <v>58</v>
      </c>
      <c r="F74" s="117">
        <v>1</v>
      </c>
      <c r="G74" s="117">
        <v>59</v>
      </c>
      <c r="H74" s="117">
        <f t="shared" si="3"/>
        <v>58</v>
      </c>
      <c r="I74" s="117">
        <v>1</v>
      </c>
      <c r="J74" s="117">
        <v>59</v>
      </c>
      <c r="K74" s="118">
        <v>0</v>
      </c>
      <c r="L74" s="118">
        <v>0</v>
      </c>
      <c r="M74" s="118">
        <v>0</v>
      </c>
    </row>
    <row r="75" spans="3:13" ht="15.75" x14ac:dyDescent="0.25">
      <c r="C75" s="129" t="s">
        <v>389</v>
      </c>
      <c r="D75" s="129" t="s">
        <v>54</v>
      </c>
      <c r="E75" s="117">
        <f t="shared" si="2"/>
        <v>29</v>
      </c>
      <c r="F75" s="117">
        <v>1</v>
      </c>
      <c r="G75" s="117">
        <v>30</v>
      </c>
      <c r="H75" s="117">
        <f t="shared" si="3"/>
        <v>29</v>
      </c>
      <c r="I75" s="117">
        <v>1</v>
      </c>
      <c r="J75" s="117">
        <v>30</v>
      </c>
      <c r="K75" s="118">
        <v>0</v>
      </c>
      <c r="L75" s="118">
        <v>0</v>
      </c>
      <c r="M75" s="118">
        <v>0</v>
      </c>
    </row>
    <row r="76" spans="3:13" ht="15.75" x14ac:dyDescent="0.25">
      <c r="C76" s="129" t="s">
        <v>389</v>
      </c>
      <c r="D76" s="129" t="s">
        <v>55</v>
      </c>
      <c r="E76" s="117">
        <f t="shared" si="2"/>
        <v>34</v>
      </c>
      <c r="F76" s="117"/>
      <c r="G76" s="117">
        <v>34</v>
      </c>
      <c r="H76" s="117">
        <f t="shared" si="3"/>
        <v>34</v>
      </c>
      <c r="I76" s="117"/>
      <c r="J76" s="117">
        <v>34</v>
      </c>
      <c r="K76" s="118">
        <v>0</v>
      </c>
      <c r="L76" s="118">
        <v>0</v>
      </c>
      <c r="M76" s="118">
        <v>0</v>
      </c>
    </row>
    <row r="77" spans="3:13" ht="15.75" x14ac:dyDescent="0.25">
      <c r="C77" s="129" t="s">
        <v>237</v>
      </c>
      <c r="D77" s="129" t="s">
        <v>54</v>
      </c>
      <c r="E77" s="117">
        <f t="shared" si="2"/>
        <v>48</v>
      </c>
      <c r="F77" s="117"/>
      <c r="G77" s="117">
        <v>48</v>
      </c>
      <c r="H77" s="117">
        <f t="shared" si="3"/>
        <v>48</v>
      </c>
      <c r="I77" s="117"/>
      <c r="J77" s="117">
        <v>48</v>
      </c>
      <c r="K77" s="118">
        <v>0</v>
      </c>
      <c r="L77" s="118">
        <v>0</v>
      </c>
      <c r="M77" s="118">
        <v>0</v>
      </c>
    </row>
    <row r="78" spans="3:13" ht="15.75" x14ac:dyDescent="0.25">
      <c r="C78" s="129" t="s">
        <v>237</v>
      </c>
      <c r="D78" s="129" t="s">
        <v>55</v>
      </c>
      <c r="E78" s="117">
        <f t="shared" si="2"/>
        <v>43</v>
      </c>
      <c r="F78" s="117">
        <v>4</v>
      </c>
      <c r="G78" s="117">
        <v>47</v>
      </c>
      <c r="H78" s="117">
        <f t="shared" si="3"/>
        <v>43</v>
      </c>
      <c r="I78" s="117">
        <v>4</v>
      </c>
      <c r="J78" s="117">
        <v>47</v>
      </c>
      <c r="K78" s="118">
        <v>0</v>
      </c>
      <c r="L78" s="118">
        <v>0</v>
      </c>
      <c r="M78" s="118">
        <v>0</v>
      </c>
    </row>
    <row r="79" spans="3:13" ht="15.75" x14ac:dyDescent="0.25">
      <c r="C79" s="129" t="s">
        <v>390</v>
      </c>
      <c r="D79" s="129" t="s">
        <v>54</v>
      </c>
      <c r="E79" s="117">
        <f t="shared" si="2"/>
        <v>28</v>
      </c>
      <c r="F79" s="117"/>
      <c r="G79" s="117">
        <v>28</v>
      </c>
      <c r="H79" s="117">
        <f t="shared" si="3"/>
        <v>28</v>
      </c>
      <c r="I79" s="117"/>
      <c r="J79" s="117">
        <v>28</v>
      </c>
      <c r="K79" s="118">
        <v>0</v>
      </c>
      <c r="L79" s="118">
        <v>0</v>
      </c>
      <c r="M79" s="118">
        <v>0</v>
      </c>
    </row>
    <row r="80" spans="3:13" ht="15.75" x14ac:dyDescent="0.25">
      <c r="C80" s="129" t="s">
        <v>390</v>
      </c>
      <c r="D80" s="129" t="s">
        <v>55</v>
      </c>
      <c r="E80" s="117">
        <f t="shared" si="2"/>
        <v>25</v>
      </c>
      <c r="F80" s="117">
        <v>2</v>
      </c>
      <c r="G80" s="117">
        <v>27</v>
      </c>
      <c r="H80" s="117">
        <f t="shared" si="3"/>
        <v>25</v>
      </c>
      <c r="I80" s="117">
        <v>2</v>
      </c>
      <c r="J80" s="117">
        <v>27</v>
      </c>
      <c r="K80" s="118">
        <v>0</v>
      </c>
      <c r="L80" s="118">
        <v>0</v>
      </c>
      <c r="M80" s="118">
        <v>0</v>
      </c>
    </row>
    <row r="81" spans="3:13" ht="15.75" x14ac:dyDescent="0.25">
      <c r="C81" s="129" t="s">
        <v>391</v>
      </c>
      <c r="D81" s="129" t="s">
        <v>54</v>
      </c>
      <c r="E81" s="117">
        <f t="shared" si="2"/>
        <v>41</v>
      </c>
      <c r="F81" s="117"/>
      <c r="G81" s="117">
        <v>41</v>
      </c>
      <c r="H81" s="117">
        <f t="shared" si="3"/>
        <v>41</v>
      </c>
      <c r="I81" s="117"/>
      <c r="J81" s="117">
        <v>41</v>
      </c>
      <c r="K81" s="118">
        <v>0</v>
      </c>
      <c r="L81" s="118">
        <v>0</v>
      </c>
      <c r="M81" s="118">
        <v>0</v>
      </c>
    </row>
    <row r="82" spans="3:13" ht="15.75" x14ac:dyDescent="0.25">
      <c r="C82" s="129" t="s">
        <v>391</v>
      </c>
      <c r="D82" s="129" t="s">
        <v>55</v>
      </c>
      <c r="E82" s="117">
        <f t="shared" si="2"/>
        <v>44</v>
      </c>
      <c r="F82" s="117"/>
      <c r="G82" s="117">
        <v>44</v>
      </c>
      <c r="H82" s="117">
        <f t="shared" si="3"/>
        <v>44</v>
      </c>
      <c r="I82" s="117"/>
      <c r="J82" s="117">
        <v>44</v>
      </c>
      <c r="K82" s="118">
        <v>0</v>
      </c>
      <c r="L82" s="118">
        <v>0</v>
      </c>
      <c r="M82" s="118">
        <v>0</v>
      </c>
    </row>
    <row r="83" spans="3:13" ht="15.75" x14ac:dyDescent="0.25">
      <c r="C83" s="129" t="s">
        <v>215</v>
      </c>
      <c r="D83" s="129" t="s">
        <v>54</v>
      </c>
      <c r="E83" s="117">
        <f t="shared" si="2"/>
        <v>23</v>
      </c>
      <c r="F83" s="117"/>
      <c r="G83" s="117">
        <v>23</v>
      </c>
      <c r="H83" s="117">
        <f t="shared" si="3"/>
        <v>23</v>
      </c>
      <c r="I83" s="117"/>
      <c r="J83" s="117">
        <v>23</v>
      </c>
      <c r="K83" s="118">
        <v>0</v>
      </c>
      <c r="L83" s="118">
        <v>0</v>
      </c>
      <c r="M83" s="118">
        <v>0</v>
      </c>
    </row>
    <row r="84" spans="3:13" ht="15.75" x14ac:dyDescent="0.25">
      <c r="C84" s="129" t="s">
        <v>215</v>
      </c>
      <c r="D84" s="129" t="s">
        <v>55</v>
      </c>
      <c r="E84" s="117">
        <f t="shared" si="2"/>
        <v>24</v>
      </c>
      <c r="F84" s="117"/>
      <c r="G84" s="117">
        <v>24</v>
      </c>
      <c r="H84" s="117">
        <f t="shared" si="3"/>
        <v>24</v>
      </c>
      <c r="I84" s="117"/>
      <c r="J84" s="117">
        <v>24</v>
      </c>
      <c r="K84" s="118">
        <v>0</v>
      </c>
      <c r="L84" s="118">
        <v>0</v>
      </c>
      <c r="M84" s="118">
        <v>0</v>
      </c>
    </row>
    <row r="85" spans="3:13" ht="15.75" x14ac:dyDescent="0.25">
      <c r="C85" s="129" t="s">
        <v>392</v>
      </c>
      <c r="D85" s="129" t="s">
        <v>54</v>
      </c>
      <c r="E85" s="117">
        <f t="shared" si="2"/>
        <v>46</v>
      </c>
      <c r="F85" s="117"/>
      <c r="G85" s="117">
        <v>46</v>
      </c>
      <c r="H85" s="117">
        <f t="shared" si="3"/>
        <v>46</v>
      </c>
      <c r="I85" s="117"/>
      <c r="J85" s="117">
        <v>46</v>
      </c>
      <c r="K85" s="118">
        <v>0</v>
      </c>
      <c r="L85" s="118">
        <v>0</v>
      </c>
      <c r="M85" s="118">
        <v>0</v>
      </c>
    </row>
    <row r="86" spans="3:13" ht="15.75" x14ac:dyDescent="0.25">
      <c r="C86" s="129" t="s">
        <v>392</v>
      </c>
      <c r="D86" s="129" t="s">
        <v>55</v>
      </c>
      <c r="E86" s="117">
        <f t="shared" si="2"/>
        <v>82</v>
      </c>
      <c r="F86" s="117"/>
      <c r="G86" s="117">
        <v>82</v>
      </c>
      <c r="H86" s="117">
        <f t="shared" si="3"/>
        <v>82</v>
      </c>
      <c r="I86" s="117"/>
      <c r="J86" s="117">
        <v>82</v>
      </c>
      <c r="K86" s="118">
        <v>0</v>
      </c>
      <c r="L86" s="118">
        <v>0</v>
      </c>
      <c r="M86" s="118">
        <v>0</v>
      </c>
    </row>
    <row r="87" spans="3:13" ht="15.75" x14ac:dyDescent="0.25">
      <c r="C87" s="129" t="s">
        <v>238</v>
      </c>
      <c r="D87" s="129" t="s">
        <v>54</v>
      </c>
      <c r="E87" s="117">
        <f t="shared" si="2"/>
        <v>45</v>
      </c>
      <c r="F87" s="117">
        <v>1</v>
      </c>
      <c r="G87" s="117">
        <v>46</v>
      </c>
      <c r="H87" s="117">
        <f t="shared" si="3"/>
        <v>45</v>
      </c>
      <c r="I87" s="117">
        <v>1</v>
      </c>
      <c r="J87" s="117">
        <v>46</v>
      </c>
      <c r="K87" s="118">
        <v>0</v>
      </c>
      <c r="L87" s="118">
        <v>0</v>
      </c>
      <c r="M87" s="118">
        <v>0</v>
      </c>
    </row>
    <row r="88" spans="3:13" ht="15.75" x14ac:dyDescent="0.25">
      <c r="C88" s="129" t="s">
        <v>238</v>
      </c>
      <c r="D88" s="129" t="s">
        <v>55</v>
      </c>
      <c r="E88" s="117">
        <f t="shared" si="2"/>
        <v>86</v>
      </c>
      <c r="F88" s="117">
        <v>2</v>
      </c>
      <c r="G88" s="117">
        <v>88</v>
      </c>
      <c r="H88" s="117">
        <f t="shared" si="3"/>
        <v>86</v>
      </c>
      <c r="I88" s="117">
        <v>2</v>
      </c>
      <c r="J88" s="117">
        <v>88</v>
      </c>
      <c r="K88" s="118">
        <v>0</v>
      </c>
      <c r="L88" s="118">
        <v>0</v>
      </c>
      <c r="M88" s="118">
        <v>0</v>
      </c>
    </row>
    <row r="89" spans="3:13" ht="15.75" x14ac:dyDescent="0.25">
      <c r="C89" s="129" t="s">
        <v>216</v>
      </c>
      <c r="D89" s="129" t="s">
        <v>54</v>
      </c>
      <c r="E89" s="117">
        <f t="shared" si="2"/>
        <v>40</v>
      </c>
      <c r="F89" s="117"/>
      <c r="G89" s="117">
        <v>40</v>
      </c>
      <c r="H89" s="117">
        <f t="shared" si="3"/>
        <v>40</v>
      </c>
      <c r="I89" s="117"/>
      <c r="J89" s="117">
        <v>40</v>
      </c>
      <c r="K89" s="118">
        <v>0</v>
      </c>
      <c r="L89" s="118">
        <v>0</v>
      </c>
      <c r="M89" s="118">
        <v>0</v>
      </c>
    </row>
    <row r="90" spans="3:13" ht="15.75" x14ac:dyDescent="0.25">
      <c r="C90" s="129" t="s">
        <v>216</v>
      </c>
      <c r="D90" s="129" t="s">
        <v>55</v>
      </c>
      <c r="E90" s="117">
        <f t="shared" si="2"/>
        <v>63</v>
      </c>
      <c r="F90" s="117"/>
      <c r="G90" s="117">
        <v>63</v>
      </c>
      <c r="H90" s="117">
        <f t="shared" si="3"/>
        <v>63</v>
      </c>
      <c r="I90" s="117"/>
      <c r="J90" s="117">
        <v>63</v>
      </c>
      <c r="K90" s="118">
        <v>0</v>
      </c>
      <c r="L90" s="118">
        <v>0</v>
      </c>
      <c r="M90" s="118">
        <v>0</v>
      </c>
    </row>
    <row r="91" spans="3:13" ht="15.75" x14ac:dyDescent="0.25">
      <c r="C91" s="129" t="s">
        <v>249</v>
      </c>
      <c r="D91" s="129" t="s">
        <v>54</v>
      </c>
      <c r="E91" s="117">
        <f t="shared" si="2"/>
        <v>52</v>
      </c>
      <c r="F91" s="117">
        <v>2</v>
      </c>
      <c r="G91" s="117">
        <v>54</v>
      </c>
      <c r="H91" s="117">
        <f t="shared" si="3"/>
        <v>52</v>
      </c>
      <c r="I91" s="117">
        <v>2</v>
      </c>
      <c r="J91" s="117">
        <v>54</v>
      </c>
      <c r="K91" s="118">
        <v>0</v>
      </c>
      <c r="L91" s="118">
        <v>0</v>
      </c>
      <c r="M91" s="118">
        <v>0</v>
      </c>
    </row>
    <row r="92" spans="3:13" ht="15.75" x14ac:dyDescent="0.25">
      <c r="C92" s="129" t="s">
        <v>249</v>
      </c>
      <c r="D92" s="129" t="s">
        <v>55</v>
      </c>
      <c r="E92" s="117">
        <f t="shared" si="2"/>
        <v>60</v>
      </c>
      <c r="F92" s="117">
        <v>2</v>
      </c>
      <c r="G92" s="117">
        <v>62</v>
      </c>
      <c r="H92" s="117">
        <f t="shared" si="3"/>
        <v>60</v>
      </c>
      <c r="I92" s="117">
        <v>2</v>
      </c>
      <c r="J92" s="117">
        <v>62</v>
      </c>
      <c r="K92" s="118">
        <v>0</v>
      </c>
      <c r="L92" s="118">
        <v>0</v>
      </c>
      <c r="M92" s="118">
        <v>0</v>
      </c>
    </row>
    <row r="93" spans="3:13" ht="15.75" x14ac:dyDescent="0.25">
      <c r="C93" s="129" t="s">
        <v>393</v>
      </c>
      <c r="D93" s="129" t="s">
        <v>54</v>
      </c>
      <c r="E93" s="117">
        <f t="shared" si="2"/>
        <v>21</v>
      </c>
      <c r="F93" s="117"/>
      <c r="G93" s="117">
        <v>21</v>
      </c>
      <c r="H93" s="117">
        <f t="shared" si="3"/>
        <v>21</v>
      </c>
      <c r="I93" s="117"/>
      <c r="J93" s="117">
        <v>21</v>
      </c>
      <c r="K93" s="118">
        <v>0</v>
      </c>
      <c r="L93" s="118">
        <v>0</v>
      </c>
      <c r="M93" s="118">
        <v>0</v>
      </c>
    </row>
    <row r="94" spans="3:13" ht="15.75" x14ac:dyDescent="0.25">
      <c r="C94" s="129" t="s">
        <v>393</v>
      </c>
      <c r="D94" s="129" t="s">
        <v>55</v>
      </c>
      <c r="E94" s="117">
        <f t="shared" si="2"/>
        <v>21</v>
      </c>
      <c r="F94" s="117"/>
      <c r="G94" s="117">
        <v>21</v>
      </c>
      <c r="H94" s="117">
        <f t="shared" si="3"/>
        <v>21</v>
      </c>
      <c r="I94" s="117"/>
      <c r="J94" s="117">
        <v>21</v>
      </c>
      <c r="K94" s="118">
        <v>0</v>
      </c>
      <c r="L94" s="118">
        <v>0</v>
      </c>
      <c r="M94" s="118">
        <v>0</v>
      </c>
    </row>
    <row r="95" spans="3:13" ht="15.75" x14ac:dyDescent="0.25">
      <c r="C95" s="129" t="s">
        <v>250</v>
      </c>
      <c r="D95" s="129" t="s">
        <v>54</v>
      </c>
      <c r="E95" s="117">
        <f t="shared" si="2"/>
        <v>54</v>
      </c>
      <c r="F95" s="117"/>
      <c r="G95" s="117">
        <v>54</v>
      </c>
      <c r="H95" s="117">
        <f t="shared" si="3"/>
        <v>54</v>
      </c>
      <c r="I95" s="117"/>
      <c r="J95" s="117">
        <v>54</v>
      </c>
      <c r="K95" s="118">
        <v>0</v>
      </c>
      <c r="L95" s="118">
        <v>0</v>
      </c>
      <c r="M95" s="118">
        <v>0</v>
      </c>
    </row>
    <row r="96" spans="3:13" ht="15.75" x14ac:dyDescent="0.25">
      <c r="C96" s="129" t="s">
        <v>250</v>
      </c>
      <c r="D96" s="129" t="s">
        <v>55</v>
      </c>
      <c r="E96" s="117">
        <f t="shared" si="2"/>
        <v>55</v>
      </c>
      <c r="F96" s="117"/>
      <c r="G96" s="117">
        <v>55</v>
      </c>
      <c r="H96" s="117">
        <f t="shared" si="3"/>
        <v>55</v>
      </c>
      <c r="I96" s="117"/>
      <c r="J96" s="117">
        <v>55</v>
      </c>
      <c r="K96" s="118">
        <v>0</v>
      </c>
      <c r="L96" s="118">
        <v>0</v>
      </c>
      <c r="M96" s="118">
        <v>0</v>
      </c>
    </row>
    <row r="97" spans="3:13" ht="15.75" x14ac:dyDescent="0.25">
      <c r="C97" s="129" t="s">
        <v>251</v>
      </c>
      <c r="D97" s="129" t="s">
        <v>54</v>
      </c>
      <c r="E97" s="117">
        <f t="shared" si="2"/>
        <v>17</v>
      </c>
      <c r="F97" s="117">
        <v>1</v>
      </c>
      <c r="G97" s="117">
        <v>18</v>
      </c>
      <c r="H97" s="117">
        <f t="shared" si="3"/>
        <v>17</v>
      </c>
      <c r="I97" s="117">
        <v>1</v>
      </c>
      <c r="J97" s="117">
        <v>18</v>
      </c>
      <c r="K97" s="118">
        <v>0</v>
      </c>
      <c r="L97" s="118">
        <v>0</v>
      </c>
      <c r="M97" s="118">
        <v>0</v>
      </c>
    </row>
    <row r="98" spans="3:13" ht="15.75" x14ac:dyDescent="0.25">
      <c r="C98" s="129" t="s">
        <v>251</v>
      </c>
      <c r="D98" s="129" t="s">
        <v>55</v>
      </c>
      <c r="E98" s="117">
        <f t="shared" si="2"/>
        <v>17</v>
      </c>
      <c r="F98" s="117">
        <v>1</v>
      </c>
      <c r="G98" s="117">
        <v>18</v>
      </c>
      <c r="H98" s="117">
        <f t="shared" si="3"/>
        <v>17</v>
      </c>
      <c r="I98" s="117">
        <v>1</v>
      </c>
      <c r="J98" s="117">
        <v>18</v>
      </c>
      <c r="K98" s="118">
        <v>0</v>
      </c>
      <c r="L98" s="118">
        <v>0</v>
      </c>
      <c r="M98" s="118">
        <v>0</v>
      </c>
    </row>
    <row r="99" spans="3:13" ht="15.75" x14ac:dyDescent="0.25">
      <c r="C99" s="129" t="s">
        <v>217</v>
      </c>
      <c r="D99" s="129" t="s">
        <v>54</v>
      </c>
      <c r="E99" s="117">
        <f t="shared" si="2"/>
        <v>22</v>
      </c>
      <c r="F99" s="117">
        <v>1</v>
      </c>
      <c r="G99" s="117">
        <v>23</v>
      </c>
      <c r="H99" s="117">
        <f t="shared" si="3"/>
        <v>22</v>
      </c>
      <c r="I99" s="117">
        <v>1</v>
      </c>
      <c r="J99" s="117">
        <v>23</v>
      </c>
      <c r="K99" s="118">
        <v>0</v>
      </c>
      <c r="L99" s="118">
        <v>0</v>
      </c>
      <c r="M99" s="118">
        <v>0</v>
      </c>
    </row>
    <row r="100" spans="3:13" ht="15.75" x14ac:dyDescent="0.25">
      <c r="C100" s="129" t="s">
        <v>217</v>
      </c>
      <c r="D100" s="129" t="s">
        <v>55</v>
      </c>
      <c r="E100" s="117">
        <f t="shared" si="2"/>
        <v>16</v>
      </c>
      <c r="F100" s="117"/>
      <c r="G100" s="117">
        <v>16</v>
      </c>
      <c r="H100" s="117">
        <f t="shared" si="3"/>
        <v>16</v>
      </c>
      <c r="I100" s="117"/>
      <c r="J100" s="117">
        <v>16</v>
      </c>
      <c r="K100" s="118">
        <v>0</v>
      </c>
      <c r="L100" s="118">
        <v>0</v>
      </c>
      <c r="M100" s="118">
        <v>0</v>
      </c>
    </row>
    <row r="101" spans="3:13" ht="15.75" x14ac:dyDescent="0.25">
      <c r="C101" s="129" t="s">
        <v>394</v>
      </c>
      <c r="D101" s="129" t="s">
        <v>54</v>
      </c>
      <c r="E101" s="117">
        <f t="shared" si="2"/>
        <v>25</v>
      </c>
      <c r="F101" s="117"/>
      <c r="G101" s="117">
        <v>25</v>
      </c>
      <c r="H101" s="117">
        <f t="shared" si="3"/>
        <v>25</v>
      </c>
      <c r="I101" s="117"/>
      <c r="J101" s="117">
        <v>25</v>
      </c>
      <c r="K101" s="118">
        <v>0</v>
      </c>
      <c r="L101" s="118">
        <v>0</v>
      </c>
      <c r="M101" s="118">
        <v>0</v>
      </c>
    </row>
    <row r="102" spans="3:13" ht="15.75" x14ac:dyDescent="0.25">
      <c r="C102" s="129" t="s">
        <v>394</v>
      </c>
      <c r="D102" s="129" t="s">
        <v>55</v>
      </c>
      <c r="E102" s="117">
        <f t="shared" si="2"/>
        <v>23</v>
      </c>
      <c r="F102" s="117"/>
      <c r="G102" s="117">
        <v>23</v>
      </c>
      <c r="H102" s="117">
        <f t="shared" si="3"/>
        <v>23</v>
      </c>
      <c r="I102" s="117"/>
      <c r="J102" s="117">
        <v>23</v>
      </c>
      <c r="K102" s="118">
        <v>0</v>
      </c>
      <c r="L102" s="118">
        <v>0</v>
      </c>
      <c r="M102" s="118">
        <v>0</v>
      </c>
    </row>
    <row r="103" spans="3:13" ht="15.75" x14ac:dyDescent="0.25">
      <c r="C103" s="129" t="s">
        <v>395</v>
      </c>
      <c r="D103" s="129" t="s">
        <v>54</v>
      </c>
      <c r="E103" s="117">
        <f t="shared" si="2"/>
        <v>12</v>
      </c>
      <c r="F103" s="117"/>
      <c r="G103" s="117">
        <v>12</v>
      </c>
      <c r="H103" s="117">
        <f t="shared" si="3"/>
        <v>12</v>
      </c>
      <c r="I103" s="117"/>
      <c r="J103" s="117">
        <v>12</v>
      </c>
      <c r="K103" s="118">
        <v>0</v>
      </c>
      <c r="L103" s="118">
        <v>0</v>
      </c>
      <c r="M103" s="118">
        <v>0</v>
      </c>
    </row>
    <row r="104" spans="3:13" ht="15.75" x14ac:dyDescent="0.25">
      <c r="C104" s="129" t="s">
        <v>395</v>
      </c>
      <c r="D104" s="129" t="s">
        <v>55</v>
      </c>
      <c r="E104" s="117">
        <f t="shared" si="2"/>
        <v>20</v>
      </c>
      <c r="F104" s="117"/>
      <c r="G104" s="117">
        <v>20</v>
      </c>
      <c r="H104" s="117">
        <f t="shared" si="3"/>
        <v>20</v>
      </c>
      <c r="I104" s="117"/>
      <c r="J104" s="117">
        <v>20</v>
      </c>
      <c r="K104" s="118">
        <v>0</v>
      </c>
      <c r="L104" s="118">
        <v>0</v>
      </c>
      <c r="M104" s="118">
        <v>0</v>
      </c>
    </row>
    <row r="105" spans="3:13" ht="15.75" x14ac:dyDescent="0.25">
      <c r="C105" s="129" t="s">
        <v>396</v>
      </c>
      <c r="D105" s="129" t="s">
        <v>54</v>
      </c>
      <c r="E105" s="117">
        <f t="shared" si="2"/>
        <v>31</v>
      </c>
      <c r="F105" s="117">
        <v>1</v>
      </c>
      <c r="G105" s="117">
        <v>32</v>
      </c>
      <c r="H105" s="117">
        <f t="shared" si="3"/>
        <v>31</v>
      </c>
      <c r="I105" s="117">
        <v>1</v>
      </c>
      <c r="J105" s="117">
        <v>32</v>
      </c>
      <c r="K105" s="118">
        <v>0</v>
      </c>
      <c r="L105" s="118">
        <v>0</v>
      </c>
      <c r="M105" s="118">
        <v>0</v>
      </c>
    </row>
    <row r="106" spans="3:13" ht="15.75" x14ac:dyDescent="0.25">
      <c r="C106" s="129" t="s">
        <v>396</v>
      </c>
      <c r="D106" s="129" t="s">
        <v>55</v>
      </c>
      <c r="E106" s="117">
        <f t="shared" si="2"/>
        <v>30</v>
      </c>
      <c r="F106" s="117">
        <v>1</v>
      </c>
      <c r="G106" s="117">
        <v>31</v>
      </c>
      <c r="H106" s="117">
        <f t="shared" si="3"/>
        <v>30</v>
      </c>
      <c r="I106" s="117">
        <v>1</v>
      </c>
      <c r="J106" s="117">
        <v>31</v>
      </c>
      <c r="K106" s="118">
        <v>0</v>
      </c>
      <c r="L106" s="118">
        <v>0</v>
      </c>
      <c r="M106" s="118">
        <v>0</v>
      </c>
    </row>
    <row r="107" spans="3:13" ht="15.75" x14ac:dyDescent="0.25">
      <c r="C107" s="129" t="s">
        <v>252</v>
      </c>
      <c r="D107" s="129" t="s">
        <v>54</v>
      </c>
      <c r="E107" s="117">
        <f t="shared" si="2"/>
        <v>18</v>
      </c>
      <c r="F107" s="117">
        <v>1</v>
      </c>
      <c r="G107" s="117">
        <v>19</v>
      </c>
      <c r="H107" s="117">
        <f t="shared" si="3"/>
        <v>18</v>
      </c>
      <c r="I107" s="117">
        <v>1</v>
      </c>
      <c r="J107" s="117">
        <v>19</v>
      </c>
      <c r="K107" s="118">
        <v>0</v>
      </c>
      <c r="L107" s="118">
        <v>0</v>
      </c>
      <c r="M107" s="118">
        <v>0</v>
      </c>
    </row>
    <row r="108" spans="3:13" ht="15.75" x14ac:dyDescent="0.25">
      <c r="C108" s="129" t="s">
        <v>252</v>
      </c>
      <c r="D108" s="129" t="s">
        <v>55</v>
      </c>
      <c r="E108" s="117">
        <f t="shared" si="2"/>
        <v>15</v>
      </c>
      <c r="F108" s="117"/>
      <c r="G108" s="117">
        <v>15</v>
      </c>
      <c r="H108" s="117">
        <f t="shared" si="3"/>
        <v>15</v>
      </c>
      <c r="I108" s="117"/>
      <c r="J108" s="117">
        <v>15</v>
      </c>
      <c r="K108" s="118">
        <v>0</v>
      </c>
      <c r="L108" s="118">
        <v>0</v>
      </c>
      <c r="M108" s="118">
        <v>0</v>
      </c>
    </row>
    <row r="109" spans="3:13" ht="15.75" x14ac:dyDescent="0.25">
      <c r="C109" s="129" t="s">
        <v>397</v>
      </c>
      <c r="D109" s="129" t="s">
        <v>54</v>
      </c>
      <c r="E109" s="117">
        <f t="shared" si="2"/>
        <v>42</v>
      </c>
      <c r="F109" s="117"/>
      <c r="G109" s="117">
        <v>42</v>
      </c>
      <c r="H109" s="117">
        <f t="shared" si="3"/>
        <v>42</v>
      </c>
      <c r="I109" s="117"/>
      <c r="J109" s="117">
        <v>42</v>
      </c>
      <c r="K109" s="118">
        <v>0</v>
      </c>
      <c r="L109" s="118">
        <v>0</v>
      </c>
      <c r="M109" s="118">
        <v>0</v>
      </c>
    </row>
    <row r="110" spans="3:13" ht="15.75" x14ac:dyDescent="0.25">
      <c r="C110" s="129" t="s">
        <v>397</v>
      </c>
      <c r="D110" s="129" t="s">
        <v>55</v>
      </c>
      <c r="E110" s="117">
        <f t="shared" si="2"/>
        <v>46</v>
      </c>
      <c r="F110" s="117"/>
      <c r="G110" s="117">
        <v>46</v>
      </c>
      <c r="H110" s="117">
        <f t="shared" si="3"/>
        <v>46</v>
      </c>
      <c r="I110" s="117"/>
      <c r="J110" s="117">
        <v>46</v>
      </c>
      <c r="K110" s="118">
        <v>0</v>
      </c>
      <c r="L110" s="118">
        <v>0</v>
      </c>
      <c r="M110" s="118">
        <v>0</v>
      </c>
    </row>
    <row r="111" spans="3:13" ht="15.75" x14ac:dyDescent="0.25">
      <c r="C111" s="129" t="s">
        <v>398</v>
      </c>
      <c r="D111" s="129" t="s">
        <v>54</v>
      </c>
      <c r="E111" s="117">
        <f t="shared" si="2"/>
        <v>31</v>
      </c>
      <c r="F111" s="117"/>
      <c r="G111" s="117">
        <v>31</v>
      </c>
      <c r="H111" s="117">
        <f t="shared" si="3"/>
        <v>31</v>
      </c>
      <c r="I111" s="117"/>
      <c r="J111" s="117">
        <v>31</v>
      </c>
      <c r="K111" s="118">
        <v>0</v>
      </c>
      <c r="L111" s="118">
        <v>0</v>
      </c>
      <c r="M111" s="118">
        <v>0</v>
      </c>
    </row>
    <row r="112" spans="3:13" ht="15.75" x14ac:dyDescent="0.25">
      <c r="C112" s="129" t="s">
        <v>398</v>
      </c>
      <c r="D112" s="129" t="s">
        <v>55</v>
      </c>
      <c r="E112" s="117">
        <f t="shared" si="2"/>
        <v>30</v>
      </c>
      <c r="F112" s="117"/>
      <c r="G112" s="117">
        <v>30</v>
      </c>
      <c r="H112" s="117">
        <f t="shared" si="3"/>
        <v>30</v>
      </c>
      <c r="I112" s="117"/>
      <c r="J112" s="117">
        <v>30</v>
      </c>
      <c r="K112" s="118">
        <v>0</v>
      </c>
      <c r="L112" s="118">
        <v>0</v>
      </c>
      <c r="M112" s="118">
        <v>0</v>
      </c>
    </row>
    <row r="113" spans="3:13" ht="15.75" x14ac:dyDescent="0.25">
      <c r="C113" s="129" t="s">
        <v>218</v>
      </c>
      <c r="D113" s="129" t="s">
        <v>54</v>
      </c>
      <c r="E113" s="117">
        <f t="shared" si="2"/>
        <v>12</v>
      </c>
      <c r="F113" s="117">
        <v>1</v>
      </c>
      <c r="G113" s="117">
        <v>13</v>
      </c>
      <c r="H113" s="117">
        <f t="shared" si="3"/>
        <v>12</v>
      </c>
      <c r="I113" s="117">
        <v>1</v>
      </c>
      <c r="J113" s="117">
        <v>13</v>
      </c>
      <c r="K113" s="118">
        <v>0</v>
      </c>
      <c r="L113" s="118">
        <v>0</v>
      </c>
      <c r="M113" s="118">
        <v>0</v>
      </c>
    </row>
    <row r="114" spans="3:13" ht="15.75" x14ac:dyDescent="0.25">
      <c r="C114" s="129" t="s">
        <v>218</v>
      </c>
      <c r="D114" s="129" t="s">
        <v>55</v>
      </c>
      <c r="E114" s="117">
        <f t="shared" si="2"/>
        <v>14</v>
      </c>
      <c r="F114" s="117"/>
      <c r="G114" s="117">
        <v>14</v>
      </c>
      <c r="H114" s="117">
        <f t="shared" si="3"/>
        <v>14</v>
      </c>
      <c r="I114" s="117"/>
      <c r="J114" s="117">
        <v>14</v>
      </c>
      <c r="K114" s="118">
        <v>0</v>
      </c>
      <c r="L114" s="118">
        <v>0</v>
      </c>
      <c r="M114" s="118">
        <v>0</v>
      </c>
    </row>
    <row r="115" spans="3:13" ht="15.75" x14ac:dyDescent="0.25">
      <c r="C115" s="129" t="s">
        <v>399</v>
      </c>
      <c r="D115" s="129" t="s">
        <v>54</v>
      </c>
      <c r="E115" s="117">
        <f t="shared" si="2"/>
        <v>14</v>
      </c>
      <c r="F115" s="117"/>
      <c r="G115" s="117">
        <v>14</v>
      </c>
      <c r="H115" s="117">
        <f t="shared" si="3"/>
        <v>14</v>
      </c>
      <c r="I115" s="117"/>
      <c r="J115" s="117">
        <v>14</v>
      </c>
      <c r="K115" s="118">
        <v>0</v>
      </c>
      <c r="L115" s="118">
        <v>0</v>
      </c>
      <c r="M115" s="118">
        <v>0</v>
      </c>
    </row>
    <row r="116" spans="3:13" ht="15.75" x14ac:dyDescent="0.25">
      <c r="C116" s="129" t="s">
        <v>399</v>
      </c>
      <c r="D116" s="129" t="s">
        <v>55</v>
      </c>
      <c r="E116" s="117">
        <f t="shared" si="2"/>
        <v>14</v>
      </c>
      <c r="F116" s="117"/>
      <c r="G116" s="117">
        <v>14</v>
      </c>
      <c r="H116" s="117">
        <f t="shared" si="3"/>
        <v>14</v>
      </c>
      <c r="I116" s="117"/>
      <c r="J116" s="117">
        <v>14</v>
      </c>
      <c r="K116" s="118">
        <v>0</v>
      </c>
      <c r="L116" s="118">
        <v>0</v>
      </c>
      <c r="M116" s="118">
        <v>0</v>
      </c>
    </row>
    <row r="117" spans="3:13" ht="15.75" x14ac:dyDescent="0.25">
      <c r="C117" s="129" t="s">
        <v>219</v>
      </c>
      <c r="D117" s="129" t="s">
        <v>54</v>
      </c>
      <c r="E117" s="117">
        <f t="shared" si="2"/>
        <v>12</v>
      </c>
      <c r="F117" s="117">
        <v>1</v>
      </c>
      <c r="G117" s="117">
        <v>13</v>
      </c>
      <c r="H117" s="117">
        <f t="shared" si="3"/>
        <v>12</v>
      </c>
      <c r="I117" s="117">
        <v>1</v>
      </c>
      <c r="J117" s="117">
        <v>13</v>
      </c>
      <c r="K117" s="118">
        <v>0</v>
      </c>
      <c r="L117" s="118">
        <v>0</v>
      </c>
      <c r="M117" s="118">
        <v>0</v>
      </c>
    </row>
    <row r="118" spans="3:13" ht="15.75" x14ac:dyDescent="0.25">
      <c r="C118" s="129" t="s">
        <v>400</v>
      </c>
      <c r="D118" s="129" t="s">
        <v>54</v>
      </c>
      <c r="E118" s="117">
        <f t="shared" si="2"/>
        <v>57</v>
      </c>
      <c r="F118" s="117"/>
      <c r="G118" s="117">
        <v>57</v>
      </c>
      <c r="H118" s="117">
        <f t="shared" si="3"/>
        <v>57</v>
      </c>
      <c r="I118" s="117"/>
      <c r="J118" s="117">
        <v>57</v>
      </c>
      <c r="K118" s="118">
        <v>0</v>
      </c>
      <c r="L118" s="118">
        <v>0</v>
      </c>
      <c r="M118" s="118">
        <v>0</v>
      </c>
    </row>
    <row r="119" spans="3:13" ht="15.75" x14ac:dyDescent="0.25">
      <c r="C119" s="129" t="s">
        <v>400</v>
      </c>
      <c r="D119" s="129" t="s">
        <v>55</v>
      </c>
      <c r="E119" s="117">
        <f t="shared" si="2"/>
        <v>55</v>
      </c>
      <c r="F119" s="117">
        <v>1</v>
      </c>
      <c r="G119" s="117">
        <v>56</v>
      </c>
      <c r="H119" s="117">
        <f t="shared" si="3"/>
        <v>55</v>
      </c>
      <c r="I119" s="117">
        <v>1</v>
      </c>
      <c r="J119" s="117">
        <v>56</v>
      </c>
      <c r="K119" s="118">
        <v>0</v>
      </c>
      <c r="L119" s="118">
        <v>0</v>
      </c>
      <c r="M119" s="118">
        <v>0</v>
      </c>
    </row>
    <row r="120" spans="3:13" ht="15.75" x14ac:dyDescent="0.25">
      <c r="C120" s="129" t="s">
        <v>220</v>
      </c>
      <c r="D120" s="129" t="s">
        <v>54</v>
      </c>
      <c r="E120" s="117">
        <f t="shared" si="2"/>
        <v>14</v>
      </c>
      <c r="F120" s="117"/>
      <c r="G120" s="117">
        <v>14</v>
      </c>
      <c r="H120" s="117">
        <f t="shared" si="3"/>
        <v>14</v>
      </c>
      <c r="I120" s="117"/>
      <c r="J120" s="117">
        <v>14</v>
      </c>
      <c r="K120" s="118">
        <v>0</v>
      </c>
      <c r="L120" s="118">
        <v>0</v>
      </c>
      <c r="M120" s="118">
        <v>0</v>
      </c>
    </row>
    <row r="121" spans="3:13" ht="15.75" x14ac:dyDescent="0.25">
      <c r="C121" s="129" t="s">
        <v>220</v>
      </c>
      <c r="D121" s="129" t="s">
        <v>55</v>
      </c>
      <c r="E121" s="117">
        <f t="shared" si="2"/>
        <v>34</v>
      </c>
      <c r="F121" s="117"/>
      <c r="G121" s="117">
        <v>34</v>
      </c>
      <c r="H121" s="117">
        <f t="shared" si="3"/>
        <v>34</v>
      </c>
      <c r="I121" s="117"/>
      <c r="J121" s="117">
        <v>34</v>
      </c>
      <c r="K121" s="118">
        <v>0</v>
      </c>
      <c r="L121" s="118">
        <v>0</v>
      </c>
      <c r="M121" s="118">
        <v>0</v>
      </c>
    </row>
    <row r="122" spans="3:13" ht="15.75" x14ac:dyDescent="0.25">
      <c r="C122" s="129" t="s">
        <v>261</v>
      </c>
      <c r="D122" s="129" t="s">
        <v>54</v>
      </c>
      <c r="E122" s="117">
        <f t="shared" si="2"/>
        <v>16</v>
      </c>
      <c r="F122" s="117">
        <v>2</v>
      </c>
      <c r="G122" s="117">
        <v>18</v>
      </c>
      <c r="H122" s="117">
        <f t="shared" si="3"/>
        <v>16</v>
      </c>
      <c r="I122" s="117">
        <v>2</v>
      </c>
      <c r="J122" s="117">
        <v>18</v>
      </c>
      <c r="K122" s="118">
        <v>0</v>
      </c>
      <c r="L122" s="118">
        <v>0</v>
      </c>
      <c r="M122" s="118">
        <v>0</v>
      </c>
    </row>
    <row r="123" spans="3:13" ht="15.75" x14ac:dyDescent="0.25">
      <c r="C123" s="129" t="s">
        <v>261</v>
      </c>
      <c r="D123" s="129" t="s">
        <v>55</v>
      </c>
      <c r="E123" s="117">
        <f t="shared" si="2"/>
        <v>57</v>
      </c>
      <c r="F123" s="117">
        <v>4</v>
      </c>
      <c r="G123" s="117">
        <v>61</v>
      </c>
      <c r="H123" s="117">
        <f t="shared" si="3"/>
        <v>57</v>
      </c>
      <c r="I123" s="117">
        <v>4</v>
      </c>
      <c r="J123" s="117">
        <v>61</v>
      </c>
      <c r="K123" s="118">
        <v>0</v>
      </c>
      <c r="L123" s="118">
        <v>0</v>
      </c>
      <c r="M123" s="118">
        <v>0</v>
      </c>
    </row>
    <row r="124" spans="3:13" ht="15.75" x14ac:dyDescent="0.25">
      <c r="C124" s="129" t="s">
        <v>405</v>
      </c>
      <c r="D124" s="129" t="s">
        <v>54</v>
      </c>
      <c r="E124" s="117">
        <f t="shared" si="2"/>
        <v>18</v>
      </c>
      <c r="F124" s="117">
        <v>1</v>
      </c>
      <c r="G124" s="117">
        <v>19</v>
      </c>
      <c r="H124" s="117">
        <f t="shared" si="3"/>
        <v>18</v>
      </c>
      <c r="I124" s="117">
        <v>1</v>
      </c>
      <c r="J124" s="117">
        <v>19</v>
      </c>
      <c r="K124" s="118">
        <v>0</v>
      </c>
      <c r="L124" s="118">
        <v>0</v>
      </c>
      <c r="M124" s="118">
        <v>0</v>
      </c>
    </row>
    <row r="125" spans="3:13" ht="15.75" x14ac:dyDescent="0.25">
      <c r="C125" s="129" t="s">
        <v>402</v>
      </c>
      <c r="D125" s="129" t="s">
        <v>54</v>
      </c>
      <c r="E125" s="117">
        <f t="shared" si="2"/>
        <v>61</v>
      </c>
      <c r="F125" s="117">
        <v>2</v>
      </c>
      <c r="G125" s="117">
        <v>63</v>
      </c>
      <c r="H125" s="117">
        <f t="shared" si="3"/>
        <v>61</v>
      </c>
      <c r="I125" s="117">
        <v>2</v>
      </c>
      <c r="J125" s="117">
        <v>63</v>
      </c>
      <c r="K125" s="118">
        <v>0</v>
      </c>
      <c r="L125" s="118">
        <v>0</v>
      </c>
      <c r="M125" s="118">
        <v>0</v>
      </c>
    </row>
    <row r="126" spans="3:13" ht="15.75" x14ac:dyDescent="0.25">
      <c r="C126" s="129" t="s">
        <v>402</v>
      </c>
      <c r="D126" s="129" t="s">
        <v>55</v>
      </c>
      <c r="E126" s="117">
        <f t="shared" si="2"/>
        <v>61</v>
      </c>
      <c r="F126" s="117">
        <v>2</v>
      </c>
      <c r="G126" s="117">
        <v>63</v>
      </c>
      <c r="H126" s="117">
        <f t="shared" si="3"/>
        <v>61</v>
      </c>
      <c r="I126" s="117">
        <v>2</v>
      </c>
      <c r="J126" s="117">
        <v>63</v>
      </c>
      <c r="K126" s="118">
        <v>0</v>
      </c>
      <c r="L126" s="118">
        <v>0</v>
      </c>
      <c r="M126" s="118">
        <v>0</v>
      </c>
    </row>
    <row r="127" spans="3:13" ht="15.75" x14ac:dyDescent="0.25">
      <c r="C127" s="129" t="s">
        <v>262</v>
      </c>
      <c r="D127" s="129" t="s">
        <v>54</v>
      </c>
      <c r="E127" s="117">
        <f t="shared" si="2"/>
        <v>77</v>
      </c>
      <c r="F127" s="117">
        <v>2</v>
      </c>
      <c r="G127" s="117">
        <v>79</v>
      </c>
      <c r="H127" s="117">
        <f t="shared" si="3"/>
        <v>77</v>
      </c>
      <c r="I127" s="117">
        <v>2</v>
      </c>
      <c r="J127" s="117">
        <v>79</v>
      </c>
      <c r="K127" s="118">
        <v>0</v>
      </c>
      <c r="L127" s="118">
        <v>0</v>
      </c>
      <c r="M127" s="118">
        <v>0</v>
      </c>
    </row>
    <row r="128" spans="3:13" ht="15.75" x14ac:dyDescent="0.25">
      <c r="C128" s="129" t="s">
        <v>262</v>
      </c>
      <c r="D128" s="129" t="s">
        <v>55</v>
      </c>
      <c r="E128" s="117">
        <f t="shared" si="2"/>
        <v>72</v>
      </c>
      <c r="F128" s="117">
        <v>2</v>
      </c>
      <c r="G128" s="117">
        <v>74</v>
      </c>
      <c r="H128" s="117">
        <f t="shared" si="3"/>
        <v>72</v>
      </c>
      <c r="I128" s="117">
        <v>2</v>
      </c>
      <c r="J128" s="117">
        <v>74</v>
      </c>
      <c r="K128" s="118">
        <v>0</v>
      </c>
      <c r="L128" s="118">
        <v>0</v>
      </c>
      <c r="M128" s="118">
        <v>0</v>
      </c>
    </row>
    <row r="129" spans="3:13" ht="15.75" x14ac:dyDescent="0.25">
      <c r="C129" s="129" t="s">
        <v>403</v>
      </c>
      <c r="D129" s="129" t="s">
        <v>54</v>
      </c>
      <c r="E129" s="117">
        <f t="shared" si="2"/>
        <v>84</v>
      </c>
      <c r="F129" s="117">
        <v>1</v>
      </c>
      <c r="G129" s="117">
        <v>85</v>
      </c>
      <c r="H129" s="117">
        <f t="shared" si="3"/>
        <v>84</v>
      </c>
      <c r="I129" s="117">
        <v>1</v>
      </c>
      <c r="J129" s="117">
        <v>85</v>
      </c>
      <c r="K129" s="118">
        <v>0</v>
      </c>
      <c r="L129" s="118">
        <v>0</v>
      </c>
      <c r="M129" s="118">
        <v>0</v>
      </c>
    </row>
  </sheetData>
  <mergeCells count="4">
    <mergeCell ref="E6:G6"/>
    <mergeCell ref="H6:J6"/>
    <mergeCell ref="K6:M6"/>
    <mergeCell ref="C2:M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54784-7BBC-484F-8D4D-54DAF542E4F5}">
  <sheetPr codeName="Hoja8">
    <tabColor rgb="FFFF0000"/>
  </sheetPr>
  <dimension ref="B2:M234"/>
  <sheetViews>
    <sheetView showGridLines="0" topLeftCell="A204" zoomScale="80" zoomScaleNormal="80" workbookViewId="0">
      <selection activeCell="M220" sqref="M220"/>
    </sheetView>
  </sheetViews>
  <sheetFormatPr baseColWidth="10" defaultRowHeight="15" x14ac:dyDescent="0.25"/>
  <cols>
    <col min="5" max="7" width="8.7109375" style="83" customWidth="1"/>
    <col min="8" max="8" width="9.42578125" style="83" bestFit="1" customWidth="1"/>
    <col min="9" max="9" width="9.5703125" style="83" bestFit="1" customWidth="1"/>
    <col min="10" max="10" width="10.28515625" style="83" bestFit="1" customWidth="1"/>
    <col min="11" max="11" width="10.85546875" style="83" bestFit="1" customWidth="1"/>
    <col min="12" max="12" width="10.7109375" style="83" bestFit="1" customWidth="1"/>
    <col min="13" max="13" width="10" style="83" bestFit="1" customWidth="1"/>
  </cols>
  <sheetData>
    <row r="2" spans="2:13" x14ac:dyDescent="0.25">
      <c r="B2" s="175" t="s">
        <v>150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2:13" x14ac:dyDescent="0.25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6" spans="2:13" x14ac:dyDescent="0.25">
      <c r="B6" s="6" t="s">
        <v>38</v>
      </c>
      <c r="C6" s="6" t="s">
        <v>5</v>
      </c>
      <c r="D6" s="6" t="s">
        <v>39</v>
      </c>
      <c r="E6" s="108" t="s">
        <v>40</v>
      </c>
      <c r="F6" s="108" t="s">
        <v>41</v>
      </c>
      <c r="G6" s="108" t="s">
        <v>42</v>
      </c>
      <c r="H6" s="109" t="s">
        <v>43</v>
      </c>
      <c r="I6" s="109" t="s">
        <v>44</v>
      </c>
      <c r="J6" s="109" t="s">
        <v>45</v>
      </c>
      <c r="K6" s="109" t="s">
        <v>46</v>
      </c>
      <c r="L6" s="109" t="s">
        <v>47</v>
      </c>
      <c r="M6" s="109" t="s">
        <v>48</v>
      </c>
    </row>
    <row r="7" spans="2:13" ht="15.75" x14ac:dyDescent="0.25">
      <c r="B7" s="121" t="s">
        <v>49</v>
      </c>
      <c r="C7" s="121" t="s">
        <v>267</v>
      </c>
      <c r="D7" s="119" t="s">
        <v>54</v>
      </c>
      <c r="E7" s="110">
        <v>0.96339537000005926</v>
      </c>
      <c r="F7" s="110">
        <v>0.98049891335457506</v>
      </c>
      <c r="G7" s="110">
        <v>0.96104962496638402</v>
      </c>
      <c r="H7" s="110">
        <v>0.99608921622181212</v>
      </c>
      <c r="I7" s="110">
        <v>0.93456248393755947</v>
      </c>
      <c r="J7" s="110">
        <v>0.93459012677271713</v>
      </c>
      <c r="K7" s="110">
        <v>0.98759135821906963</v>
      </c>
      <c r="L7" s="110">
        <v>0.96044921876534828</v>
      </c>
      <c r="M7" s="110">
        <v>0.98232328736262575</v>
      </c>
    </row>
    <row r="8" spans="2:13" ht="15.75" x14ac:dyDescent="0.25">
      <c r="B8" s="121" t="s">
        <v>49</v>
      </c>
      <c r="C8" s="121" t="s">
        <v>267</v>
      </c>
      <c r="D8" s="119" t="s">
        <v>203</v>
      </c>
      <c r="E8" s="110">
        <v>0.96746922572958516</v>
      </c>
      <c r="F8" s="110">
        <v>0.98163849587339158</v>
      </c>
      <c r="G8" s="110">
        <v>0.97028834103239825</v>
      </c>
      <c r="H8" s="110">
        <v>1</v>
      </c>
      <c r="I8" s="110">
        <v>0.98930629047257934</v>
      </c>
      <c r="J8" s="110">
        <v>0.98310401002647885</v>
      </c>
      <c r="K8" s="110">
        <v>0.99055987049711935</v>
      </c>
      <c r="L8" s="110">
        <v>0.97060670802707605</v>
      </c>
      <c r="M8" s="110">
        <v>0.98034847649066303</v>
      </c>
    </row>
    <row r="9" spans="2:13" ht="15.75" x14ac:dyDescent="0.25">
      <c r="B9" s="121" t="s">
        <v>50</v>
      </c>
      <c r="C9" s="121" t="s">
        <v>267</v>
      </c>
      <c r="D9" s="119" t="s">
        <v>54</v>
      </c>
      <c r="E9" s="110">
        <v>0.75034560775301518</v>
      </c>
      <c r="F9" s="110">
        <v>0.73937797717182319</v>
      </c>
      <c r="G9" s="110">
        <v>0.77132609326219115</v>
      </c>
      <c r="H9" s="110">
        <v>0.83861273554256022</v>
      </c>
      <c r="I9" s="110">
        <v>0.75359267638679395</v>
      </c>
      <c r="J9" s="110">
        <v>0.720112449279116</v>
      </c>
      <c r="K9" s="110">
        <v>0.81408423809674169</v>
      </c>
      <c r="L9" s="110">
        <v>0.72168422599709159</v>
      </c>
      <c r="M9" s="110">
        <v>0.79576766068181082</v>
      </c>
    </row>
    <row r="10" spans="2:13" ht="15.75" x14ac:dyDescent="0.25">
      <c r="B10" s="121" t="s">
        <v>50</v>
      </c>
      <c r="C10" s="121" t="s">
        <v>267</v>
      </c>
      <c r="D10" s="119" t="s">
        <v>203</v>
      </c>
      <c r="E10" s="110">
        <v>0.76935025758555164</v>
      </c>
      <c r="F10" s="110">
        <v>0.76017348197661605</v>
      </c>
      <c r="G10" s="110">
        <v>0.77997517395522198</v>
      </c>
      <c r="H10" s="110">
        <v>0.90546891921160932</v>
      </c>
      <c r="I10" s="110">
        <v>0.83809912854030488</v>
      </c>
      <c r="J10" s="110">
        <v>0.85486812570145909</v>
      </c>
      <c r="K10" s="110">
        <v>0.89549665264534539</v>
      </c>
      <c r="L10" s="110">
        <v>0.77028292148568334</v>
      </c>
      <c r="M10" s="110">
        <v>0.86082118032398147</v>
      </c>
    </row>
    <row r="11" spans="2:13" ht="15.75" x14ac:dyDescent="0.25">
      <c r="B11" s="121" t="s">
        <v>49</v>
      </c>
      <c r="C11" s="121" t="s">
        <v>268</v>
      </c>
      <c r="D11" s="119" t="s">
        <v>54</v>
      </c>
      <c r="E11" s="110">
        <v>0.98973609398578333</v>
      </c>
      <c r="F11" s="110">
        <v>0.98072947258085652</v>
      </c>
      <c r="G11" s="110">
        <v>0.91934191367209683</v>
      </c>
      <c r="H11" s="110">
        <v>1</v>
      </c>
      <c r="I11" s="110">
        <v>0.9770991145699105</v>
      </c>
      <c r="J11" s="110">
        <v>0.93417668657382869</v>
      </c>
      <c r="K11" s="110">
        <v>0.9774168266880322</v>
      </c>
      <c r="L11" s="110">
        <v>0.98993024132462981</v>
      </c>
      <c r="M11" s="110">
        <v>0.97251774915962341</v>
      </c>
    </row>
    <row r="12" spans="2:13" ht="15.75" x14ac:dyDescent="0.25">
      <c r="B12" s="121" t="s">
        <v>49</v>
      </c>
      <c r="C12" s="121" t="s">
        <v>268</v>
      </c>
      <c r="D12" s="119" t="s">
        <v>203</v>
      </c>
      <c r="E12" s="110">
        <v>0.98473690127489111</v>
      </c>
      <c r="F12" s="110">
        <v>0.96834591367490364</v>
      </c>
      <c r="G12" s="110">
        <v>0.97056962777910483</v>
      </c>
      <c r="H12" s="110">
        <v>0.997693264729822</v>
      </c>
      <c r="I12" s="110">
        <v>0.96025064607956401</v>
      </c>
      <c r="J12" s="110">
        <v>0.95708438579227806</v>
      </c>
      <c r="K12" s="110">
        <v>0.99761823714593856</v>
      </c>
      <c r="L12" s="110">
        <v>0.99588555071794771</v>
      </c>
      <c r="M12" s="110">
        <v>0.98496666817470979</v>
      </c>
    </row>
    <row r="13" spans="2:13" ht="15.75" x14ac:dyDescent="0.25">
      <c r="B13" s="121" t="s">
        <v>50</v>
      </c>
      <c r="C13" s="121" t="s">
        <v>268</v>
      </c>
      <c r="D13" s="119" t="s">
        <v>54</v>
      </c>
      <c r="E13" s="110">
        <v>0.83117801951135284</v>
      </c>
      <c r="F13" s="110">
        <v>0.75737810990918186</v>
      </c>
      <c r="G13" s="110">
        <v>0.77360980207218033</v>
      </c>
      <c r="H13" s="110">
        <v>0.93614018302233415</v>
      </c>
      <c r="I13" s="110">
        <v>0.84809497873223361</v>
      </c>
      <c r="J13" s="110">
        <v>0.83191962358629024</v>
      </c>
      <c r="K13" s="110">
        <v>0.90085130918464251</v>
      </c>
      <c r="L13" s="110">
        <v>0.87912604035792452</v>
      </c>
      <c r="M13" s="110">
        <v>0.89845278178611521</v>
      </c>
    </row>
    <row r="14" spans="2:13" ht="15.75" x14ac:dyDescent="0.25">
      <c r="B14" s="121" t="s">
        <v>50</v>
      </c>
      <c r="C14" s="121" t="s">
        <v>268</v>
      </c>
      <c r="D14" s="119" t="s">
        <v>203</v>
      </c>
      <c r="E14" s="110">
        <v>0.77295242994317059</v>
      </c>
      <c r="F14" s="110">
        <v>0.74217312070459307</v>
      </c>
      <c r="G14" s="110">
        <v>0.79614110057444198</v>
      </c>
      <c r="H14" s="110">
        <v>0.80974890931031285</v>
      </c>
      <c r="I14" s="110">
        <v>0.79152810696928333</v>
      </c>
      <c r="J14" s="110">
        <v>0.73237641987641988</v>
      </c>
      <c r="K14" s="110">
        <v>0.86626844965658734</v>
      </c>
      <c r="L14" s="110">
        <v>0.81963578749293031</v>
      </c>
      <c r="M14" s="110">
        <v>0.79530416673273818</v>
      </c>
    </row>
    <row r="15" spans="2:13" ht="15.75" x14ac:dyDescent="0.25">
      <c r="B15" s="121" t="s">
        <v>49</v>
      </c>
      <c r="C15" s="121" t="s">
        <v>228</v>
      </c>
      <c r="D15" s="119" t="s">
        <v>54</v>
      </c>
      <c r="E15" s="110">
        <v>0.99037690008670964</v>
      </c>
      <c r="F15" s="110">
        <v>0.98958022574975812</v>
      </c>
      <c r="G15" s="110">
        <v>0.98298171748106211</v>
      </c>
      <c r="H15" s="110">
        <v>0.95596413018899395</v>
      </c>
      <c r="I15" s="110">
        <v>0.87129868604038008</v>
      </c>
      <c r="J15" s="110">
        <v>0.88394484280906027</v>
      </c>
      <c r="K15" s="110">
        <v>0.98719665209608942</v>
      </c>
      <c r="L15" s="110">
        <v>0.9501410473440951</v>
      </c>
      <c r="M15" s="110">
        <v>0.95538406474120807</v>
      </c>
    </row>
    <row r="16" spans="2:13" ht="15.75" x14ac:dyDescent="0.25">
      <c r="B16" s="121" t="s">
        <v>49</v>
      </c>
      <c r="C16" s="121" t="s">
        <v>228</v>
      </c>
      <c r="D16" s="119" t="s">
        <v>203</v>
      </c>
      <c r="E16" s="110">
        <v>0.97743983526562828</v>
      </c>
      <c r="F16" s="110">
        <v>0.99242011585371992</v>
      </c>
      <c r="G16" s="110">
        <v>0.96338201840236704</v>
      </c>
      <c r="H16" s="110">
        <v>0.89323544369808427</v>
      </c>
      <c r="I16" s="110">
        <v>0.91872930941624453</v>
      </c>
      <c r="J16" s="110">
        <v>0.92087539949210173</v>
      </c>
      <c r="K16" s="110">
        <v>0.96085770328077302</v>
      </c>
      <c r="L16" s="110">
        <v>0.9481577441420791</v>
      </c>
      <c r="M16" s="110">
        <v>0.96280516521093407</v>
      </c>
    </row>
    <row r="17" spans="2:13" ht="15.75" x14ac:dyDescent="0.25">
      <c r="B17" s="121" t="s">
        <v>50</v>
      </c>
      <c r="C17" s="121" t="s">
        <v>228</v>
      </c>
      <c r="D17" s="119" t="s">
        <v>54</v>
      </c>
      <c r="E17" s="110">
        <v>0.82055435126183907</v>
      </c>
      <c r="F17" s="110">
        <v>0.79892692279127997</v>
      </c>
      <c r="G17" s="110">
        <v>0.82520024944446968</v>
      </c>
      <c r="H17" s="110">
        <v>0.82345612410925551</v>
      </c>
      <c r="I17" s="110">
        <v>0.7152910052910052</v>
      </c>
      <c r="J17" s="110">
        <v>0.76048393338181108</v>
      </c>
      <c r="K17" s="110">
        <v>0.82611086990916227</v>
      </c>
      <c r="L17" s="110">
        <v>0.80248069209628914</v>
      </c>
      <c r="M17" s="110">
        <v>0.79989665248765973</v>
      </c>
    </row>
    <row r="18" spans="2:13" ht="15.75" x14ac:dyDescent="0.25">
      <c r="B18" s="121" t="s">
        <v>50</v>
      </c>
      <c r="C18" s="121" t="s">
        <v>228</v>
      </c>
      <c r="D18" s="119" t="s">
        <v>203</v>
      </c>
      <c r="E18" s="110">
        <v>0.82301325779762491</v>
      </c>
      <c r="F18" s="110">
        <v>0.77532147657851891</v>
      </c>
      <c r="G18" s="110">
        <v>0.7982272746535447</v>
      </c>
      <c r="H18" s="110">
        <v>0.78070105095537778</v>
      </c>
      <c r="I18" s="110">
        <v>0.74282389275085636</v>
      </c>
      <c r="J18" s="110">
        <v>0.75344610718593685</v>
      </c>
      <c r="K18" s="110">
        <v>0.80491982767878545</v>
      </c>
      <c r="L18" s="110">
        <v>0.80758578351119625</v>
      </c>
      <c r="M18" s="110">
        <v>0.77994832664822855</v>
      </c>
    </row>
    <row r="19" spans="2:13" ht="15.75" x14ac:dyDescent="0.25">
      <c r="B19" s="121" t="s">
        <v>49</v>
      </c>
      <c r="C19" s="121" t="s">
        <v>269</v>
      </c>
      <c r="D19" s="119" t="s">
        <v>54</v>
      </c>
      <c r="E19" s="110">
        <v>0.99707711614535699</v>
      </c>
      <c r="F19" s="110">
        <v>0.97912235484412813</v>
      </c>
      <c r="G19" s="110">
        <v>0.9412235060813029</v>
      </c>
      <c r="H19" s="110">
        <v>0.99744318263703446</v>
      </c>
      <c r="I19" s="110">
        <v>0.92364404540163214</v>
      </c>
      <c r="J19" s="110">
        <v>0.96370445939235305</v>
      </c>
      <c r="K19" s="110">
        <v>0.98284773917330126</v>
      </c>
      <c r="L19" s="110">
        <v>0.99723053994890953</v>
      </c>
      <c r="M19" s="110">
        <v>0.99277672605819856</v>
      </c>
    </row>
    <row r="20" spans="2:13" ht="15.75" x14ac:dyDescent="0.25">
      <c r="B20" s="121" t="s">
        <v>49</v>
      </c>
      <c r="C20" s="121" t="s">
        <v>269</v>
      </c>
      <c r="D20" s="119" t="s">
        <v>203</v>
      </c>
      <c r="E20" s="110">
        <v>0.98840524182828904</v>
      </c>
      <c r="F20" s="110">
        <v>0.9696845591733817</v>
      </c>
      <c r="G20" s="110">
        <v>0.94886382297857363</v>
      </c>
      <c r="H20" s="110">
        <v>0.99744318263703446</v>
      </c>
      <c r="I20" s="110">
        <v>0.92493047142914653</v>
      </c>
      <c r="J20" s="110">
        <v>0.98424833292089875</v>
      </c>
      <c r="K20" s="110">
        <v>0.98549532489044545</v>
      </c>
      <c r="L20" s="110">
        <v>0.99236582566401221</v>
      </c>
      <c r="M20" s="110">
        <v>0.99443567030555113</v>
      </c>
    </row>
    <row r="21" spans="2:13" ht="15.75" x14ac:dyDescent="0.25">
      <c r="B21" s="121" t="s">
        <v>50</v>
      </c>
      <c r="C21" s="121" t="s">
        <v>269</v>
      </c>
      <c r="D21" s="119" t="s">
        <v>54</v>
      </c>
      <c r="E21" s="110">
        <v>0.9167209064695836</v>
      </c>
      <c r="F21" s="110">
        <v>0.84319587332745227</v>
      </c>
      <c r="G21" s="110">
        <v>0.85728034311367651</v>
      </c>
      <c r="H21" s="110">
        <v>0.93588592032004481</v>
      </c>
      <c r="I21" s="110">
        <v>0.78563627730294405</v>
      </c>
      <c r="J21" s="110">
        <v>0.88922558922558925</v>
      </c>
      <c r="K21" s="110">
        <v>0.97299382716049376</v>
      </c>
      <c r="L21" s="110">
        <v>0.95454930871597521</v>
      </c>
      <c r="M21" s="110">
        <v>0.96115921115921121</v>
      </c>
    </row>
    <row r="22" spans="2:13" ht="15.75" x14ac:dyDescent="0.25">
      <c r="B22" s="121" t="s">
        <v>50</v>
      </c>
      <c r="C22" s="121" t="s">
        <v>269</v>
      </c>
      <c r="D22" s="119" t="s">
        <v>203</v>
      </c>
      <c r="E22" s="110">
        <v>0.77827118501721682</v>
      </c>
      <c r="F22" s="110">
        <v>0.7902531922268764</v>
      </c>
      <c r="G22" s="110">
        <v>0.79484103345214463</v>
      </c>
      <c r="H22" s="110">
        <v>0.83543076099835645</v>
      </c>
      <c r="I22" s="110">
        <v>0.75040954415954408</v>
      </c>
      <c r="J22" s="110">
        <v>0.82540792540792529</v>
      </c>
      <c r="K22" s="110">
        <v>0.87767285883532387</v>
      </c>
      <c r="L22" s="110">
        <v>0.88694022027355368</v>
      </c>
      <c r="M22" s="110">
        <v>0.89825941254512687</v>
      </c>
    </row>
    <row r="23" spans="2:13" ht="15.75" x14ac:dyDescent="0.25">
      <c r="B23" s="121" t="s">
        <v>49</v>
      </c>
      <c r="C23" s="121" t="s">
        <v>270</v>
      </c>
      <c r="D23" s="119" t="s">
        <v>54</v>
      </c>
      <c r="E23" s="110">
        <v>0.9898958114873867</v>
      </c>
      <c r="F23" s="110">
        <v>0.97084954070555352</v>
      </c>
      <c r="G23" s="110">
        <v>0.95591586194773648</v>
      </c>
      <c r="H23" s="110">
        <v>0.99744318263703446</v>
      </c>
      <c r="I23" s="110">
        <v>0.9342616486147316</v>
      </c>
      <c r="J23" s="110">
        <v>0.94202797201805899</v>
      </c>
      <c r="K23" s="110">
        <v>1</v>
      </c>
      <c r="L23" s="110">
        <v>0.99723053994890953</v>
      </c>
      <c r="M23" s="110">
        <v>0.99197073668319857</v>
      </c>
    </row>
    <row r="24" spans="2:13" ht="15.75" x14ac:dyDescent="0.25">
      <c r="B24" s="121" t="s">
        <v>49</v>
      </c>
      <c r="C24" s="121" t="s">
        <v>270</v>
      </c>
      <c r="D24" s="119" t="s">
        <v>203</v>
      </c>
      <c r="E24" s="110">
        <v>0.98419829981830109</v>
      </c>
      <c r="F24" s="110">
        <v>0.975901741563312</v>
      </c>
      <c r="G24" s="110">
        <v>0.96587401550513008</v>
      </c>
      <c r="H24" s="110">
        <v>0.99249743721360828</v>
      </c>
      <c r="I24" s="110">
        <v>0.9122168708284274</v>
      </c>
      <c r="J24" s="110">
        <v>0.95731707745011596</v>
      </c>
      <c r="K24" s="110">
        <v>0.99662749467162703</v>
      </c>
      <c r="L24" s="110">
        <v>0.99123844360951185</v>
      </c>
      <c r="M24" s="110">
        <v>0.99362968093055104</v>
      </c>
    </row>
    <row r="25" spans="2:13" ht="15.75" x14ac:dyDescent="0.25">
      <c r="B25" s="121" t="s">
        <v>50</v>
      </c>
      <c r="C25" s="121" t="s">
        <v>270</v>
      </c>
      <c r="D25" s="119" t="s">
        <v>54</v>
      </c>
      <c r="E25" s="110">
        <v>0.91179453262786614</v>
      </c>
      <c r="F25" s="110">
        <v>0.85514796606901877</v>
      </c>
      <c r="G25" s="110">
        <v>0.86256655124710679</v>
      </c>
      <c r="H25" s="110">
        <v>0.93520748130311249</v>
      </c>
      <c r="I25" s="110">
        <v>0.78849206349206347</v>
      </c>
      <c r="J25" s="110">
        <v>0.85329685746352402</v>
      </c>
      <c r="K25" s="110">
        <v>0.97412155745489082</v>
      </c>
      <c r="L25" s="110">
        <v>0.95536716370049701</v>
      </c>
      <c r="M25" s="110">
        <v>0.96707551707551698</v>
      </c>
    </row>
    <row r="26" spans="2:13" ht="15.75" x14ac:dyDescent="0.25">
      <c r="B26" s="121" t="s">
        <v>50</v>
      </c>
      <c r="C26" s="121" t="s">
        <v>270</v>
      </c>
      <c r="D26" s="119" t="s">
        <v>203</v>
      </c>
      <c r="E26" s="110">
        <v>0.80704767503709307</v>
      </c>
      <c r="F26" s="110">
        <v>0.79405841721631198</v>
      </c>
      <c r="G26" s="110">
        <v>0.80939828689828686</v>
      </c>
      <c r="H26" s="110">
        <v>0.87461551709702723</v>
      </c>
      <c r="I26" s="110">
        <v>0.75454059829059827</v>
      </c>
      <c r="J26" s="110">
        <v>0.79177134593801257</v>
      </c>
      <c r="K26" s="110">
        <v>0.93000672167338827</v>
      </c>
      <c r="L26" s="110">
        <v>0.9193807735474403</v>
      </c>
      <c r="M26" s="110">
        <v>0.90752765752765763</v>
      </c>
    </row>
    <row r="27" spans="2:13" ht="15.75" x14ac:dyDescent="0.25">
      <c r="B27" s="121" t="s">
        <v>49</v>
      </c>
      <c r="C27" s="121" t="s">
        <v>234</v>
      </c>
      <c r="D27" s="119" t="s">
        <v>54</v>
      </c>
      <c r="E27" s="110">
        <v>0.99378572631172168</v>
      </c>
      <c r="F27" s="110">
        <v>0.99477845180753033</v>
      </c>
      <c r="G27" s="110">
        <v>0.96551829052527427</v>
      </c>
      <c r="H27" s="110">
        <v>0.99791833861333068</v>
      </c>
      <c r="I27" s="110">
        <v>0.95698302584645567</v>
      </c>
      <c r="J27" s="110">
        <v>0.95036103050621568</v>
      </c>
      <c r="K27" s="110">
        <v>1</v>
      </c>
      <c r="L27" s="110">
        <v>0.99354113402513333</v>
      </c>
      <c r="M27" s="110">
        <v>0.97921737755695648</v>
      </c>
    </row>
    <row r="28" spans="2:13" ht="15.75" x14ac:dyDescent="0.25">
      <c r="B28" s="121" t="s">
        <v>49</v>
      </c>
      <c r="C28" s="121" t="s">
        <v>234</v>
      </c>
      <c r="D28" s="119" t="s">
        <v>203</v>
      </c>
      <c r="E28" s="110">
        <v>0.99023932700888295</v>
      </c>
      <c r="F28" s="110">
        <v>0.98972153954410347</v>
      </c>
      <c r="G28" s="110">
        <v>0.96252053426108086</v>
      </c>
      <c r="H28" s="110">
        <v>1</v>
      </c>
      <c r="I28" s="110">
        <v>0.95630945841817983</v>
      </c>
      <c r="J28" s="110">
        <v>0.94226849565057547</v>
      </c>
      <c r="K28" s="110">
        <v>0.99710170619543648</v>
      </c>
      <c r="L28" s="110">
        <v>0.98486241064489466</v>
      </c>
      <c r="M28" s="110">
        <v>0.9941254352904777</v>
      </c>
    </row>
    <row r="29" spans="2:13" ht="15.75" x14ac:dyDescent="0.25">
      <c r="B29" s="121" t="s">
        <v>50</v>
      </c>
      <c r="C29" s="121" t="s">
        <v>234</v>
      </c>
      <c r="D29" s="119" t="s">
        <v>54</v>
      </c>
      <c r="E29" s="110">
        <v>0.83979518423962862</v>
      </c>
      <c r="F29" s="110">
        <v>0.84780982798039595</v>
      </c>
      <c r="G29" s="110">
        <v>0.84851291670951889</v>
      </c>
      <c r="H29" s="110">
        <v>0.95758841548315221</v>
      </c>
      <c r="I29" s="110">
        <v>0.8674564270152505</v>
      </c>
      <c r="J29" s="110">
        <v>0.8335183335183336</v>
      </c>
      <c r="K29" s="110">
        <v>0.97603930461073318</v>
      </c>
      <c r="L29" s="110">
        <v>0.93641733046494957</v>
      </c>
      <c r="M29" s="110">
        <v>0.90915696667576373</v>
      </c>
    </row>
    <row r="30" spans="2:13" ht="15.75" x14ac:dyDescent="0.25">
      <c r="B30" s="121" t="s">
        <v>50</v>
      </c>
      <c r="C30" s="121" t="s">
        <v>234</v>
      </c>
      <c r="D30" s="119" t="s">
        <v>203</v>
      </c>
      <c r="E30" s="110">
        <v>0.82289942567720342</v>
      </c>
      <c r="F30" s="110">
        <v>0.82570045567682848</v>
      </c>
      <c r="G30" s="110">
        <v>0.82068870529418347</v>
      </c>
      <c r="H30" s="110">
        <v>0.93544973544973542</v>
      </c>
      <c r="I30" s="110">
        <v>0.83195762873050461</v>
      </c>
      <c r="J30" s="110">
        <v>0.79823648573648576</v>
      </c>
      <c r="K30" s="110">
        <v>0.95380024516929274</v>
      </c>
      <c r="L30" s="110">
        <v>0.90441970947923334</v>
      </c>
      <c r="M30" s="110">
        <v>0.92515077515077515</v>
      </c>
    </row>
    <row r="31" spans="2:13" ht="15.75" x14ac:dyDescent="0.25">
      <c r="B31" s="121" t="s">
        <v>49</v>
      </c>
      <c r="C31" s="121" t="s">
        <v>271</v>
      </c>
      <c r="D31" s="119" t="s">
        <v>54</v>
      </c>
      <c r="E31" s="110">
        <v>0.97696678176835006</v>
      </c>
      <c r="F31" s="110">
        <v>0.99661218663771045</v>
      </c>
      <c r="G31" s="110">
        <v>0.96888613485294595</v>
      </c>
      <c r="H31" s="110">
        <v>1</v>
      </c>
      <c r="I31" s="110">
        <v>0.93495353097523426</v>
      </c>
      <c r="J31" s="110">
        <v>0.9519314574032024</v>
      </c>
      <c r="K31" s="110">
        <v>0.99493411840997614</v>
      </c>
      <c r="L31" s="110">
        <v>0.99354113402513333</v>
      </c>
      <c r="M31" s="110">
        <v>0.99368601919726185</v>
      </c>
    </row>
    <row r="32" spans="2:13" ht="15.75" x14ac:dyDescent="0.25">
      <c r="B32" s="121" t="s">
        <v>49</v>
      </c>
      <c r="C32" s="121" t="s">
        <v>271</v>
      </c>
      <c r="D32" s="119" t="s">
        <v>203</v>
      </c>
      <c r="E32" s="110">
        <v>0.97822384010666197</v>
      </c>
      <c r="F32" s="110">
        <v>0.99320437904655068</v>
      </c>
      <c r="G32" s="110">
        <v>0.9404466210424941</v>
      </c>
      <c r="H32" s="110">
        <v>0.99779123393085134</v>
      </c>
      <c r="I32" s="110">
        <v>0.95498409865987133</v>
      </c>
      <c r="J32" s="110">
        <v>0.98446310755294686</v>
      </c>
      <c r="K32" s="110">
        <v>0.99569117967965803</v>
      </c>
      <c r="L32" s="110">
        <v>0.98992351997194017</v>
      </c>
      <c r="M32" s="110">
        <v>0.98145528943753568</v>
      </c>
    </row>
    <row r="33" spans="2:13" ht="15.75" x14ac:dyDescent="0.25">
      <c r="B33" s="121" t="s">
        <v>50</v>
      </c>
      <c r="C33" s="121" t="s">
        <v>271</v>
      </c>
      <c r="D33" s="119" t="s">
        <v>54</v>
      </c>
      <c r="E33" s="110">
        <v>0.78447045312124686</v>
      </c>
      <c r="F33" s="110">
        <v>0.76617626076185219</v>
      </c>
      <c r="G33" s="110">
        <v>0.80995285252665072</v>
      </c>
      <c r="H33" s="110">
        <v>0.86959923964500618</v>
      </c>
      <c r="I33" s="110">
        <v>0.72952506538677842</v>
      </c>
      <c r="J33" s="110">
        <v>0.72873114539781214</v>
      </c>
      <c r="K33" s="110">
        <v>0.89618638766047731</v>
      </c>
      <c r="L33" s="110">
        <v>0.85818748966203595</v>
      </c>
      <c r="M33" s="110">
        <v>0.85335960335960337</v>
      </c>
    </row>
    <row r="34" spans="2:13" ht="15.75" x14ac:dyDescent="0.25">
      <c r="B34" s="121" t="s">
        <v>50</v>
      </c>
      <c r="C34" s="121" t="s">
        <v>271</v>
      </c>
      <c r="D34" s="119" t="s">
        <v>203</v>
      </c>
      <c r="E34" s="110">
        <v>0.83195390000945568</v>
      </c>
      <c r="F34" s="110">
        <v>0.79981752743043844</v>
      </c>
      <c r="G34" s="110">
        <v>0.77897159838594299</v>
      </c>
      <c r="H34" s="110">
        <v>0.92447096826387443</v>
      </c>
      <c r="I34" s="110">
        <v>0.81251152170269814</v>
      </c>
      <c r="J34" s="110">
        <v>0.83730467063800396</v>
      </c>
      <c r="K34" s="110">
        <v>0.9541708136245951</v>
      </c>
      <c r="L34" s="110">
        <v>0.90645531716960281</v>
      </c>
      <c r="M34" s="110">
        <v>0.90430526263859612</v>
      </c>
    </row>
    <row r="35" spans="2:13" ht="15.75" x14ac:dyDescent="0.25">
      <c r="B35" s="121" t="s">
        <v>49</v>
      </c>
      <c r="C35" s="121" t="s">
        <v>272</v>
      </c>
      <c r="D35" s="119" t="s">
        <v>54</v>
      </c>
      <c r="E35" s="110">
        <v>0.99116439713108784</v>
      </c>
      <c r="F35" s="110">
        <v>0.9977328535302542</v>
      </c>
      <c r="G35" s="110">
        <v>0.95465690750420384</v>
      </c>
      <c r="H35" s="110">
        <v>1</v>
      </c>
      <c r="I35" s="110">
        <v>0.96104702728909419</v>
      </c>
      <c r="J35" s="110">
        <v>0.96422356977565515</v>
      </c>
      <c r="K35" s="110">
        <v>1</v>
      </c>
      <c r="L35" s="110">
        <v>1</v>
      </c>
      <c r="M35" s="110">
        <v>0.92779903448056933</v>
      </c>
    </row>
    <row r="36" spans="2:13" ht="15.75" x14ac:dyDescent="0.25">
      <c r="B36" s="121" t="s">
        <v>50</v>
      </c>
      <c r="C36" s="121" t="s">
        <v>272</v>
      </c>
      <c r="D36" s="119" t="s">
        <v>54</v>
      </c>
      <c r="E36" s="110">
        <v>0.86182108852756067</v>
      </c>
      <c r="F36" s="110">
        <v>0.90335219913803677</v>
      </c>
      <c r="G36" s="110">
        <v>0.84518199212019363</v>
      </c>
      <c r="H36" s="110">
        <v>0.98405736563631285</v>
      </c>
      <c r="I36" s="110">
        <v>0.9385348583877996</v>
      </c>
      <c r="J36" s="110">
        <v>0.92789592095147633</v>
      </c>
      <c r="K36" s="110">
        <v>0.99152510906896874</v>
      </c>
      <c r="L36" s="110">
        <v>0.97996976568405147</v>
      </c>
      <c r="M36" s="110">
        <v>0.87847425942664037</v>
      </c>
    </row>
    <row r="37" spans="2:13" ht="15.75" x14ac:dyDescent="0.25">
      <c r="B37" s="121" t="s">
        <v>49</v>
      </c>
      <c r="C37" s="121" t="s">
        <v>372</v>
      </c>
      <c r="D37" s="119" t="s">
        <v>54</v>
      </c>
      <c r="E37" s="110">
        <v>0.96038288425129614</v>
      </c>
      <c r="F37" s="110">
        <v>0.96667968664731341</v>
      </c>
      <c r="G37" s="110">
        <v>0.91857734280864245</v>
      </c>
      <c r="H37" s="110">
        <v>1</v>
      </c>
      <c r="I37" s="110">
        <v>0.95514780326592319</v>
      </c>
      <c r="J37" s="110">
        <v>0.93738307844984503</v>
      </c>
      <c r="K37" s="110">
        <v>0.99466246605597075</v>
      </c>
      <c r="L37" s="110">
        <v>0.96145417838991432</v>
      </c>
      <c r="M37" s="110">
        <v>0.91817639792246475</v>
      </c>
    </row>
    <row r="38" spans="2:13" ht="15.75" x14ac:dyDescent="0.25">
      <c r="B38" s="121" t="s">
        <v>49</v>
      </c>
      <c r="C38" s="121" t="s">
        <v>372</v>
      </c>
      <c r="D38" s="119" t="s">
        <v>203</v>
      </c>
      <c r="E38" s="110">
        <v>0.93962152790136166</v>
      </c>
      <c r="F38" s="110">
        <v>0.94712705303363709</v>
      </c>
      <c r="G38" s="110">
        <v>0.91985005564974109</v>
      </c>
      <c r="H38" s="110">
        <v>0.99552588508945883</v>
      </c>
      <c r="I38" s="110">
        <v>0.86084125995080907</v>
      </c>
      <c r="J38" s="110">
        <v>0.91441970118174865</v>
      </c>
      <c r="K38" s="110">
        <v>0.98802912004300936</v>
      </c>
      <c r="L38" s="110">
        <v>0.97049430369497458</v>
      </c>
      <c r="M38" s="110">
        <v>0.95425750972941448</v>
      </c>
    </row>
    <row r="39" spans="2:13" ht="15.75" x14ac:dyDescent="0.25">
      <c r="B39" s="121" t="s">
        <v>50</v>
      </c>
      <c r="C39" s="121" t="s">
        <v>372</v>
      </c>
      <c r="D39" s="119" t="s">
        <v>54</v>
      </c>
      <c r="E39" s="110">
        <v>0.77243691439597872</v>
      </c>
      <c r="F39" s="110">
        <v>0.79727115949764771</v>
      </c>
      <c r="G39" s="110">
        <v>0.79339588009726913</v>
      </c>
      <c r="H39" s="110">
        <v>0.85727953105028465</v>
      </c>
      <c r="I39" s="110">
        <v>0.8141854966797758</v>
      </c>
      <c r="J39" s="110">
        <v>0.77555618401206639</v>
      </c>
      <c r="K39" s="110">
        <v>0.83408845180584323</v>
      </c>
      <c r="L39" s="110">
        <v>0.78244792646966566</v>
      </c>
      <c r="M39" s="110">
        <v>0.7843138503272854</v>
      </c>
    </row>
    <row r="40" spans="2:13" ht="15.75" x14ac:dyDescent="0.25">
      <c r="B40" s="121" t="s">
        <v>50</v>
      </c>
      <c r="C40" s="121" t="s">
        <v>372</v>
      </c>
      <c r="D40" s="119" t="s">
        <v>203</v>
      </c>
      <c r="E40" s="110">
        <v>0.7491161052898524</v>
      </c>
      <c r="F40" s="110">
        <v>0.74430534396994663</v>
      </c>
      <c r="G40" s="110">
        <v>0.77468552342589458</v>
      </c>
      <c r="H40" s="110">
        <v>0.81905992144940765</v>
      </c>
      <c r="I40" s="110">
        <v>0.67163970624115554</v>
      </c>
      <c r="J40" s="110">
        <v>0.70840280481663342</v>
      </c>
      <c r="K40" s="110">
        <v>0.78934859538896818</v>
      </c>
      <c r="L40" s="110">
        <v>0.79281283162976524</v>
      </c>
      <c r="M40" s="110">
        <v>0.75374355725848263</v>
      </c>
    </row>
    <row r="41" spans="2:13" ht="15.75" x14ac:dyDescent="0.25">
      <c r="B41" s="121" t="s">
        <v>49</v>
      </c>
      <c r="C41" s="121" t="s">
        <v>235</v>
      </c>
      <c r="D41" s="119" t="s">
        <v>54</v>
      </c>
      <c r="E41" s="110">
        <v>0.9758638874965252</v>
      </c>
      <c r="F41" s="110">
        <v>0.98633996208004515</v>
      </c>
      <c r="G41" s="110">
        <v>0.97566730973346927</v>
      </c>
      <c r="H41" s="110">
        <v>0.97703301739283166</v>
      </c>
      <c r="I41" s="110">
        <v>0.98003564759646478</v>
      </c>
      <c r="J41" s="110">
        <v>0.94008132989036186</v>
      </c>
      <c r="K41" s="110">
        <v>0.99693691105128213</v>
      </c>
      <c r="L41" s="110">
        <v>1</v>
      </c>
      <c r="M41" s="110">
        <v>0.99355383086155225</v>
      </c>
    </row>
    <row r="42" spans="2:13" ht="15.75" x14ac:dyDescent="0.25">
      <c r="B42" s="121" t="s">
        <v>49</v>
      </c>
      <c r="C42" s="121" t="s">
        <v>235</v>
      </c>
      <c r="D42" s="119" t="s">
        <v>203</v>
      </c>
      <c r="E42" s="110">
        <v>0.96773798115443999</v>
      </c>
      <c r="F42" s="110">
        <v>0.98932753960894437</v>
      </c>
      <c r="G42" s="110">
        <v>0.97979133689765507</v>
      </c>
      <c r="H42" s="110">
        <v>0.95278637565213453</v>
      </c>
      <c r="I42" s="110">
        <v>0.97651838047450956</v>
      </c>
      <c r="J42" s="110">
        <v>0.96658894837240306</v>
      </c>
      <c r="K42" s="110">
        <v>1</v>
      </c>
      <c r="L42" s="110">
        <v>1</v>
      </c>
      <c r="M42" s="110">
        <v>1</v>
      </c>
    </row>
    <row r="43" spans="2:13" ht="15.75" x14ac:dyDescent="0.25">
      <c r="B43" s="121" t="s">
        <v>50</v>
      </c>
      <c r="C43" s="121" t="s">
        <v>235</v>
      </c>
      <c r="D43" s="119" t="s">
        <v>54</v>
      </c>
      <c r="E43" s="110">
        <v>0.84717873494328533</v>
      </c>
      <c r="F43" s="110">
        <v>0.8720172333065781</v>
      </c>
      <c r="G43" s="110">
        <v>0.87227707037230873</v>
      </c>
      <c r="H43" s="110">
        <v>0.93464968020996564</v>
      </c>
      <c r="I43" s="110">
        <v>0.92575118010167035</v>
      </c>
      <c r="J43" s="110">
        <v>0.9031209531209532</v>
      </c>
      <c r="K43" s="110">
        <v>0.96606430606430616</v>
      </c>
      <c r="L43" s="110">
        <v>0.97635927425401114</v>
      </c>
      <c r="M43" s="110">
        <v>0.94898589065255745</v>
      </c>
    </row>
    <row r="44" spans="2:13" ht="15.75" x14ac:dyDescent="0.25">
      <c r="B44" s="121" t="s">
        <v>50</v>
      </c>
      <c r="C44" s="121" t="s">
        <v>235</v>
      </c>
      <c r="D44" s="119" t="s">
        <v>203</v>
      </c>
      <c r="E44" s="110">
        <v>0.78365328087550312</v>
      </c>
      <c r="F44" s="110">
        <v>0.84829884146641132</v>
      </c>
      <c r="G44" s="110">
        <v>0.80910068877330776</v>
      </c>
      <c r="H44" s="110">
        <v>0.909088693957115</v>
      </c>
      <c r="I44" s="110">
        <v>0.88543255265068987</v>
      </c>
      <c r="J44" s="110">
        <v>0.88523128106461435</v>
      </c>
      <c r="K44" s="110">
        <v>0.97662901912901923</v>
      </c>
      <c r="L44" s="110">
        <v>0.96358187899541292</v>
      </c>
      <c r="M44" s="110">
        <v>0.98129956463289802</v>
      </c>
    </row>
    <row r="45" spans="2:13" ht="15.75" x14ac:dyDescent="0.25">
      <c r="B45" s="121" t="s">
        <v>49</v>
      </c>
      <c r="C45" s="121" t="s">
        <v>236</v>
      </c>
      <c r="D45" s="119" t="s">
        <v>54</v>
      </c>
      <c r="E45" s="110">
        <v>0.98854668325112671</v>
      </c>
      <c r="F45" s="110">
        <v>0.99937322255766647</v>
      </c>
      <c r="G45" s="110">
        <v>0.96302554922665518</v>
      </c>
      <c r="H45" s="110">
        <v>1</v>
      </c>
      <c r="I45" s="110">
        <v>0.88879437565895703</v>
      </c>
      <c r="J45" s="110">
        <v>0.94278182386173437</v>
      </c>
      <c r="K45" s="110">
        <v>0.9908093128902048</v>
      </c>
      <c r="L45" s="110">
        <v>0.97351826430988764</v>
      </c>
      <c r="M45" s="110">
        <v>0.98703215335178507</v>
      </c>
    </row>
    <row r="46" spans="2:13" ht="15.75" x14ac:dyDescent="0.25">
      <c r="B46" s="121" t="s">
        <v>49</v>
      </c>
      <c r="C46" s="121" t="s">
        <v>236</v>
      </c>
      <c r="D46" s="119" t="s">
        <v>203</v>
      </c>
      <c r="E46" s="110">
        <v>0.98233401371133866</v>
      </c>
      <c r="F46" s="110">
        <v>0.99469216000381921</v>
      </c>
      <c r="G46" s="110">
        <v>0.95992064868245386</v>
      </c>
      <c r="H46" s="110">
        <v>0.99612385265674896</v>
      </c>
      <c r="I46" s="110">
        <v>0.91970292643200768</v>
      </c>
      <c r="J46" s="110">
        <v>0.93682262768304214</v>
      </c>
      <c r="K46" s="110">
        <v>0.98786941499975234</v>
      </c>
      <c r="L46" s="110">
        <v>0.9698756519405286</v>
      </c>
      <c r="M46" s="110">
        <v>0.98967076129049281</v>
      </c>
    </row>
    <row r="47" spans="2:13" ht="15.75" x14ac:dyDescent="0.25">
      <c r="B47" s="121" t="s">
        <v>50</v>
      </c>
      <c r="C47" s="121" t="s">
        <v>236</v>
      </c>
      <c r="D47" s="119" t="s">
        <v>54</v>
      </c>
      <c r="E47" s="110">
        <v>0.88542104084432138</v>
      </c>
      <c r="F47" s="110">
        <v>0.94099516954780116</v>
      </c>
      <c r="G47" s="110">
        <v>0.88583283229116583</v>
      </c>
      <c r="H47" s="110">
        <v>0.96796002351557908</v>
      </c>
      <c r="I47" s="110">
        <v>0.8502644346394348</v>
      </c>
      <c r="J47" s="110">
        <v>0.84424803591470265</v>
      </c>
      <c r="K47" s="110">
        <v>0.90961199294532635</v>
      </c>
      <c r="L47" s="110">
        <v>0.91572458043046279</v>
      </c>
      <c r="M47" s="110">
        <v>0.94192104192104198</v>
      </c>
    </row>
    <row r="48" spans="2:13" ht="15.75" x14ac:dyDescent="0.25">
      <c r="B48" s="121" t="s">
        <v>50</v>
      </c>
      <c r="C48" s="121" t="s">
        <v>236</v>
      </c>
      <c r="D48" s="119" t="s">
        <v>203</v>
      </c>
      <c r="E48" s="110">
        <v>0.73623708742756355</v>
      </c>
      <c r="F48" s="110">
        <v>0.85273908961408962</v>
      </c>
      <c r="G48" s="110">
        <v>0.80975763947986168</v>
      </c>
      <c r="H48" s="110">
        <v>0.84627236209623558</v>
      </c>
      <c r="I48" s="110">
        <v>0.74886336657169983</v>
      </c>
      <c r="J48" s="110">
        <v>0.80042087542087537</v>
      </c>
      <c r="K48" s="110">
        <v>0.77888460939931525</v>
      </c>
      <c r="L48" s="110">
        <v>0.79644450372741693</v>
      </c>
      <c r="M48" s="110">
        <v>0.82500048452429409</v>
      </c>
    </row>
    <row r="49" spans="2:13" ht="15.75" x14ac:dyDescent="0.25">
      <c r="B49" s="121" t="s">
        <v>49</v>
      </c>
      <c r="C49" s="121" t="s">
        <v>373</v>
      </c>
      <c r="D49" s="119" t="s">
        <v>54</v>
      </c>
      <c r="E49" s="110">
        <v>0.95351759274411174</v>
      </c>
      <c r="F49" s="110">
        <v>0.94733726330571377</v>
      </c>
      <c r="G49" s="110">
        <v>0.92700954868993468</v>
      </c>
      <c r="H49" s="110">
        <v>0.9936070042608951</v>
      </c>
      <c r="I49" s="110">
        <v>0.96375912918936046</v>
      </c>
      <c r="J49" s="110">
        <v>0.94865445209359534</v>
      </c>
      <c r="K49" s="110">
        <v>0.99691875940079366</v>
      </c>
      <c r="L49" s="110">
        <v>0.99359584059073403</v>
      </c>
      <c r="M49" s="110">
        <v>0.93861269258166435</v>
      </c>
    </row>
    <row r="50" spans="2:13" ht="15.75" x14ac:dyDescent="0.25">
      <c r="B50" s="121" t="s">
        <v>49</v>
      </c>
      <c r="C50" s="121" t="s">
        <v>373</v>
      </c>
      <c r="D50" s="119" t="s">
        <v>203</v>
      </c>
      <c r="E50" s="110">
        <v>0.94887029915046706</v>
      </c>
      <c r="F50" s="110">
        <v>0.96047524780587235</v>
      </c>
      <c r="G50" s="110">
        <v>0.90681260530365904</v>
      </c>
      <c r="H50" s="110">
        <v>0.99980581433953664</v>
      </c>
      <c r="I50" s="110">
        <v>0.94396797565350476</v>
      </c>
      <c r="J50" s="110">
        <v>0.92915120423799014</v>
      </c>
      <c r="K50" s="110">
        <v>0.9984376442850641</v>
      </c>
      <c r="L50" s="110">
        <v>0.98987470357585305</v>
      </c>
      <c r="M50" s="110">
        <v>0.93647484043416407</v>
      </c>
    </row>
    <row r="51" spans="2:13" ht="15.75" x14ac:dyDescent="0.25">
      <c r="B51" s="121" t="s">
        <v>50</v>
      </c>
      <c r="C51" s="121" t="s">
        <v>373</v>
      </c>
      <c r="D51" s="119" t="s">
        <v>54</v>
      </c>
      <c r="E51" s="110">
        <v>0.78004955068447146</v>
      </c>
      <c r="F51" s="110">
        <v>0.74808525693644945</v>
      </c>
      <c r="G51" s="110">
        <v>0.78263338513338521</v>
      </c>
      <c r="H51" s="110">
        <v>0.88612735542560106</v>
      </c>
      <c r="I51" s="110">
        <v>0.77067265296431964</v>
      </c>
      <c r="J51" s="110">
        <v>0.78229985035540583</v>
      </c>
      <c r="K51" s="110">
        <v>0.90395047620187674</v>
      </c>
      <c r="L51" s="110">
        <v>0.8873338846709774</v>
      </c>
      <c r="M51" s="110">
        <v>0.8059983226649895</v>
      </c>
    </row>
    <row r="52" spans="2:13" ht="15.75" x14ac:dyDescent="0.25">
      <c r="B52" s="121" t="s">
        <v>50</v>
      </c>
      <c r="C52" s="121" t="s">
        <v>373</v>
      </c>
      <c r="D52" s="119" t="s">
        <v>203</v>
      </c>
      <c r="E52" s="110">
        <v>0.83177666128179661</v>
      </c>
      <c r="F52" s="110">
        <v>0.81723297414086893</v>
      </c>
      <c r="G52" s="110">
        <v>0.76305667051202775</v>
      </c>
      <c r="H52" s="110">
        <v>0.92216903005516693</v>
      </c>
      <c r="I52" s="110">
        <v>0.79317511192511192</v>
      </c>
      <c r="J52" s="110">
        <v>0.7931818181818181</v>
      </c>
      <c r="K52" s="110">
        <v>0.95224857036831823</v>
      </c>
      <c r="L52" s="110">
        <v>0.92369081535748199</v>
      </c>
      <c r="M52" s="110">
        <v>0.88160450660450662</v>
      </c>
    </row>
    <row r="53" spans="2:13" ht="15.75" x14ac:dyDescent="0.25">
      <c r="B53" s="121" t="s">
        <v>49</v>
      </c>
      <c r="C53" s="121" t="s">
        <v>209</v>
      </c>
      <c r="D53" s="119" t="s">
        <v>54</v>
      </c>
      <c r="E53" s="110">
        <v>0.94032720816777549</v>
      </c>
      <c r="F53" s="110">
        <v>0.98399301512754678</v>
      </c>
      <c r="G53" s="110">
        <v>0.94220963937360425</v>
      </c>
      <c r="H53" s="110">
        <v>0.99634808501297856</v>
      </c>
      <c r="I53" s="110">
        <v>0.9181340334307686</v>
      </c>
      <c r="J53" s="110">
        <v>0.9130645920233742</v>
      </c>
      <c r="K53" s="110">
        <v>0.97903101482223676</v>
      </c>
      <c r="L53" s="110">
        <v>0.95769415837759697</v>
      </c>
      <c r="M53" s="110">
        <v>0.92211377183177967</v>
      </c>
    </row>
    <row r="54" spans="2:13" ht="15.75" x14ac:dyDescent="0.25">
      <c r="B54" s="121" t="s">
        <v>49</v>
      </c>
      <c r="C54" s="121" t="s">
        <v>209</v>
      </c>
      <c r="D54" s="119" t="s">
        <v>203</v>
      </c>
      <c r="E54" s="110">
        <v>0.95240837014322199</v>
      </c>
      <c r="F54" s="110">
        <v>0.99242173411705237</v>
      </c>
      <c r="G54" s="110">
        <v>0.96269990260251248</v>
      </c>
      <c r="H54" s="110">
        <v>0.99658115334955832</v>
      </c>
      <c r="I54" s="110">
        <v>0.9337389718431558</v>
      </c>
      <c r="J54" s="110">
        <v>0.93434884796115181</v>
      </c>
      <c r="K54" s="110">
        <v>0.97584730711513312</v>
      </c>
      <c r="L54" s="110">
        <v>0.95122420359153781</v>
      </c>
      <c r="M54" s="110">
        <v>0.90496847482271292</v>
      </c>
    </row>
    <row r="55" spans="2:13" ht="15.75" x14ac:dyDescent="0.25">
      <c r="B55" s="121" t="s">
        <v>50</v>
      </c>
      <c r="C55" s="121" t="s">
        <v>209</v>
      </c>
      <c r="D55" s="119" t="s">
        <v>54</v>
      </c>
      <c r="E55" s="110">
        <v>0.74816962872518433</v>
      </c>
      <c r="F55" s="110">
        <v>0.78684957750145224</v>
      </c>
      <c r="G55" s="110">
        <v>0.79791401408451856</v>
      </c>
      <c r="H55" s="110">
        <v>0.81596846825605007</v>
      </c>
      <c r="I55" s="110">
        <v>0.70359734540744612</v>
      </c>
      <c r="J55" s="110">
        <v>0.73908911599077565</v>
      </c>
      <c r="K55" s="110">
        <v>0.79603494027654487</v>
      </c>
      <c r="L55" s="110">
        <v>0.76425511628636633</v>
      </c>
      <c r="M55" s="110">
        <v>0.6919152891540078</v>
      </c>
    </row>
    <row r="56" spans="2:13" ht="15.75" x14ac:dyDescent="0.25">
      <c r="B56" s="121" t="s">
        <v>50</v>
      </c>
      <c r="C56" s="121" t="s">
        <v>209</v>
      </c>
      <c r="D56" s="119" t="s">
        <v>203</v>
      </c>
      <c r="E56" s="110">
        <v>0.77809399105695398</v>
      </c>
      <c r="F56" s="110">
        <v>0.80759895057388198</v>
      </c>
      <c r="G56" s="110">
        <v>0.79591070855951795</v>
      </c>
      <c r="H56" s="110">
        <v>0.80566998037758264</v>
      </c>
      <c r="I56" s="110">
        <v>0.72394804800386725</v>
      </c>
      <c r="J56" s="110">
        <v>0.74942216652742966</v>
      </c>
      <c r="K56" s="110">
        <v>0.80614650310463132</v>
      </c>
      <c r="L56" s="110">
        <v>0.75926298685456806</v>
      </c>
      <c r="M56" s="110">
        <v>0.70515997527629881</v>
      </c>
    </row>
    <row r="57" spans="2:13" ht="15.75" x14ac:dyDescent="0.25">
      <c r="B57" s="121" t="s">
        <v>49</v>
      </c>
      <c r="C57" s="121" t="s">
        <v>374</v>
      </c>
      <c r="D57" s="119" t="s">
        <v>54</v>
      </c>
      <c r="E57" s="110">
        <v>0.99434806094178496</v>
      </c>
      <c r="F57" s="110">
        <v>1</v>
      </c>
      <c r="G57" s="110">
        <v>0.97489269216952756</v>
      </c>
      <c r="H57" s="110"/>
      <c r="I57" s="110"/>
      <c r="J57" s="110"/>
      <c r="K57" s="110"/>
      <c r="L57" s="110"/>
      <c r="M57" s="110"/>
    </row>
    <row r="58" spans="2:13" ht="15.75" x14ac:dyDescent="0.25">
      <c r="B58" s="121" t="s">
        <v>50</v>
      </c>
      <c r="C58" s="121" t="s">
        <v>374</v>
      </c>
      <c r="D58" s="119" t="s">
        <v>54</v>
      </c>
      <c r="E58" s="110">
        <v>0.85178379734869003</v>
      </c>
      <c r="F58" s="110">
        <v>0.91785794483708705</v>
      </c>
      <c r="G58" s="110">
        <v>0.8081262533440926</v>
      </c>
      <c r="H58" s="110"/>
      <c r="I58" s="110"/>
      <c r="J58" s="110"/>
      <c r="K58" s="110"/>
      <c r="L58" s="110"/>
      <c r="M58" s="110"/>
    </row>
    <row r="59" spans="2:13" ht="15.75" x14ac:dyDescent="0.25">
      <c r="B59" s="121" t="s">
        <v>49</v>
      </c>
      <c r="C59" s="121" t="s">
        <v>227</v>
      </c>
      <c r="D59" s="119" t="s">
        <v>54</v>
      </c>
      <c r="E59" s="110">
        <v>0.97854139512525895</v>
      </c>
      <c r="F59" s="110">
        <v>0.99085936786850104</v>
      </c>
      <c r="G59" s="110">
        <v>0.91980063860616423</v>
      </c>
      <c r="H59" s="110">
        <v>0.99635508193506939</v>
      </c>
      <c r="I59" s="110">
        <v>0.95709102672456614</v>
      </c>
      <c r="J59" s="110">
        <v>0.96887600028808629</v>
      </c>
      <c r="K59" s="110">
        <v>1</v>
      </c>
      <c r="L59" s="110">
        <v>0.99765054657936503</v>
      </c>
      <c r="M59" s="110">
        <v>0.99229001724565757</v>
      </c>
    </row>
    <row r="60" spans="2:13" ht="15.75" x14ac:dyDescent="0.25">
      <c r="B60" s="121" t="s">
        <v>49</v>
      </c>
      <c r="C60" s="121" t="s">
        <v>227</v>
      </c>
      <c r="D60" s="119" t="s">
        <v>203</v>
      </c>
      <c r="E60" s="110">
        <v>0.94361782259577254</v>
      </c>
      <c r="F60" s="110">
        <v>0.97709758398121294</v>
      </c>
      <c r="G60" s="110">
        <v>0.91278987513065835</v>
      </c>
      <c r="H60" s="110">
        <v>0.99747531066145834</v>
      </c>
      <c r="I60" s="110">
        <v>0.9580165312210509</v>
      </c>
      <c r="J60" s="110">
        <v>0.97259752415209988</v>
      </c>
      <c r="K60" s="110">
        <v>0.99751242330647416</v>
      </c>
      <c r="L60" s="110">
        <v>0.99246586186946717</v>
      </c>
      <c r="M60" s="110">
        <v>0.99375954092050856</v>
      </c>
    </row>
    <row r="61" spans="2:13" ht="15.75" x14ac:dyDescent="0.25">
      <c r="B61" s="121" t="s">
        <v>50</v>
      </c>
      <c r="C61" s="121" t="s">
        <v>227</v>
      </c>
      <c r="D61" s="119" t="s">
        <v>54</v>
      </c>
      <c r="E61" s="110">
        <v>0.77898224385152492</v>
      </c>
      <c r="F61" s="110">
        <v>0.83824334794164124</v>
      </c>
      <c r="G61" s="110">
        <v>0.71408412575931557</v>
      </c>
      <c r="H61" s="110">
        <v>0.93008563074352535</v>
      </c>
      <c r="I61" s="110">
        <v>0.83080821834906793</v>
      </c>
      <c r="J61" s="110">
        <v>0.84820966070966064</v>
      </c>
      <c r="K61" s="110">
        <v>0.93803169415914522</v>
      </c>
      <c r="L61" s="110">
        <v>0.94358630466731608</v>
      </c>
      <c r="M61" s="110">
        <v>0.92809558166701034</v>
      </c>
    </row>
    <row r="62" spans="2:13" ht="15.75" x14ac:dyDescent="0.25">
      <c r="B62" s="121" t="s">
        <v>50</v>
      </c>
      <c r="C62" s="121" t="s">
        <v>227</v>
      </c>
      <c r="D62" s="119" t="s">
        <v>203</v>
      </c>
      <c r="E62" s="110">
        <v>0.78479968248486764</v>
      </c>
      <c r="F62" s="110">
        <v>0.80686334447085495</v>
      </c>
      <c r="G62" s="110">
        <v>0.72790506811693356</v>
      </c>
      <c r="H62" s="110">
        <v>0.86263195868459019</v>
      </c>
      <c r="I62" s="110">
        <v>0.76122490094153317</v>
      </c>
      <c r="J62" s="110">
        <v>0.75572930156263496</v>
      </c>
      <c r="K62" s="110">
        <v>0.87060060491433033</v>
      </c>
      <c r="L62" s="110">
        <v>0.82616505291575315</v>
      </c>
      <c r="M62" s="110">
        <v>0.83458503577551202</v>
      </c>
    </row>
    <row r="63" spans="2:13" ht="15.75" x14ac:dyDescent="0.25">
      <c r="B63" s="121" t="s">
        <v>49</v>
      </c>
      <c r="C63" s="121" t="s">
        <v>210</v>
      </c>
      <c r="D63" s="119" t="s">
        <v>54</v>
      </c>
      <c r="E63" s="110">
        <v>0.99414371653120737</v>
      </c>
      <c r="F63" s="110">
        <v>0.96992972813972378</v>
      </c>
      <c r="G63" s="110">
        <v>0.98936315882920189</v>
      </c>
      <c r="H63" s="110">
        <v>0.99408296511951744</v>
      </c>
      <c r="I63" s="110">
        <v>0.9589896004258921</v>
      </c>
      <c r="J63" s="110">
        <v>0.96401676798457758</v>
      </c>
      <c r="K63" s="110">
        <v>0.99761823714593856</v>
      </c>
      <c r="L63" s="110">
        <v>0.98926349717942674</v>
      </c>
      <c r="M63" s="110">
        <v>0.98268381723343323</v>
      </c>
    </row>
    <row r="64" spans="2:13" ht="15.75" x14ac:dyDescent="0.25">
      <c r="B64" s="121" t="s">
        <v>49</v>
      </c>
      <c r="C64" s="121" t="s">
        <v>210</v>
      </c>
      <c r="D64" s="119" t="s">
        <v>203</v>
      </c>
      <c r="E64" s="110">
        <v>0.98255353672068313</v>
      </c>
      <c r="F64" s="110">
        <v>0.96634436053625361</v>
      </c>
      <c r="G64" s="110">
        <v>0.967937062678773</v>
      </c>
      <c r="H64" s="110">
        <v>0.99408296511951744</v>
      </c>
      <c r="I64" s="110">
        <v>0.96005889336036443</v>
      </c>
      <c r="J64" s="110">
        <v>0.96840110833329796</v>
      </c>
      <c r="K64" s="110">
        <v>1</v>
      </c>
      <c r="L64" s="110">
        <v>0.99232301158686109</v>
      </c>
      <c r="M64" s="110">
        <v>0.97627972896987503</v>
      </c>
    </row>
    <row r="65" spans="2:13" ht="15.75" x14ac:dyDescent="0.25">
      <c r="B65" s="121" t="s">
        <v>50</v>
      </c>
      <c r="C65" s="121" t="s">
        <v>210</v>
      </c>
      <c r="D65" s="119" t="s">
        <v>54</v>
      </c>
      <c r="E65" s="110">
        <v>0.92074158694529062</v>
      </c>
      <c r="F65" s="110">
        <v>0.77217284769658356</v>
      </c>
      <c r="G65" s="110">
        <v>0.88076477369632133</v>
      </c>
      <c r="H65" s="110">
        <v>0.92166179337231968</v>
      </c>
      <c r="I65" s="110">
        <v>0.85725762527233129</v>
      </c>
      <c r="J65" s="110">
        <v>0.84014827764827771</v>
      </c>
      <c r="K65" s="110">
        <v>0.97424753377134332</v>
      </c>
      <c r="L65" s="110">
        <v>0.93084693084693093</v>
      </c>
      <c r="M65" s="110">
        <v>0.94024802358135695</v>
      </c>
    </row>
    <row r="66" spans="2:13" ht="15.75" x14ac:dyDescent="0.25">
      <c r="B66" s="121" t="s">
        <v>50</v>
      </c>
      <c r="C66" s="121" t="s">
        <v>210</v>
      </c>
      <c r="D66" s="119" t="s">
        <v>203</v>
      </c>
      <c r="E66" s="110">
        <v>0.83308529360116668</v>
      </c>
      <c r="F66" s="110">
        <v>0.7335609217185185</v>
      </c>
      <c r="G66" s="110">
        <v>0.77281789140157497</v>
      </c>
      <c r="H66" s="110">
        <v>0.88821474983755688</v>
      </c>
      <c r="I66" s="110">
        <v>0.79095082477435419</v>
      </c>
      <c r="J66" s="110">
        <v>0.76149853233186571</v>
      </c>
      <c r="K66" s="110">
        <v>0.93650161566828227</v>
      </c>
      <c r="L66" s="110">
        <v>0.90880283737426593</v>
      </c>
      <c r="M66" s="110">
        <v>0.88667571405666656</v>
      </c>
    </row>
    <row r="67" spans="2:13" ht="15.75" x14ac:dyDescent="0.25">
      <c r="B67" s="121" t="s">
        <v>49</v>
      </c>
      <c r="C67" s="121" t="s">
        <v>375</v>
      </c>
      <c r="D67" s="119" t="s">
        <v>54</v>
      </c>
      <c r="E67" s="110">
        <v>0.97577855323409535</v>
      </c>
      <c r="F67" s="110">
        <v>0.97706334461084821</v>
      </c>
      <c r="G67" s="110">
        <v>0.92563070636982259</v>
      </c>
      <c r="H67" s="110">
        <v>1</v>
      </c>
      <c r="I67" s="110">
        <v>0.96894838632459024</v>
      </c>
      <c r="J67" s="110">
        <v>0.97686304313774563</v>
      </c>
      <c r="K67" s="110">
        <v>1</v>
      </c>
      <c r="L67" s="110">
        <v>0.99724897469662255</v>
      </c>
      <c r="M67" s="110">
        <v>1</v>
      </c>
    </row>
    <row r="68" spans="2:13" ht="15.75" x14ac:dyDescent="0.25">
      <c r="B68" s="121" t="s">
        <v>49</v>
      </c>
      <c r="C68" s="121" t="s">
        <v>375</v>
      </c>
      <c r="D68" s="119" t="s">
        <v>203</v>
      </c>
      <c r="E68" s="110">
        <v>0.9836692166887554</v>
      </c>
      <c r="F68" s="110">
        <v>0.97334989056892729</v>
      </c>
      <c r="G68" s="110">
        <v>0.96289531296007647</v>
      </c>
      <c r="H68" s="110">
        <v>0.98706212205014465</v>
      </c>
      <c r="I68" s="110">
        <v>0.97415919640733495</v>
      </c>
      <c r="J68" s="110">
        <v>0.9821192597496452</v>
      </c>
      <c r="K68" s="110">
        <v>1</v>
      </c>
      <c r="L68" s="110">
        <v>0.99244856285551553</v>
      </c>
      <c r="M68" s="110">
        <v>0.99633515440295894</v>
      </c>
    </row>
    <row r="69" spans="2:13" ht="15.75" x14ac:dyDescent="0.25">
      <c r="B69" s="121" t="s">
        <v>50</v>
      </c>
      <c r="C69" s="121" t="s">
        <v>375</v>
      </c>
      <c r="D69" s="119" t="s">
        <v>54</v>
      </c>
      <c r="E69" s="110">
        <v>0.86187447668929151</v>
      </c>
      <c r="F69" s="110">
        <v>0.91564336393326773</v>
      </c>
      <c r="G69" s="110">
        <v>0.83252717850932145</v>
      </c>
      <c r="H69" s="110">
        <v>0.96143997885053956</v>
      </c>
      <c r="I69" s="110">
        <v>0.90224867724867719</v>
      </c>
      <c r="J69" s="110">
        <v>0.97095959595959602</v>
      </c>
      <c r="K69" s="110">
        <v>0.99002238502238493</v>
      </c>
      <c r="L69" s="110">
        <v>0.98765432098765427</v>
      </c>
      <c r="M69" s="110">
        <v>0.99237012987012985</v>
      </c>
    </row>
    <row r="70" spans="2:13" ht="15.75" x14ac:dyDescent="0.25">
      <c r="B70" s="121" t="s">
        <v>50</v>
      </c>
      <c r="C70" s="121" t="s">
        <v>375</v>
      </c>
      <c r="D70" s="119" t="s">
        <v>203</v>
      </c>
      <c r="E70" s="110">
        <v>0.74881353214686541</v>
      </c>
      <c r="F70" s="110">
        <v>0.80948638748496837</v>
      </c>
      <c r="G70" s="110">
        <v>0.77523563022074937</v>
      </c>
      <c r="H70" s="110">
        <v>0.8848332250379034</v>
      </c>
      <c r="I70" s="110">
        <v>0.8177989358136416</v>
      </c>
      <c r="J70" s="110">
        <v>0.90627104377104362</v>
      </c>
      <c r="K70" s="110">
        <v>0.92580896176134286</v>
      </c>
      <c r="L70" s="110">
        <v>0.96214169428455154</v>
      </c>
      <c r="M70" s="110">
        <v>0.97349687349687353</v>
      </c>
    </row>
    <row r="71" spans="2:13" ht="15.75" x14ac:dyDescent="0.25">
      <c r="B71" s="121" t="s">
        <v>49</v>
      </c>
      <c r="C71" s="121" t="s">
        <v>376</v>
      </c>
      <c r="D71" s="119" t="s">
        <v>54</v>
      </c>
      <c r="E71" s="110">
        <v>0.99714309227365627</v>
      </c>
      <c r="F71" s="110">
        <v>0.99048320313931593</v>
      </c>
      <c r="G71" s="110">
        <v>0.94140091015315208</v>
      </c>
      <c r="H71" s="110">
        <v>0.99725146400219289</v>
      </c>
      <c r="I71" s="110">
        <v>0.98834242957340079</v>
      </c>
      <c r="J71" s="110">
        <v>0.98137037436489249</v>
      </c>
      <c r="K71" s="110">
        <v>1</v>
      </c>
      <c r="L71" s="110">
        <v>1</v>
      </c>
      <c r="M71" s="110">
        <v>0.98001515443167664</v>
      </c>
    </row>
    <row r="72" spans="2:13" ht="15.75" x14ac:dyDescent="0.25">
      <c r="B72" s="121" t="s">
        <v>49</v>
      </c>
      <c r="C72" s="121" t="s">
        <v>376</v>
      </c>
      <c r="D72" s="119" t="s">
        <v>203</v>
      </c>
      <c r="E72" s="110">
        <v>0.98136458763403889</v>
      </c>
      <c r="F72" s="110">
        <v>0.95917626267108502</v>
      </c>
      <c r="G72" s="110">
        <v>0.94761564222348371</v>
      </c>
      <c r="H72" s="110">
        <v>1</v>
      </c>
      <c r="I72" s="110">
        <v>1</v>
      </c>
      <c r="J72" s="110">
        <v>0.98675676428651926</v>
      </c>
      <c r="K72" s="110">
        <v>1</v>
      </c>
      <c r="L72" s="110">
        <v>1</v>
      </c>
      <c r="M72" s="110">
        <v>0.99436329293894821</v>
      </c>
    </row>
    <row r="73" spans="2:13" ht="15.75" x14ac:dyDescent="0.25">
      <c r="B73" s="121" t="s">
        <v>50</v>
      </c>
      <c r="C73" s="121" t="s">
        <v>376</v>
      </c>
      <c r="D73" s="119" t="s">
        <v>54</v>
      </c>
      <c r="E73" s="110">
        <v>0.80437969827944433</v>
      </c>
      <c r="F73" s="110">
        <v>0.84693136770667332</v>
      </c>
      <c r="G73" s="110">
        <v>0.80114527787919831</v>
      </c>
      <c r="H73" s="110">
        <v>0.97420750951452695</v>
      </c>
      <c r="I73" s="110">
        <v>0.90973454196493408</v>
      </c>
      <c r="J73" s="110">
        <v>0.92200854700854695</v>
      </c>
      <c r="K73" s="110">
        <v>0.99263038548752835</v>
      </c>
      <c r="L73" s="110">
        <v>0.96657557609938571</v>
      </c>
      <c r="M73" s="110">
        <v>0.97251535942012124</v>
      </c>
    </row>
    <row r="74" spans="2:13" ht="15.75" x14ac:dyDescent="0.25">
      <c r="B74" s="121" t="s">
        <v>50</v>
      </c>
      <c r="C74" s="121" t="s">
        <v>376</v>
      </c>
      <c r="D74" s="119" t="s">
        <v>203</v>
      </c>
      <c r="E74" s="110">
        <v>0.82818715747074234</v>
      </c>
      <c r="F74" s="110">
        <v>0.77045199399037612</v>
      </c>
      <c r="G74" s="110">
        <v>0.77683703748796284</v>
      </c>
      <c r="H74" s="110">
        <v>0.96473475355054294</v>
      </c>
      <c r="I74" s="110">
        <v>0.85809813410862601</v>
      </c>
      <c r="J74" s="110">
        <v>0.8658195562607327</v>
      </c>
      <c r="K74" s="110">
        <v>0.98354749307130263</v>
      </c>
      <c r="L74" s="110">
        <v>0.97734204793028334</v>
      </c>
      <c r="M74" s="110">
        <v>0.95325293460214089</v>
      </c>
    </row>
    <row r="75" spans="2:13" ht="15.75" x14ac:dyDescent="0.25">
      <c r="B75" s="121" t="s">
        <v>49</v>
      </c>
      <c r="C75" s="121" t="s">
        <v>377</v>
      </c>
      <c r="D75" s="119" t="s">
        <v>54</v>
      </c>
      <c r="E75" s="110">
        <v>0.96375264268218441</v>
      </c>
      <c r="F75" s="110">
        <v>0.9892030856818782</v>
      </c>
      <c r="G75" s="110">
        <v>0.96253729143484357</v>
      </c>
      <c r="H75" s="110">
        <v>0.99980581433953664</v>
      </c>
      <c r="I75" s="110">
        <v>0.98393261093385664</v>
      </c>
      <c r="J75" s="110">
        <v>0.98040593893097094</v>
      </c>
      <c r="K75" s="110">
        <v>0.9828629800430736</v>
      </c>
      <c r="L75" s="110">
        <v>0.98897237986233089</v>
      </c>
      <c r="M75" s="110">
        <v>0.98966483801829197</v>
      </c>
    </row>
    <row r="76" spans="2:13" ht="15.75" x14ac:dyDescent="0.25">
      <c r="B76" s="121" t="s">
        <v>49</v>
      </c>
      <c r="C76" s="121" t="s">
        <v>377</v>
      </c>
      <c r="D76" s="119" t="s">
        <v>203</v>
      </c>
      <c r="E76" s="110">
        <v>0.96503210431598152</v>
      </c>
      <c r="F76" s="110">
        <v>0.98807066104033436</v>
      </c>
      <c r="G76" s="110">
        <v>0.96993236035279684</v>
      </c>
      <c r="H76" s="110">
        <v>0.98943703996167598</v>
      </c>
      <c r="I76" s="110">
        <v>0.92932342752118713</v>
      </c>
      <c r="J76" s="110">
        <v>0.97829463832474806</v>
      </c>
      <c r="K76" s="110">
        <v>0.98460898972547717</v>
      </c>
      <c r="L76" s="110">
        <v>0.964217530225005</v>
      </c>
      <c r="M76" s="110">
        <v>0.98328868991854168</v>
      </c>
    </row>
    <row r="77" spans="2:13" ht="15.75" x14ac:dyDescent="0.25">
      <c r="B77" s="121" t="s">
        <v>50</v>
      </c>
      <c r="C77" s="121" t="s">
        <v>377</v>
      </c>
      <c r="D77" s="119" t="s">
        <v>54</v>
      </c>
      <c r="E77" s="110">
        <v>0.80764605935902234</v>
      </c>
      <c r="F77" s="110">
        <v>0.868484446410143</v>
      </c>
      <c r="G77" s="110">
        <v>0.81043713121094074</v>
      </c>
      <c r="H77" s="110">
        <v>0.92406420007899204</v>
      </c>
      <c r="I77" s="110">
        <v>0.87423941798941807</v>
      </c>
      <c r="J77" s="110">
        <v>0.90099607182940522</v>
      </c>
      <c r="K77" s="110">
        <v>0.89675448008781344</v>
      </c>
      <c r="L77" s="110">
        <v>0.90130394297060967</v>
      </c>
      <c r="M77" s="110">
        <v>0.9406648181157985</v>
      </c>
    </row>
    <row r="78" spans="2:13" ht="15.75" x14ac:dyDescent="0.25">
      <c r="B78" s="121" t="s">
        <v>50</v>
      </c>
      <c r="C78" s="121" t="s">
        <v>377</v>
      </c>
      <c r="D78" s="119" t="s">
        <v>203</v>
      </c>
      <c r="E78" s="110">
        <v>0.74811004274511905</v>
      </c>
      <c r="F78" s="110">
        <v>0.7907494728680432</v>
      </c>
      <c r="G78" s="110">
        <v>0.78006943233133708</v>
      </c>
      <c r="H78" s="110">
        <v>0.85083260074660139</v>
      </c>
      <c r="I78" s="110">
        <v>0.78055760053309065</v>
      </c>
      <c r="J78" s="110">
        <v>0.82122507122507127</v>
      </c>
      <c r="K78" s="110">
        <v>0.83811219644552981</v>
      </c>
      <c r="L78" s="110">
        <v>0.81910175362556314</v>
      </c>
      <c r="M78" s="110">
        <v>0.87804260932915901</v>
      </c>
    </row>
    <row r="79" spans="2:13" ht="15.75" x14ac:dyDescent="0.25">
      <c r="B79" s="121" t="s">
        <v>49</v>
      </c>
      <c r="C79" s="121" t="s">
        <v>378</v>
      </c>
      <c r="D79" s="119" t="s">
        <v>54</v>
      </c>
      <c r="E79" s="110">
        <v>0.95905708709053972</v>
      </c>
      <c r="F79" s="110">
        <v>0.93652989505149675</v>
      </c>
      <c r="G79" s="110">
        <v>0.94726416274340897</v>
      </c>
      <c r="H79" s="110">
        <v>0.99724259781193769</v>
      </c>
      <c r="I79" s="110">
        <v>0.93894949991254217</v>
      </c>
      <c r="J79" s="110">
        <v>0.95297150489852822</v>
      </c>
      <c r="K79" s="110">
        <v>0.99522675112243431</v>
      </c>
      <c r="L79" s="110">
        <v>0.99415285925237873</v>
      </c>
      <c r="M79" s="110">
        <v>0.93705205958138571</v>
      </c>
    </row>
    <row r="80" spans="2:13" ht="15.75" x14ac:dyDescent="0.25">
      <c r="B80" s="121" t="s">
        <v>49</v>
      </c>
      <c r="C80" s="121" t="s">
        <v>378</v>
      </c>
      <c r="D80" s="119" t="s">
        <v>203</v>
      </c>
      <c r="E80" s="110">
        <v>0.98359879127785088</v>
      </c>
      <c r="F80" s="110">
        <v>0.92184669890299409</v>
      </c>
      <c r="G80" s="110">
        <v>0.93572395623155946</v>
      </c>
      <c r="H80" s="110">
        <v>1</v>
      </c>
      <c r="I80" s="110">
        <v>0.96119246014184523</v>
      </c>
      <c r="J80" s="110">
        <v>0.953002401630347</v>
      </c>
      <c r="K80" s="110">
        <v>1</v>
      </c>
      <c r="L80" s="110">
        <v>0.99867383244867503</v>
      </c>
      <c r="M80" s="110">
        <v>0.9227276997485041</v>
      </c>
    </row>
    <row r="81" spans="2:13" ht="15.75" x14ac:dyDescent="0.25">
      <c r="B81" s="121" t="s">
        <v>50</v>
      </c>
      <c r="C81" s="121" t="s">
        <v>378</v>
      </c>
      <c r="D81" s="119" t="s">
        <v>54</v>
      </c>
      <c r="E81" s="110">
        <v>0.76205711802117027</v>
      </c>
      <c r="F81" s="110">
        <v>0.70965861586633283</v>
      </c>
      <c r="G81" s="110">
        <v>0.77324788646465237</v>
      </c>
      <c r="H81" s="110">
        <v>0.84266027723630055</v>
      </c>
      <c r="I81" s="110">
        <v>0.76757518796992485</v>
      </c>
      <c r="J81" s="110">
        <v>0.73993506493506489</v>
      </c>
      <c r="K81" s="110">
        <v>0.90778860689574969</v>
      </c>
      <c r="L81" s="110">
        <v>0.80980396544582745</v>
      </c>
      <c r="M81" s="110">
        <v>0.70875317363412604</v>
      </c>
    </row>
    <row r="82" spans="2:13" ht="15.75" x14ac:dyDescent="0.25">
      <c r="B82" s="121" t="s">
        <v>50</v>
      </c>
      <c r="C82" s="121" t="s">
        <v>378</v>
      </c>
      <c r="D82" s="119" t="s">
        <v>203</v>
      </c>
      <c r="E82" s="110">
        <v>0.83329010616592314</v>
      </c>
      <c r="F82" s="110">
        <v>0.71714865275284689</v>
      </c>
      <c r="G82" s="110">
        <v>0.73992755610402661</v>
      </c>
      <c r="H82" s="110">
        <v>0.93663363656053722</v>
      </c>
      <c r="I82" s="110">
        <v>0.79847656655254706</v>
      </c>
      <c r="J82" s="110">
        <v>0.81611952861952863</v>
      </c>
      <c r="K82" s="110">
        <v>0.96309416929164848</v>
      </c>
      <c r="L82" s="110">
        <v>0.89350981620718473</v>
      </c>
      <c r="M82" s="110">
        <v>0.80106692249549394</v>
      </c>
    </row>
    <row r="83" spans="2:13" ht="15.75" x14ac:dyDescent="0.25">
      <c r="B83" s="121" t="s">
        <v>49</v>
      </c>
      <c r="C83" s="121" t="s">
        <v>379</v>
      </c>
      <c r="D83" s="119" t="s">
        <v>54</v>
      </c>
      <c r="E83" s="110">
        <v>0.94371565704890825</v>
      </c>
      <c r="F83" s="110">
        <v>0.94913434306890299</v>
      </c>
      <c r="G83" s="110">
        <v>0.86338104486152345</v>
      </c>
      <c r="H83" s="110"/>
      <c r="I83" s="110"/>
      <c r="J83" s="110"/>
      <c r="K83" s="110"/>
      <c r="L83" s="110"/>
      <c r="M83" s="110"/>
    </row>
    <row r="84" spans="2:13" ht="15.75" x14ac:dyDescent="0.25">
      <c r="B84" s="121" t="s">
        <v>49</v>
      </c>
      <c r="C84" s="121" t="s">
        <v>379</v>
      </c>
      <c r="D84" s="119" t="s">
        <v>203</v>
      </c>
      <c r="E84" s="110">
        <v>0.97632996221057688</v>
      </c>
      <c r="F84" s="110">
        <v>0.97205949892792765</v>
      </c>
      <c r="G84" s="110">
        <v>0.92468830575640837</v>
      </c>
      <c r="H84" s="110"/>
      <c r="I84" s="110"/>
      <c r="J84" s="110"/>
      <c r="K84" s="110"/>
      <c r="L84" s="110"/>
      <c r="M84" s="110"/>
    </row>
    <row r="85" spans="2:13" ht="15.75" x14ac:dyDescent="0.25">
      <c r="B85" s="121" t="s">
        <v>50</v>
      </c>
      <c r="C85" s="121" t="s">
        <v>379</v>
      </c>
      <c r="D85" s="119" t="s">
        <v>54</v>
      </c>
      <c r="E85" s="110">
        <v>0.76329170541997338</v>
      </c>
      <c r="F85" s="110">
        <v>0.76707249279130385</v>
      </c>
      <c r="G85" s="110">
        <v>0.69380892162023911</v>
      </c>
      <c r="H85" s="110"/>
      <c r="I85" s="110"/>
      <c r="J85" s="110"/>
      <c r="K85" s="110"/>
      <c r="L85" s="110"/>
      <c r="M85" s="110"/>
    </row>
    <row r="86" spans="2:13" ht="15.75" x14ac:dyDescent="0.25">
      <c r="B86" s="121" t="s">
        <v>50</v>
      </c>
      <c r="C86" s="121" t="s">
        <v>379</v>
      </c>
      <c r="D86" s="119" t="s">
        <v>203</v>
      </c>
      <c r="E86" s="110">
        <v>0.71322201173916866</v>
      </c>
      <c r="F86" s="110">
        <v>0.84557082037775189</v>
      </c>
      <c r="G86" s="110">
        <v>0.74136332602534882</v>
      </c>
      <c r="H86" s="110"/>
      <c r="I86" s="110"/>
      <c r="J86" s="110"/>
      <c r="K86" s="110"/>
      <c r="L86" s="110"/>
      <c r="M86" s="110"/>
    </row>
    <row r="87" spans="2:13" ht="15.75" x14ac:dyDescent="0.25">
      <c r="B87" s="121" t="s">
        <v>49</v>
      </c>
      <c r="C87" s="121" t="s">
        <v>380</v>
      </c>
      <c r="D87" s="119" t="s">
        <v>54</v>
      </c>
      <c r="E87" s="110">
        <v>0.97202069761628163</v>
      </c>
      <c r="F87" s="110">
        <v>0.9769044767672237</v>
      </c>
      <c r="G87" s="110">
        <v>0.92296954589182356</v>
      </c>
      <c r="H87" s="110">
        <v>0.98950217502137494</v>
      </c>
      <c r="I87" s="110">
        <v>0.92975887966944859</v>
      </c>
      <c r="J87" s="110">
        <v>0.92796472534058994</v>
      </c>
      <c r="K87" s="110">
        <v>0.99881793948424791</v>
      </c>
      <c r="L87" s="110">
        <v>0.97381408611522391</v>
      </c>
      <c r="M87" s="110">
        <v>0.9751861203163682</v>
      </c>
    </row>
    <row r="88" spans="2:13" ht="15.75" x14ac:dyDescent="0.25">
      <c r="B88" s="121" t="s">
        <v>49</v>
      </c>
      <c r="C88" s="121" t="s">
        <v>380</v>
      </c>
      <c r="D88" s="119" t="s">
        <v>203</v>
      </c>
      <c r="E88" s="110">
        <v>0.99032242092612</v>
      </c>
      <c r="F88" s="110">
        <v>0.95296415491508446</v>
      </c>
      <c r="G88" s="110">
        <v>0.90499254467104195</v>
      </c>
      <c r="H88" s="110">
        <v>1</v>
      </c>
      <c r="I88" s="110">
        <v>0.93251845588405124</v>
      </c>
      <c r="J88" s="110">
        <v>0.90060081612943899</v>
      </c>
      <c r="K88" s="110">
        <v>0.99180439673947784</v>
      </c>
      <c r="L88" s="110">
        <v>0.98498539164183596</v>
      </c>
      <c r="M88" s="110">
        <v>0.98283751440908473</v>
      </c>
    </row>
    <row r="89" spans="2:13" ht="15.75" x14ac:dyDescent="0.25">
      <c r="B89" s="121" t="s">
        <v>50</v>
      </c>
      <c r="C89" s="121" t="s">
        <v>380</v>
      </c>
      <c r="D89" s="119" t="s">
        <v>54</v>
      </c>
      <c r="E89" s="110">
        <v>0.73893587550994955</v>
      </c>
      <c r="F89" s="110">
        <v>0.77373289490485053</v>
      </c>
      <c r="G89" s="110">
        <v>0.74157583377821468</v>
      </c>
      <c r="H89" s="110">
        <v>0.85098695140965674</v>
      </c>
      <c r="I89" s="110">
        <v>0.73376679375453879</v>
      </c>
      <c r="J89" s="110">
        <v>0.74237891737891737</v>
      </c>
      <c r="K89" s="110">
        <v>0.86188131947935853</v>
      </c>
      <c r="L89" s="110">
        <v>0.80708802243889954</v>
      </c>
      <c r="M89" s="110">
        <v>0.76002767808323357</v>
      </c>
    </row>
    <row r="90" spans="2:13" ht="15.75" x14ac:dyDescent="0.25">
      <c r="B90" s="121" t="s">
        <v>50</v>
      </c>
      <c r="C90" s="121" t="s">
        <v>380</v>
      </c>
      <c r="D90" s="119" t="s">
        <v>203</v>
      </c>
      <c r="E90" s="110">
        <v>0.85150067696363996</v>
      </c>
      <c r="F90" s="110">
        <v>0.7945929799045125</v>
      </c>
      <c r="G90" s="110">
        <v>0.77836872122586398</v>
      </c>
      <c r="H90" s="110">
        <v>0.95036391483759897</v>
      </c>
      <c r="I90" s="110">
        <v>0.83354371663195181</v>
      </c>
      <c r="J90" s="110">
        <v>0.74774130190796873</v>
      </c>
      <c r="K90" s="110">
        <v>0.9008992330420903</v>
      </c>
      <c r="L90" s="110">
        <v>0.88880738680237437</v>
      </c>
      <c r="M90" s="110">
        <v>0.91710295876962533</v>
      </c>
    </row>
    <row r="91" spans="2:13" ht="15.75" x14ac:dyDescent="0.25">
      <c r="B91" s="121" t="s">
        <v>49</v>
      </c>
      <c r="C91" s="121" t="s">
        <v>211</v>
      </c>
      <c r="D91" s="119" t="s">
        <v>54</v>
      </c>
      <c r="E91" s="110">
        <v>0.97294192407846214</v>
      </c>
      <c r="F91" s="110">
        <v>0.98282787339990119</v>
      </c>
      <c r="G91" s="110">
        <v>0.98296994386468706</v>
      </c>
      <c r="H91" s="110">
        <v>0.98896913760937499</v>
      </c>
      <c r="I91" s="110">
        <v>0.96743587671677533</v>
      </c>
      <c r="J91" s="110">
        <v>0.95106372814342111</v>
      </c>
      <c r="K91" s="110">
        <v>0.98784229333046614</v>
      </c>
      <c r="L91" s="110">
        <v>0.99372703581623922</v>
      </c>
      <c r="M91" s="110">
        <v>0.98626249560704071</v>
      </c>
    </row>
    <row r="92" spans="2:13" ht="15.75" x14ac:dyDescent="0.25">
      <c r="B92" s="121" t="s">
        <v>49</v>
      </c>
      <c r="C92" s="121" t="s">
        <v>211</v>
      </c>
      <c r="D92" s="119" t="s">
        <v>203</v>
      </c>
      <c r="E92" s="110">
        <v>0.96348331837201384</v>
      </c>
      <c r="F92" s="110">
        <v>0.98619170805242995</v>
      </c>
      <c r="G92" s="110">
        <v>0.97696516100583486</v>
      </c>
      <c r="H92" s="110">
        <v>0.98529218347916669</v>
      </c>
      <c r="I92" s="110">
        <v>0.96219884960772628</v>
      </c>
      <c r="J92" s="110">
        <v>0.96796334369401615</v>
      </c>
      <c r="K92" s="110">
        <v>0.99309482039209407</v>
      </c>
      <c r="L92" s="110">
        <v>0.99524107773119208</v>
      </c>
      <c r="M92" s="110">
        <v>0.99107357056363765</v>
      </c>
    </row>
    <row r="93" spans="2:13" ht="15.75" x14ac:dyDescent="0.25">
      <c r="B93" s="121" t="s">
        <v>50</v>
      </c>
      <c r="C93" s="121" t="s">
        <v>211</v>
      </c>
      <c r="D93" s="119" t="s">
        <v>54</v>
      </c>
      <c r="E93" s="110">
        <v>0.81489750696099916</v>
      </c>
      <c r="F93" s="110">
        <v>0.8312307300015056</v>
      </c>
      <c r="G93" s="110">
        <v>0.86998007365714314</v>
      </c>
      <c r="H93" s="110">
        <v>0.91648524907038842</v>
      </c>
      <c r="I93" s="110">
        <v>0.88682857402220139</v>
      </c>
      <c r="J93" s="110">
        <v>0.84753626003626004</v>
      </c>
      <c r="K93" s="110">
        <v>0.94709673043006382</v>
      </c>
      <c r="L93" s="110">
        <v>0.96557794057794066</v>
      </c>
      <c r="M93" s="110">
        <v>0.96255812089145421</v>
      </c>
    </row>
    <row r="94" spans="2:13" ht="15.75" x14ac:dyDescent="0.25">
      <c r="B94" s="121" t="s">
        <v>50</v>
      </c>
      <c r="C94" s="121" t="s">
        <v>211</v>
      </c>
      <c r="D94" s="119" t="s">
        <v>203</v>
      </c>
      <c r="E94" s="110">
        <v>0.7829284010072991</v>
      </c>
      <c r="F94" s="110">
        <v>0.80492859158853369</v>
      </c>
      <c r="G94" s="110">
        <v>0.76766689013974665</v>
      </c>
      <c r="H94" s="110">
        <v>0.88157068870433164</v>
      </c>
      <c r="I94" s="110">
        <v>0.81142169830895317</v>
      </c>
      <c r="J94" s="110">
        <v>0.83003878837212175</v>
      </c>
      <c r="K94" s="110">
        <v>0.93042661042661046</v>
      </c>
      <c r="L94" s="110">
        <v>0.94950384712289482</v>
      </c>
      <c r="M94" s="110">
        <v>0.93973903176801743</v>
      </c>
    </row>
    <row r="95" spans="2:13" ht="15.75" x14ac:dyDescent="0.25">
      <c r="B95" s="121" t="s">
        <v>49</v>
      </c>
      <c r="C95" s="121" t="s">
        <v>381</v>
      </c>
      <c r="D95" s="119" t="s">
        <v>54</v>
      </c>
      <c r="E95" s="110">
        <v>0.97919672210678366</v>
      </c>
      <c r="F95" s="110">
        <v>0.98257751475984489</v>
      </c>
      <c r="G95" s="110">
        <v>0.95710342086215672</v>
      </c>
      <c r="H95" s="110">
        <v>0.99547697060682383</v>
      </c>
      <c r="I95" s="110">
        <v>0.95175415365464333</v>
      </c>
      <c r="J95" s="110">
        <v>0.94817342893484113</v>
      </c>
      <c r="K95" s="110">
        <v>0.99949598313782329</v>
      </c>
      <c r="L95" s="110">
        <v>0.99198031420706201</v>
      </c>
      <c r="M95" s="110">
        <v>0.96920709472277711</v>
      </c>
    </row>
    <row r="96" spans="2:13" ht="15.75" x14ac:dyDescent="0.25">
      <c r="B96" s="121" t="s">
        <v>49</v>
      </c>
      <c r="C96" s="121" t="s">
        <v>381</v>
      </c>
      <c r="D96" s="119" t="s">
        <v>203</v>
      </c>
      <c r="E96" s="110">
        <v>0.97889483295576951</v>
      </c>
      <c r="F96" s="110">
        <v>0.99054812301570783</v>
      </c>
      <c r="G96" s="110">
        <v>0.95392706047634857</v>
      </c>
      <c r="H96" s="110">
        <v>1</v>
      </c>
      <c r="I96" s="110">
        <v>0.96975754231901057</v>
      </c>
      <c r="J96" s="110">
        <v>0.96629730949244153</v>
      </c>
      <c r="K96" s="110">
        <v>0.99949598313782329</v>
      </c>
      <c r="L96" s="110">
        <v>0.98951956277388098</v>
      </c>
      <c r="M96" s="110">
        <v>0.98768206973411488</v>
      </c>
    </row>
    <row r="97" spans="2:13" ht="15.75" x14ac:dyDescent="0.25">
      <c r="B97" s="121" t="s">
        <v>50</v>
      </c>
      <c r="C97" s="121" t="s">
        <v>381</v>
      </c>
      <c r="D97" s="119" t="s">
        <v>54</v>
      </c>
      <c r="E97" s="110">
        <v>0.8264329805996472</v>
      </c>
      <c r="F97" s="110">
        <v>0.77537681576854267</v>
      </c>
      <c r="G97" s="110">
        <v>0.80670519846115096</v>
      </c>
      <c r="H97" s="110">
        <v>0.84908145785338762</v>
      </c>
      <c r="I97" s="110">
        <v>0.79000371753639731</v>
      </c>
      <c r="J97" s="110">
        <v>0.74217356717356708</v>
      </c>
      <c r="K97" s="110">
        <v>0.90548170385263116</v>
      </c>
      <c r="L97" s="110">
        <v>0.88878193015097773</v>
      </c>
      <c r="M97" s="110">
        <v>0.84302534792730877</v>
      </c>
    </row>
    <row r="98" spans="2:13" ht="15.75" x14ac:dyDescent="0.25">
      <c r="B98" s="121" t="s">
        <v>50</v>
      </c>
      <c r="C98" s="121" t="s">
        <v>381</v>
      </c>
      <c r="D98" s="119" t="s">
        <v>203</v>
      </c>
      <c r="E98" s="110">
        <v>0.82213953913027993</v>
      </c>
      <c r="F98" s="110">
        <v>0.80092424423897457</v>
      </c>
      <c r="G98" s="110">
        <v>0.80546098962765633</v>
      </c>
      <c r="H98" s="110">
        <v>0.91300694919115966</v>
      </c>
      <c r="I98" s="110">
        <v>0.85572878842895184</v>
      </c>
      <c r="J98" s="110">
        <v>0.77027370777370763</v>
      </c>
      <c r="K98" s="110">
        <v>0.94186996023480607</v>
      </c>
      <c r="L98" s="110">
        <v>0.90824757253328681</v>
      </c>
      <c r="M98" s="110">
        <v>0.90163547418449375</v>
      </c>
    </row>
    <row r="99" spans="2:13" ht="15.75" x14ac:dyDescent="0.25">
      <c r="B99" s="121" t="s">
        <v>49</v>
      </c>
      <c r="C99" s="121" t="s">
        <v>212</v>
      </c>
      <c r="D99" s="119" t="s">
        <v>54</v>
      </c>
      <c r="E99" s="110">
        <v>0.98922440822951818</v>
      </c>
      <c r="F99" s="110">
        <v>0.99670021901294492</v>
      </c>
      <c r="G99" s="110">
        <v>0.96314927229964509</v>
      </c>
      <c r="H99" s="110">
        <v>1</v>
      </c>
      <c r="I99" s="110">
        <v>0.9879353761518409</v>
      </c>
      <c r="J99" s="110">
        <v>0.99164855610511127</v>
      </c>
      <c r="K99" s="110">
        <v>0.98767348901141372</v>
      </c>
      <c r="L99" s="110">
        <v>1</v>
      </c>
      <c r="M99" s="110">
        <v>0.99362968093055104</v>
      </c>
    </row>
    <row r="100" spans="2:13" ht="15.75" x14ac:dyDescent="0.25">
      <c r="B100" s="121" t="s">
        <v>49</v>
      </c>
      <c r="C100" s="121" t="s">
        <v>212</v>
      </c>
      <c r="D100" s="119" t="s">
        <v>203</v>
      </c>
      <c r="E100" s="110">
        <v>0.97644286381979439</v>
      </c>
      <c r="F100" s="110">
        <v>0.99453734370915992</v>
      </c>
      <c r="G100" s="110">
        <v>0.96785715905172454</v>
      </c>
      <c r="H100" s="110">
        <v>0.99838911364622052</v>
      </c>
      <c r="I100" s="110">
        <v>0.99498669946968665</v>
      </c>
      <c r="J100" s="110">
        <v>0.9934605987158287</v>
      </c>
      <c r="K100" s="110">
        <v>0.98561921757647808</v>
      </c>
      <c r="L100" s="110">
        <v>1</v>
      </c>
      <c r="M100" s="110">
        <v>0.99034312432701566</v>
      </c>
    </row>
    <row r="101" spans="2:13" ht="15.75" x14ac:dyDescent="0.25">
      <c r="B101" s="121" t="s">
        <v>50</v>
      </c>
      <c r="C101" s="121" t="s">
        <v>212</v>
      </c>
      <c r="D101" s="119" t="s">
        <v>54</v>
      </c>
      <c r="E101" s="110">
        <v>0.90367220962459049</v>
      </c>
      <c r="F101" s="110">
        <v>0.92982386521860205</v>
      </c>
      <c r="G101" s="110">
        <v>0.82006146190670004</v>
      </c>
      <c r="H101" s="110">
        <v>0.98429716265973566</v>
      </c>
      <c r="I101" s="110">
        <v>0.91836192810457506</v>
      </c>
      <c r="J101" s="110">
        <v>0.95454545454545459</v>
      </c>
      <c r="K101" s="110">
        <v>0.97223904842952458</v>
      </c>
      <c r="L101" s="110">
        <v>0.98381973872169948</v>
      </c>
      <c r="M101" s="110">
        <v>1</v>
      </c>
    </row>
    <row r="102" spans="2:13" ht="15.75" x14ac:dyDescent="0.25">
      <c r="B102" s="121" t="s">
        <v>50</v>
      </c>
      <c r="C102" s="121" t="s">
        <v>212</v>
      </c>
      <c r="D102" s="119" t="s">
        <v>203</v>
      </c>
      <c r="E102" s="110">
        <v>0.81486625514403288</v>
      </c>
      <c r="F102" s="110">
        <v>0.85972349409849436</v>
      </c>
      <c r="G102" s="110">
        <v>0.77841340097292477</v>
      </c>
      <c r="H102" s="110">
        <v>0.87793512466715073</v>
      </c>
      <c r="I102" s="110">
        <v>0.88444762164124902</v>
      </c>
      <c r="J102" s="110">
        <v>0.92182940516273837</v>
      </c>
      <c r="K102" s="110">
        <v>0.88145197213824666</v>
      </c>
      <c r="L102" s="110">
        <v>0.93430135586998342</v>
      </c>
      <c r="M102" s="110">
        <v>0.99131794131794138</v>
      </c>
    </row>
    <row r="103" spans="2:13" ht="15.75" x14ac:dyDescent="0.25">
      <c r="B103" s="121" t="s">
        <v>49</v>
      </c>
      <c r="C103" s="121" t="s">
        <v>382</v>
      </c>
      <c r="D103" s="119" t="s">
        <v>54</v>
      </c>
      <c r="E103" s="110">
        <v>0.97015654779571214</v>
      </c>
      <c r="F103" s="110">
        <v>0.9869304764324901</v>
      </c>
      <c r="G103" s="110">
        <v>0.94415225224980637</v>
      </c>
      <c r="H103" s="110">
        <v>0.9821304074106546</v>
      </c>
      <c r="I103" s="110">
        <v>0.92576199195968767</v>
      </c>
      <c r="J103" s="110">
        <v>0.90483427101232705</v>
      </c>
      <c r="K103" s="110">
        <v>0.87117802358278007</v>
      </c>
      <c r="L103" s="110">
        <v>0.90785344113153454</v>
      </c>
      <c r="M103" s="110">
        <v>0.90846827002296704</v>
      </c>
    </row>
    <row r="104" spans="2:13" ht="15.75" x14ac:dyDescent="0.25">
      <c r="B104" s="121" t="s">
        <v>49</v>
      </c>
      <c r="C104" s="121" t="s">
        <v>382</v>
      </c>
      <c r="D104" s="119" t="s">
        <v>203</v>
      </c>
      <c r="E104" s="110">
        <v>0.96212346922303116</v>
      </c>
      <c r="F104" s="110">
        <v>0.98973205325023261</v>
      </c>
      <c r="G104" s="110">
        <v>0.97381640660728064</v>
      </c>
      <c r="H104" s="110">
        <v>0.99763097266403378</v>
      </c>
      <c r="I104" s="110">
        <v>0.98066072385841674</v>
      </c>
      <c r="J104" s="110">
        <v>0.9761891997749389</v>
      </c>
      <c r="K104" s="110">
        <v>0.98520572410544072</v>
      </c>
      <c r="L104" s="110">
        <v>0.95988555400849818</v>
      </c>
      <c r="M104" s="110">
        <v>0.97037917450671074</v>
      </c>
    </row>
    <row r="105" spans="2:13" ht="15.75" x14ac:dyDescent="0.25">
      <c r="B105" s="121" t="s">
        <v>50</v>
      </c>
      <c r="C105" s="121" t="s">
        <v>382</v>
      </c>
      <c r="D105" s="119" t="s">
        <v>54</v>
      </c>
      <c r="E105" s="110">
        <v>0.80053963354889268</v>
      </c>
      <c r="F105" s="110">
        <v>0.8112503685684801</v>
      </c>
      <c r="G105" s="110">
        <v>0.77341267528767543</v>
      </c>
      <c r="H105" s="110">
        <v>0.77487826438496954</v>
      </c>
      <c r="I105" s="110">
        <v>0.73320896567026583</v>
      </c>
      <c r="J105" s="110">
        <v>0.695666443215463</v>
      </c>
      <c r="K105" s="110">
        <v>0.66930059096888417</v>
      </c>
      <c r="L105" s="110">
        <v>0.66750966179798021</v>
      </c>
      <c r="M105" s="110">
        <v>0.69271352603119529</v>
      </c>
    </row>
    <row r="106" spans="2:13" ht="15.75" x14ac:dyDescent="0.25">
      <c r="B106" s="121" t="s">
        <v>50</v>
      </c>
      <c r="C106" s="121" t="s">
        <v>382</v>
      </c>
      <c r="D106" s="119" t="s">
        <v>203</v>
      </c>
      <c r="E106" s="110">
        <v>0.72703989003008618</v>
      </c>
      <c r="F106" s="110">
        <v>0.74228787781419359</v>
      </c>
      <c r="G106" s="110">
        <v>0.75107988535567893</v>
      </c>
      <c r="H106" s="110">
        <v>0.78624290723444101</v>
      </c>
      <c r="I106" s="110">
        <v>0.73017223517223517</v>
      </c>
      <c r="J106" s="110">
        <v>0.71315646141497524</v>
      </c>
      <c r="K106" s="110">
        <v>0.72047281980856859</v>
      </c>
      <c r="L106" s="110">
        <v>0.70294649015836042</v>
      </c>
      <c r="M106" s="110">
        <v>0.72227791289103449</v>
      </c>
    </row>
    <row r="107" spans="2:13" ht="15.75" x14ac:dyDescent="0.25">
      <c r="B107" s="121" t="s">
        <v>49</v>
      </c>
      <c r="C107" s="121" t="s">
        <v>383</v>
      </c>
      <c r="D107" s="119" t="s">
        <v>54</v>
      </c>
      <c r="E107" s="110">
        <v>0.97485244747563249</v>
      </c>
      <c r="F107" s="110">
        <v>0.97531440793578073</v>
      </c>
      <c r="G107" s="110">
        <v>0.94207135520037433</v>
      </c>
      <c r="H107" s="110">
        <v>0.99938630918505955</v>
      </c>
      <c r="I107" s="110">
        <v>0.92402946299444899</v>
      </c>
      <c r="J107" s="110">
        <v>0.95254126639072645</v>
      </c>
      <c r="K107" s="110">
        <v>1</v>
      </c>
      <c r="L107" s="110">
        <v>0.9938496714769639</v>
      </c>
      <c r="M107" s="110">
        <v>0.98747982791860334</v>
      </c>
    </row>
    <row r="108" spans="2:13" ht="15.75" x14ac:dyDescent="0.25">
      <c r="B108" s="121" t="s">
        <v>49</v>
      </c>
      <c r="C108" s="121" t="s">
        <v>383</v>
      </c>
      <c r="D108" s="119" t="s">
        <v>203</v>
      </c>
      <c r="E108" s="110">
        <v>0.98240299488189875</v>
      </c>
      <c r="F108" s="110">
        <v>0.98234561649367969</v>
      </c>
      <c r="G108" s="110">
        <v>0.95694495327363871</v>
      </c>
      <c r="H108" s="110">
        <v>0.98095704389469984</v>
      </c>
      <c r="I108" s="110">
        <v>0.95453061227165181</v>
      </c>
      <c r="J108" s="110">
        <v>0.95309496495948753</v>
      </c>
      <c r="K108" s="110">
        <v>0.99799891493580839</v>
      </c>
      <c r="L108" s="110">
        <v>0.99027628457302874</v>
      </c>
      <c r="M108" s="110">
        <v>0.99460287652104584</v>
      </c>
    </row>
    <row r="109" spans="2:13" ht="15.75" x14ac:dyDescent="0.25">
      <c r="B109" s="121" t="s">
        <v>50</v>
      </c>
      <c r="C109" s="121" t="s">
        <v>383</v>
      </c>
      <c r="D109" s="119" t="s">
        <v>54</v>
      </c>
      <c r="E109" s="110">
        <v>0.81227324263038547</v>
      </c>
      <c r="F109" s="110">
        <v>0.89378885168552358</v>
      </c>
      <c r="G109" s="110">
        <v>0.79569184783470515</v>
      </c>
      <c r="H109" s="110">
        <v>0.85719017951560084</v>
      </c>
      <c r="I109" s="110">
        <v>0.82951897639397643</v>
      </c>
      <c r="J109" s="110">
        <v>0.82991488963711191</v>
      </c>
      <c r="K109" s="110">
        <v>0.95369931448362821</v>
      </c>
      <c r="L109" s="110">
        <v>0.94772128224509189</v>
      </c>
      <c r="M109" s="110">
        <v>0.96455920622587288</v>
      </c>
    </row>
    <row r="110" spans="2:13" ht="15.75" x14ac:dyDescent="0.25">
      <c r="B110" s="121" t="s">
        <v>50</v>
      </c>
      <c r="C110" s="121" t="s">
        <v>383</v>
      </c>
      <c r="D110" s="119" t="s">
        <v>203</v>
      </c>
      <c r="E110" s="110">
        <v>0.7832636964250721</v>
      </c>
      <c r="F110" s="110">
        <v>0.8397236173046716</v>
      </c>
      <c r="G110" s="110">
        <v>0.78443943842753372</v>
      </c>
      <c r="H110" s="110">
        <v>0.81534474576055238</v>
      </c>
      <c r="I110" s="110">
        <v>0.74109347442680773</v>
      </c>
      <c r="J110" s="110">
        <v>0.76313239229905905</v>
      </c>
      <c r="K110" s="110">
        <v>0.87453688287021636</v>
      </c>
      <c r="L110" s="110">
        <v>0.91246982368014107</v>
      </c>
      <c r="M110" s="110">
        <v>0.89123931623931618</v>
      </c>
    </row>
    <row r="111" spans="2:13" ht="15.75" x14ac:dyDescent="0.25">
      <c r="B111" s="121" t="s">
        <v>49</v>
      </c>
      <c r="C111" s="121" t="s">
        <v>213</v>
      </c>
      <c r="D111" s="119" t="s">
        <v>54</v>
      </c>
      <c r="E111" s="110">
        <v>0.98791552476302658</v>
      </c>
      <c r="F111" s="110">
        <v>0.9546734562309821</v>
      </c>
      <c r="G111" s="110">
        <v>0.94519299167591031</v>
      </c>
      <c r="H111" s="110">
        <v>0.99744318263703446</v>
      </c>
      <c r="I111" s="110">
        <v>0.91467578016244477</v>
      </c>
      <c r="J111" s="110">
        <v>0.96307241605913452</v>
      </c>
      <c r="K111" s="110">
        <v>0.99917023438815844</v>
      </c>
      <c r="L111" s="110">
        <v>0.98556549886753453</v>
      </c>
      <c r="M111" s="110">
        <v>0.97885676129167776</v>
      </c>
    </row>
    <row r="112" spans="2:13" ht="15.75" x14ac:dyDescent="0.25">
      <c r="B112" s="121" t="s">
        <v>49</v>
      </c>
      <c r="C112" s="121" t="s">
        <v>213</v>
      </c>
      <c r="D112" s="119" t="s">
        <v>203</v>
      </c>
      <c r="E112" s="110">
        <v>0.98612457455356972</v>
      </c>
      <c r="F112" s="110">
        <v>0.96592473855500671</v>
      </c>
      <c r="G112" s="110">
        <v>0.95136895693492995</v>
      </c>
      <c r="H112" s="110">
        <v>0.99269162287407164</v>
      </c>
      <c r="I112" s="110">
        <v>0.92014888936363404</v>
      </c>
      <c r="J112" s="110">
        <v>0.97373415704469535</v>
      </c>
      <c r="K112" s="110">
        <v>0.99319236185594384</v>
      </c>
      <c r="L112" s="110">
        <v>0.97964891725943748</v>
      </c>
      <c r="M112" s="110">
        <v>0.98166453949168553</v>
      </c>
    </row>
    <row r="113" spans="2:13" ht="15.75" x14ac:dyDescent="0.25">
      <c r="B113" s="121" t="s">
        <v>50</v>
      </c>
      <c r="C113" s="121" t="s">
        <v>213</v>
      </c>
      <c r="D113" s="119" t="s">
        <v>54</v>
      </c>
      <c r="E113" s="110">
        <v>0.83091675128712172</v>
      </c>
      <c r="F113" s="110">
        <v>0.78528818651388743</v>
      </c>
      <c r="G113" s="110">
        <v>0.8237301499206261</v>
      </c>
      <c r="H113" s="110">
        <v>0.94363477684771124</v>
      </c>
      <c r="I113" s="110">
        <v>0.80182965636397008</v>
      </c>
      <c r="J113" s="110">
        <v>0.86481481481481481</v>
      </c>
      <c r="K113" s="110">
        <v>0.93758521072246559</v>
      </c>
      <c r="L113" s="110">
        <v>0.89161974836418301</v>
      </c>
      <c r="M113" s="110">
        <v>0.8807016396302112</v>
      </c>
    </row>
    <row r="114" spans="2:13" ht="15.75" x14ac:dyDescent="0.25">
      <c r="B114" s="121" t="s">
        <v>50</v>
      </c>
      <c r="C114" s="121" t="s">
        <v>213</v>
      </c>
      <c r="D114" s="119" t="s">
        <v>203</v>
      </c>
      <c r="E114" s="110">
        <v>0.78353130066093035</v>
      </c>
      <c r="F114" s="110">
        <v>0.80655910815064347</v>
      </c>
      <c r="G114" s="110">
        <v>0.78172382291429898</v>
      </c>
      <c r="H114" s="110">
        <v>0.85065315681178255</v>
      </c>
      <c r="I114" s="110">
        <v>0.75999071280934027</v>
      </c>
      <c r="J114" s="110">
        <v>0.79487287403954066</v>
      </c>
      <c r="K114" s="110">
        <v>0.84091117216117217</v>
      </c>
      <c r="L114" s="110">
        <v>0.80871965730361717</v>
      </c>
      <c r="M114" s="110">
        <v>0.81162209768652349</v>
      </c>
    </row>
    <row r="115" spans="2:13" ht="15.75" x14ac:dyDescent="0.25">
      <c r="B115" s="121" t="s">
        <v>49</v>
      </c>
      <c r="C115" s="121" t="s">
        <v>214</v>
      </c>
      <c r="D115" s="119" t="s">
        <v>54</v>
      </c>
      <c r="E115" s="110">
        <v>0.98520935286606404</v>
      </c>
      <c r="F115" s="110">
        <v>0.97123997807094975</v>
      </c>
      <c r="G115" s="110">
        <v>0.92249522329483069</v>
      </c>
      <c r="H115" s="110">
        <v>0.99245042438686604</v>
      </c>
      <c r="I115" s="110">
        <v>0.94323267769232455</v>
      </c>
      <c r="J115" s="110">
        <v>0.93473057811518834</v>
      </c>
      <c r="K115" s="110">
        <v>0.95267372188634225</v>
      </c>
      <c r="L115" s="110">
        <v>0.99816511948089781</v>
      </c>
      <c r="M115" s="110">
        <v>0.96402050812122864</v>
      </c>
    </row>
    <row r="116" spans="2:13" ht="15.75" x14ac:dyDescent="0.25">
      <c r="B116" s="121" t="s">
        <v>49</v>
      </c>
      <c r="C116" s="121" t="s">
        <v>214</v>
      </c>
      <c r="D116" s="119" t="s">
        <v>203</v>
      </c>
      <c r="E116" s="110">
        <v>0.98853903378966501</v>
      </c>
      <c r="F116" s="110">
        <v>0.97804885267135988</v>
      </c>
      <c r="G116" s="110">
        <v>0.95516677726890853</v>
      </c>
      <c r="H116" s="110">
        <v>0.99726799832922974</v>
      </c>
      <c r="I116" s="110">
        <v>0.96611460780625302</v>
      </c>
      <c r="J116" s="110">
        <v>0.95700729706828891</v>
      </c>
      <c r="K116" s="110">
        <v>0.95205350868241279</v>
      </c>
      <c r="L116" s="110">
        <v>0.9936371706573891</v>
      </c>
      <c r="M116" s="110">
        <v>0.97008652373599713</v>
      </c>
    </row>
    <row r="117" spans="2:13" ht="15.75" x14ac:dyDescent="0.25">
      <c r="B117" s="121" t="s">
        <v>50</v>
      </c>
      <c r="C117" s="121" t="s">
        <v>214</v>
      </c>
      <c r="D117" s="119" t="s">
        <v>54</v>
      </c>
      <c r="E117" s="110">
        <v>0.76061274116829658</v>
      </c>
      <c r="F117" s="110">
        <v>0.77678805859742805</v>
      </c>
      <c r="G117" s="110">
        <v>0.7215894350974007</v>
      </c>
      <c r="H117" s="110">
        <v>0.8258459334546292</v>
      </c>
      <c r="I117" s="110">
        <v>0.82836835232668571</v>
      </c>
      <c r="J117" s="110">
        <v>0.7906792281792282</v>
      </c>
      <c r="K117" s="110">
        <v>0.88522057458460957</v>
      </c>
      <c r="L117" s="110">
        <v>0.93868544853838964</v>
      </c>
      <c r="M117" s="110">
        <v>0.85962097866859777</v>
      </c>
    </row>
    <row r="118" spans="2:13" ht="15.75" x14ac:dyDescent="0.25">
      <c r="B118" s="121" t="s">
        <v>50</v>
      </c>
      <c r="C118" s="121" t="s">
        <v>214</v>
      </c>
      <c r="D118" s="119" t="s">
        <v>203</v>
      </c>
      <c r="E118" s="110">
        <v>0.76863331798516976</v>
      </c>
      <c r="F118" s="110">
        <v>0.80170141246343907</v>
      </c>
      <c r="G118" s="110">
        <v>0.76355639603957248</v>
      </c>
      <c r="H118" s="110">
        <v>0.80079800768206566</v>
      </c>
      <c r="I118" s="110">
        <v>0.77507942992011625</v>
      </c>
      <c r="J118" s="110">
        <v>0.74302980969647647</v>
      </c>
      <c r="K118" s="110">
        <v>0.83166273316944117</v>
      </c>
      <c r="L118" s="110">
        <v>0.87619509342198409</v>
      </c>
      <c r="M118" s="110">
        <v>0.76881413100357199</v>
      </c>
    </row>
    <row r="119" spans="2:13" ht="15.75" x14ac:dyDescent="0.25">
      <c r="B119" s="121" t="s">
        <v>49</v>
      </c>
      <c r="C119" s="121" t="s">
        <v>384</v>
      </c>
      <c r="D119" s="119" t="s">
        <v>54</v>
      </c>
      <c r="E119" s="110">
        <v>0.94859125283048062</v>
      </c>
      <c r="F119" s="110">
        <v>0.96143544533540792</v>
      </c>
      <c r="G119" s="110">
        <v>0.93402805068932826</v>
      </c>
      <c r="H119" s="110">
        <v>0.98384331634774436</v>
      </c>
      <c r="I119" s="110">
        <v>0.92026432054490848</v>
      </c>
      <c r="J119" s="110">
        <v>0.93992480196544415</v>
      </c>
      <c r="K119" s="110">
        <v>0.94036841339320232</v>
      </c>
      <c r="L119" s="110">
        <v>0.955375482402256</v>
      </c>
      <c r="M119" s="110">
        <v>0.95962867427885667</v>
      </c>
    </row>
    <row r="120" spans="2:13" ht="15.75" x14ac:dyDescent="0.25">
      <c r="B120" s="121" t="s">
        <v>50</v>
      </c>
      <c r="C120" s="121" t="s">
        <v>384</v>
      </c>
      <c r="D120" s="119" t="s">
        <v>54</v>
      </c>
      <c r="E120" s="110">
        <v>0.74065056624969483</v>
      </c>
      <c r="F120" s="110">
        <v>0.77575672908945537</v>
      </c>
      <c r="G120" s="110">
        <v>0.74521435721832541</v>
      </c>
      <c r="H120" s="110">
        <v>0.83081548751838608</v>
      </c>
      <c r="I120" s="110">
        <v>0.77418969537132598</v>
      </c>
      <c r="J120" s="110">
        <v>0.72094880428213759</v>
      </c>
      <c r="K120" s="110">
        <v>0.73716951692957888</v>
      </c>
      <c r="L120" s="110">
        <v>0.7994784765758155</v>
      </c>
      <c r="M120" s="110">
        <v>0.8025960811675098</v>
      </c>
    </row>
    <row r="121" spans="2:13" ht="15.75" x14ac:dyDescent="0.25">
      <c r="B121" s="121" t="s">
        <v>49</v>
      </c>
      <c r="C121" s="121" t="s">
        <v>385</v>
      </c>
      <c r="D121" s="119" t="s">
        <v>54</v>
      </c>
      <c r="E121" s="110">
        <v>0.98893176907531022</v>
      </c>
      <c r="F121" s="110"/>
      <c r="G121" s="110">
        <v>0.98067153446278965</v>
      </c>
      <c r="H121" s="110"/>
      <c r="I121" s="110"/>
      <c r="J121" s="110"/>
      <c r="K121" s="110"/>
      <c r="L121" s="110"/>
      <c r="M121" s="110"/>
    </row>
    <row r="122" spans="2:13" ht="15.75" x14ac:dyDescent="0.25">
      <c r="B122" s="121" t="s">
        <v>49</v>
      </c>
      <c r="C122" s="121" t="s">
        <v>385</v>
      </c>
      <c r="D122" s="119" t="s">
        <v>203</v>
      </c>
      <c r="E122" s="110">
        <v>0.9950605379434837</v>
      </c>
      <c r="F122" s="110"/>
      <c r="G122" s="110">
        <v>0.97984290670168572</v>
      </c>
      <c r="H122" s="110"/>
      <c r="I122" s="110"/>
      <c r="J122" s="110"/>
      <c r="K122" s="110"/>
      <c r="L122" s="110"/>
      <c r="M122" s="110"/>
    </row>
    <row r="123" spans="2:13" ht="15.75" x14ac:dyDescent="0.25">
      <c r="B123" s="121" t="s">
        <v>50</v>
      </c>
      <c r="C123" s="121" t="s">
        <v>385</v>
      </c>
      <c r="D123" s="119" t="s">
        <v>54</v>
      </c>
      <c r="E123" s="110">
        <v>0.85125305079008784</v>
      </c>
      <c r="F123" s="110"/>
      <c r="G123" s="110">
        <v>0.84214980896528535</v>
      </c>
      <c r="H123" s="110"/>
      <c r="I123" s="110"/>
      <c r="J123" s="110"/>
      <c r="K123" s="110"/>
      <c r="L123" s="110"/>
      <c r="M123" s="110"/>
    </row>
    <row r="124" spans="2:13" ht="15.75" x14ac:dyDescent="0.25">
      <c r="B124" s="121" t="s">
        <v>50</v>
      </c>
      <c r="C124" s="121" t="s">
        <v>385</v>
      </c>
      <c r="D124" s="119" t="s">
        <v>203</v>
      </c>
      <c r="E124" s="110">
        <v>0.89211563226113499</v>
      </c>
      <c r="F124" s="110"/>
      <c r="G124" s="110">
        <v>0.80896109842538422</v>
      </c>
      <c r="H124" s="110"/>
      <c r="I124" s="110"/>
      <c r="J124" s="110"/>
      <c r="K124" s="110"/>
      <c r="L124" s="110"/>
      <c r="M124" s="110"/>
    </row>
    <row r="125" spans="2:13" ht="15.75" x14ac:dyDescent="0.25">
      <c r="B125" s="121" t="s">
        <v>49</v>
      </c>
      <c r="C125" s="121" t="s">
        <v>388</v>
      </c>
      <c r="D125" s="119" t="s">
        <v>54</v>
      </c>
      <c r="E125" s="110">
        <v>0.9784194859311075</v>
      </c>
      <c r="F125" s="110">
        <v>0.98109323900131373</v>
      </c>
      <c r="G125" s="110">
        <v>0.99539014961784222</v>
      </c>
      <c r="H125" s="110">
        <v>0.9758324146730234</v>
      </c>
      <c r="I125" s="110">
        <v>0.86403160181082239</v>
      </c>
      <c r="J125" s="110">
        <v>0.94103901190340944</v>
      </c>
      <c r="K125" s="110">
        <v>0.98839186771183041</v>
      </c>
      <c r="L125" s="110">
        <v>0.97423541337149067</v>
      </c>
      <c r="M125" s="110">
        <v>0.98595125622961433</v>
      </c>
    </row>
    <row r="126" spans="2:13" ht="15.75" x14ac:dyDescent="0.25">
      <c r="B126" s="121" t="s">
        <v>49</v>
      </c>
      <c r="C126" s="121" t="s">
        <v>388</v>
      </c>
      <c r="D126" s="119" t="s">
        <v>203</v>
      </c>
      <c r="E126" s="110">
        <v>0.98469858463453708</v>
      </c>
      <c r="F126" s="110">
        <v>0.98610307327802038</v>
      </c>
      <c r="G126" s="110">
        <v>0.98675305208782438</v>
      </c>
      <c r="H126" s="110">
        <v>0.97376853938053853</v>
      </c>
      <c r="I126" s="110">
        <v>0.87642970243736384</v>
      </c>
      <c r="J126" s="110">
        <v>0.93197522070280991</v>
      </c>
      <c r="K126" s="110">
        <v>0.98501293274508672</v>
      </c>
      <c r="L126" s="110">
        <v>0.98004207695940326</v>
      </c>
      <c r="M126" s="110">
        <v>0.97422891155292024</v>
      </c>
    </row>
    <row r="127" spans="2:13" ht="15.75" x14ac:dyDescent="0.25">
      <c r="B127" s="121" t="s">
        <v>50</v>
      </c>
      <c r="C127" s="121" t="s">
        <v>388</v>
      </c>
      <c r="D127" s="119" t="s">
        <v>54</v>
      </c>
      <c r="E127" s="110">
        <v>0.81072397197189139</v>
      </c>
      <c r="F127" s="110">
        <v>0.80114591588306039</v>
      </c>
      <c r="G127" s="110">
        <v>0.81763340282781816</v>
      </c>
      <c r="H127" s="110">
        <v>0.82802808602299816</v>
      </c>
      <c r="I127" s="110">
        <v>0.77388632080647035</v>
      </c>
      <c r="J127" s="110">
        <v>0.7956164552353604</v>
      </c>
      <c r="K127" s="110">
        <v>0.81379616661479404</v>
      </c>
      <c r="L127" s="110">
        <v>0.78611933887160335</v>
      </c>
      <c r="M127" s="110">
        <v>0.79959312894320045</v>
      </c>
    </row>
    <row r="128" spans="2:13" ht="15.75" x14ac:dyDescent="0.25">
      <c r="B128" s="121" t="s">
        <v>50</v>
      </c>
      <c r="C128" s="121" t="s">
        <v>388</v>
      </c>
      <c r="D128" s="119" t="s">
        <v>203</v>
      </c>
      <c r="E128" s="110">
        <v>0.80089247965154275</v>
      </c>
      <c r="F128" s="110">
        <v>0.7705680184047603</v>
      </c>
      <c r="G128" s="110">
        <v>0.81373308933438915</v>
      </c>
      <c r="H128" s="110">
        <v>0.78801702323441447</v>
      </c>
      <c r="I128" s="110">
        <v>0.74002547430910004</v>
      </c>
      <c r="J128" s="110">
        <v>0.78129383831012189</v>
      </c>
      <c r="K128" s="110">
        <v>0.75812014651173509</v>
      </c>
      <c r="L128" s="110">
        <v>0.74609603002407809</v>
      </c>
      <c r="M128" s="110">
        <v>0.77003284166567443</v>
      </c>
    </row>
    <row r="129" spans="2:13" ht="15.75" x14ac:dyDescent="0.25">
      <c r="B129" s="121" t="s">
        <v>49</v>
      </c>
      <c r="C129" s="121" t="s">
        <v>389</v>
      </c>
      <c r="D129" s="119" t="s">
        <v>54</v>
      </c>
      <c r="E129" s="110">
        <v>0.95610365516238882</v>
      </c>
      <c r="F129" s="110"/>
      <c r="G129" s="110">
        <v>0.95355854930517847</v>
      </c>
      <c r="H129" s="110"/>
      <c r="I129" s="110"/>
      <c r="J129" s="110"/>
      <c r="K129" s="110"/>
      <c r="L129" s="110"/>
      <c r="M129" s="110"/>
    </row>
    <row r="130" spans="2:13" ht="15.75" x14ac:dyDescent="0.25">
      <c r="B130" s="121" t="s">
        <v>49</v>
      </c>
      <c r="C130" s="121" t="s">
        <v>389</v>
      </c>
      <c r="D130" s="119" t="s">
        <v>203</v>
      </c>
      <c r="E130" s="110">
        <v>0.94924108688100028</v>
      </c>
      <c r="F130" s="110">
        <v>0.98162706559491808</v>
      </c>
      <c r="G130" s="110">
        <v>0.94043992582473945</v>
      </c>
      <c r="H130" s="110"/>
      <c r="I130" s="110"/>
      <c r="J130" s="110"/>
      <c r="K130" s="110"/>
      <c r="L130" s="110"/>
      <c r="M130" s="110"/>
    </row>
    <row r="131" spans="2:13" ht="15.75" x14ac:dyDescent="0.25">
      <c r="B131" s="121" t="s">
        <v>50</v>
      </c>
      <c r="C131" s="121" t="s">
        <v>389</v>
      </c>
      <c r="D131" s="119" t="s">
        <v>54</v>
      </c>
      <c r="E131" s="110">
        <v>0.82230837305087345</v>
      </c>
      <c r="F131" s="110"/>
      <c r="G131" s="110">
        <v>0.79106594698382826</v>
      </c>
      <c r="H131" s="110"/>
      <c r="I131" s="110"/>
      <c r="J131" s="110"/>
      <c r="K131" s="110"/>
      <c r="L131" s="110"/>
      <c r="M131" s="110"/>
    </row>
    <row r="132" spans="2:13" ht="15.75" x14ac:dyDescent="0.25">
      <c r="B132" s="121" t="s">
        <v>50</v>
      </c>
      <c r="C132" s="121" t="s">
        <v>389</v>
      </c>
      <c r="D132" s="119" t="s">
        <v>203</v>
      </c>
      <c r="E132" s="110">
        <v>0.8203682133986957</v>
      </c>
      <c r="F132" s="110">
        <v>0.78038986354775819</v>
      </c>
      <c r="G132" s="110">
        <v>0.80600622282427059</v>
      </c>
      <c r="H132" s="110"/>
      <c r="I132" s="110"/>
      <c r="J132" s="110"/>
      <c r="K132" s="110"/>
      <c r="L132" s="110"/>
      <c r="M132" s="110"/>
    </row>
    <row r="133" spans="2:13" ht="15.75" x14ac:dyDescent="0.25">
      <c r="B133" s="121" t="s">
        <v>49</v>
      </c>
      <c r="C133" s="121" t="s">
        <v>237</v>
      </c>
      <c r="D133" s="119" t="s">
        <v>54</v>
      </c>
      <c r="E133" s="110">
        <v>1</v>
      </c>
      <c r="F133" s="110">
        <v>0.96291215037869671</v>
      </c>
      <c r="G133" s="110">
        <v>0.98344327410641286</v>
      </c>
      <c r="H133" s="110">
        <v>0.99651782718234561</v>
      </c>
      <c r="I133" s="110">
        <v>0.94286133918198489</v>
      </c>
      <c r="J133" s="110">
        <v>0.86363559279785818</v>
      </c>
      <c r="K133" s="110">
        <v>0.9842638640107424</v>
      </c>
      <c r="L133" s="110">
        <v>0.92736539948403596</v>
      </c>
      <c r="M133" s="110">
        <v>0.96882073490700404</v>
      </c>
    </row>
    <row r="134" spans="2:13" ht="15.75" x14ac:dyDescent="0.25">
      <c r="B134" s="121" t="s">
        <v>49</v>
      </c>
      <c r="C134" s="121" t="s">
        <v>237</v>
      </c>
      <c r="D134" s="119" t="s">
        <v>203</v>
      </c>
      <c r="E134" s="110">
        <v>0.99855143860544027</v>
      </c>
      <c r="F134" s="110">
        <v>0.96655314997730546</v>
      </c>
      <c r="G134" s="110">
        <v>0.99804774446226918</v>
      </c>
      <c r="H134" s="110">
        <v>1</v>
      </c>
      <c r="I134" s="110">
        <v>0.92919246175370018</v>
      </c>
      <c r="J134" s="110">
        <v>0.83025944303600774</v>
      </c>
      <c r="K134" s="110">
        <v>0.96835629468559448</v>
      </c>
      <c r="L134" s="110">
        <v>0.93890398487236759</v>
      </c>
      <c r="M134" s="110">
        <v>0.98922838735960983</v>
      </c>
    </row>
    <row r="135" spans="2:13" ht="15.75" x14ac:dyDescent="0.25">
      <c r="B135" s="121" t="s">
        <v>50</v>
      </c>
      <c r="C135" s="121" t="s">
        <v>237</v>
      </c>
      <c r="D135" s="119" t="s">
        <v>54</v>
      </c>
      <c r="E135" s="110">
        <v>0.88098885349702361</v>
      </c>
      <c r="F135" s="110">
        <v>0.77700407013085615</v>
      </c>
      <c r="G135" s="110">
        <v>0.86586105041101236</v>
      </c>
      <c r="H135" s="110">
        <v>0.82996272281712891</v>
      </c>
      <c r="I135" s="110">
        <v>0.74211424226110689</v>
      </c>
      <c r="J135" s="110">
        <v>0.69007240552339721</v>
      </c>
      <c r="K135" s="110">
        <v>0.81462617150717842</v>
      </c>
      <c r="L135" s="110">
        <v>0.77253362285175642</v>
      </c>
      <c r="M135" s="110">
        <v>0.8254151251143732</v>
      </c>
    </row>
    <row r="136" spans="2:13" ht="15.75" x14ac:dyDescent="0.25">
      <c r="B136" s="121" t="s">
        <v>50</v>
      </c>
      <c r="C136" s="121" t="s">
        <v>237</v>
      </c>
      <c r="D136" s="119" t="s">
        <v>203</v>
      </c>
      <c r="E136" s="110">
        <v>0.89622440540002002</v>
      </c>
      <c r="F136" s="110">
        <v>0.77411146853923807</v>
      </c>
      <c r="G136" s="110">
        <v>0.85020410437287441</v>
      </c>
      <c r="H136" s="110">
        <v>0.77072811619107917</v>
      </c>
      <c r="I136" s="110">
        <v>0.74603648267441369</v>
      </c>
      <c r="J136" s="110">
        <v>0.68434185210501008</v>
      </c>
      <c r="K136" s="110">
        <v>0.78847250977685757</v>
      </c>
      <c r="L136" s="110">
        <v>0.75008760920388828</v>
      </c>
      <c r="M136" s="110">
        <v>0.75677563316661056</v>
      </c>
    </row>
    <row r="137" spans="2:13" ht="15.75" x14ac:dyDescent="0.25">
      <c r="B137" s="121" t="s">
        <v>49</v>
      </c>
      <c r="C137" s="121" t="s">
        <v>390</v>
      </c>
      <c r="D137" s="119" t="s">
        <v>54</v>
      </c>
      <c r="E137" s="110">
        <v>0.99950720553964956</v>
      </c>
      <c r="F137" s="110">
        <v>0.95999137110570631</v>
      </c>
      <c r="G137" s="110">
        <v>0.96139412510684108</v>
      </c>
      <c r="H137" s="110">
        <v>1</v>
      </c>
      <c r="I137" s="110">
        <v>1</v>
      </c>
      <c r="J137" s="110">
        <v>0.98692145933488096</v>
      </c>
      <c r="K137" s="110">
        <v>0.9922379529597869</v>
      </c>
      <c r="L137" s="110">
        <v>0.99725933334209493</v>
      </c>
      <c r="M137" s="110">
        <v>0.99581789964646461</v>
      </c>
    </row>
    <row r="138" spans="2:13" ht="15.75" x14ac:dyDescent="0.25">
      <c r="B138" s="121" t="s">
        <v>49</v>
      </c>
      <c r="C138" s="121" t="s">
        <v>390</v>
      </c>
      <c r="D138" s="119" t="s">
        <v>203</v>
      </c>
      <c r="E138" s="110">
        <v>0.96837640943161662</v>
      </c>
      <c r="F138" s="110">
        <v>0.97517655502738732</v>
      </c>
      <c r="G138" s="110">
        <v>0.9934648241084042</v>
      </c>
      <c r="H138" s="110">
        <v>1</v>
      </c>
      <c r="I138" s="110">
        <v>1</v>
      </c>
      <c r="J138" s="110">
        <v>0.94724768561773409</v>
      </c>
      <c r="K138" s="110">
        <v>0.98634749099714158</v>
      </c>
      <c r="L138" s="110">
        <v>0.99571193571527772</v>
      </c>
      <c r="M138" s="110">
        <v>0.97971911654440891</v>
      </c>
    </row>
    <row r="139" spans="2:13" ht="15.75" x14ac:dyDescent="0.25">
      <c r="B139" s="121" t="s">
        <v>50</v>
      </c>
      <c r="C139" s="121" t="s">
        <v>390</v>
      </c>
      <c r="D139" s="119" t="s">
        <v>54</v>
      </c>
      <c r="E139" s="110">
        <v>0.90246164724486277</v>
      </c>
      <c r="F139" s="110">
        <v>0.74731847075688329</v>
      </c>
      <c r="G139" s="110">
        <v>0.7842851803755696</v>
      </c>
      <c r="H139" s="110">
        <v>0.96445202512453976</v>
      </c>
      <c r="I139" s="110">
        <v>0.92161968954248363</v>
      </c>
      <c r="J139" s="110">
        <v>0.87038979538979555</v>
      </c>
      <c r="K139" s="110">
        <v>0.98259259259259257</v>
      </c>
      <c r="L139" s="110">
        <v>0.97600609267275928</v>
      </c>
      <c r="M139" s="110">
        <v>0.97045214045214045</v>
      </c>
    </row>
    <row r="140" spans="2:13" ht="15.75" x14ac:dyDescent="0.25">
      <c r="B140" s="121" t="s">
        <v>50</v>
      </c>
      <c r="C140" s="121" t="s">
        <v>390</v>
      </c>
      <c r="D140" s="119" t="s">
        <v>203</v>
      </c>
      <c r="E140" s="110">
        <v>0.84012571734932295</v>
      </c>
      <c r="F140" s="110">
        <v>0.74842522185162264</v>
      </c>
      <c r="G140" s="110">
        <v>0.79998372795811246</v>
      </c>
      <c r="H140" s="110">
        <v>0.93099647266313934</v>
      </c>
      <c r="I140" s="110">
        <v>0.87764388162672469</v>
      </c>
      <c r="J140" s="110">
        <v>0.85420875420875431</v>
      </c>
      <c r="K140" s="110">
        <v>0.95858601275267941</v>
      </c>
      <c r="L140" s="110">
        <v>0.97125739184562709</v>
      </c>
      <c r="M140" s="110">
        <v>0.93034471701138377</v>
      </c>
    </row>
    <row r="141" spans="2:13" ht="15.75" x14ac:dyDescent="0.25">
      <c r="B141" s="121" t="s">
        <v>49</v>
      </c>
      <c r="C141" s="121" t="s">
        <v>391</v>
      </c>
      <c r="D141" s="119" t="s">
        <v>54</v>
      </c>
      <c r="E141" s="110">
        <v>1</v>
      </c>
      <c r="F141" s="110">
        <v>0.9878035376386668</v>
      </c>
      <c r="G141" s="110">
        <v>0.96081593231770157</v>
      </c>
      <c r="H141" s="110">
        <v>0.97132837291086538</v>
      </c>
      <c r="I141" s="110">
        <v>0.96546220461525445</v>
      </c>
      <c r="J141" s="110">
        <v>0.95152142096849979</v>
      </c>
      <c r="K141" s="110">
        <v>0.99862285779825655</v>
      </c>
      <c r="L141" s="110">
        <v>0.99348010251891417</v>
      </c>
      <c r="M141" s="110">
        <v>0.99578093885707075</v>
      </c>
    </row>
    <row r="142" spans="2:13" ht="15.75" x14ac:dyDescent="0.25">
      <c r="B142" s="121" t="s">
        <v>49</v>
      </c>
      <c r="C142" s="121" t="s">
        <v>391</v>
      </c>
      <c r="D142" s="119" t="s">
        <v>203</v>
      </c>
      <c r="E142" s="110">
        <v>1</v>
      </c>
      <c r="F142" s="110">
        <v>0.97334987066109768</v>
      </c>
      <c r="G142" s="110">
        <v>0.94737054396627751</v>
      </c>
      <c r="H142" s="110">
        <v>0.98137523305713026</v>
      </c>
      <c r="I142" s="110">
        <v>0.94932442499863023</v>
      </c>
      <c r="J142" s="110">
        <v>0.97436314949929981</v>
      </c>
      <c r="K142" s="110">
        <v>0.99790539599739569</v>
      </c>
      <c r="L142" s="110">
        <v>0.99711160073312577</v>
      </c>
      <c r="M142" s="110">
        <v>0.99247011218259773</v>
      </c>
    </row>
    <row r="143" spans="2:13" ht="15.75" x14ac:dyDescent="0.25">
      <c r="B143" s="121" t="s">
        <v>50</v>
      </c>
      <c r="C143" s="121" t="s">
        <v>391</v>
      </c>
      <c r="D143" s="119" t="s">
        <v>54</v>
      </c>
      <c r="E143" s="110">
        <v>0.94900834819524515</v>
      </c>
      <c r="F143" s="110">
        <v>0.76673251897126804</v>
      </c>
      <c r="G143" s="110">
        <v>0.8009265556293742</v>
      </c>
      <c r="H143" s="110">
        <v>0.73335246431864798</v>
      </c>
      <c r="I143" s="110">
        <v>0.76030475425498312</v>
      </c>
      <c r="J143" s="110">
        <v>0.74599182915531381</v>
      </c>
      <c r="K143" s="110">
        <v>0.83563051146384471</v>
      </c>
      <c r="L143" s="110">
        <v>0.87285408551748411</v>
      </c>
      <c r="M143" s="110">
        <v>0.83667241587993235</v>
      </c>
    </row>
    <row r="144" spans="2:13" ht="15.75" x14ac:dyDescent="0.25">
      <c r="B144" s="121" t="s">
        <v>50</v>
      </c>
      <c r="C144" s="121" t="s">
        <v>391</v>
      </c>
      <c r="D144" s="119" t="s">
        <v>203</v>
      </c>
      <c r="E144" s="110">
        <v>0.87315057739116264</v>
      </c>
      <c r="F144" s="110">
        <v>0.74129734145539905</v>
      </c>
      <c r="G144" s="110">
        <v>0.74210529035925854</v>
      </c>
      <c r="H144" s="110">
        <v>0.75781221450053693</v>
      </c>
      <c r="I144" s="110">
        <v>0.7451947441983674</v>
      </c>
      <c r="J144" s="110">
        <v>0.76681385517169831</v>
      </c>
      <c r="K144" s="110">
        <v>0.88247479856139976</v>
      </c>
      <c r="L144" s="110">
        <v>0.91189068488372271</v>
      </c>
      <c r="M144" s="110">
        <v>0.85515343601828198</v>
      </c>
    </row>
    <row r="145" spans="2:13" ht="15.75" x14ac:dyDescent="0.25">
      <c r="B145" s="121" t="s">
        <v>49</v>
      </c>
      <c r="C145" s="121" t="s">
        <v>215</v>
      </c>
      <c r="D145" s="119" t="s">
        <v>54</v>
      </c>
      <c r="E145" s="110">
        <v>0.99686649642092284</v>
      </c>
      <c r="F145" s="110"/>
      <c r="G145" s="110">
        <v>0.94863026734216371</v>
      </c>
      <c r="H145" s="110"/>
      <c r="I145" s="110"/>
      <c r="J145" s="110"/>
      <c r="K145" s="110"/>
      <c r="L145" s="110"/>
      <c r="M145" s="110"/>
    </row>
    <row r="146" spans="2:13" ht="15.75" x14ac:dyDescent="0.25">
      <c r="B146" s="121" t="s">
        <v>49</v>
      </c>
      <c r="C146" s="121" t="s">
        <v>215</v>
      </c>
      <c r="D146" s="119" t="s">
        <v>203</v>
      </c>
      <c r="E146" s="110">
        <v>0.99778407473106279</v>
      </c>
      <c r="F146" s="110"/>
      <c r="G146" s="110">
        <v>0.93553849597221694</v>
      </c>
      <c r="H146" s="110"/>
      <c r="I146" s="110"/>
      <c r="J146" s="110"/>
      <c r="K146" s="110"/>
      <c r="L146" s="110"/>
      <c r="M146" s="110"/>
    </row>
    <row r="147" spans="2:13" ht="15.75" x14ac:dyDescent="0.25">
      <c r="B147" s="121" t="s">
        <v>50</v>
      </c>
      <c r="C147" s="121" t="s">
        <v>215</v>
      </c>
      <c r="D147" s="119" t="s">
        <v>54</v>
      </c>
      <c r="E147" s="110">
        <v>0.81756261571076383</v>
      </c>
      <c r="F147" s="110"/>
      <c r="G147" s="110">
        <v>0.76196877851114542</v>
      </c>
      <c r="H147" s="110"/>
      <c r="I147" s="110"/>
      <c r="J147" s="110"/>
      <c r="K147" s="110"/>
      <c r="L147" s="110"/>
      <c r="M147" s="110"/>
    </row>
    <row r="148" spans="2:13" ht="15.75" x14ac:dyDescent="0.25">
      <c r="B148" s="121" t="s">
        <v>50</v>
      </c>
      <c r="C148" s="121" t="s">
        <v>215</v>
      </c>
      <c r="D148" s="119" t="s">
        <v>203</v>
      </c>
      <c r="E148" s="110">
        <v>0.81294761479946664</v>
      </c>
      <c r="F148" s="110"/>
      <c r="G148" s="110">
        <v>0.7483645708348089</v>
      </c>
      <c r="H148" s="110"/>
      <c r="I148" s="110"/>
      <c r="J148" s="110"/>
      <c r="K148" s="110"/>
      <c r="L148" s="110"/>
      <c r="M148" s="110"/>
    </row>
    <row r="149" spans="2:13" ht="15.75" x14ac:dyDescent="0.25">
      <c r="B149" s="121" t="s">
        <v>49</v>
      </c>
      <c r="C149" s="121" t="s">
        <v>392</v>
      </c>
      <c r="D149" s="119" t="s">
        <v>54</v>
      </c>
      <c r="E149" s="110">
        <v>0.98756087290433703</v>
      </c>
      <c r="F149" s="110">
        <v>0.98282094656991659</v>
      </c>
      <c r="G149" s="110">
        <v>0.9309500112322896</v>
      </c>
      <c r="H149" s="110">
        <v>0.99744318263703446</v>
      </c>
      <c r="I149" s="110">
        <v>0.99933377619530173</v>
      </c>
      <c r="J149" s="110">
        <v>1</v>
      </c>
      <c r="K149" s="110">
        <v>0.99960103041309367</v>
      </c>
      <c r="L149" s="110">
        <v>1</v>
      </c>
      <c r="M149" s="110">
        <v>0.99563976937605059</v>
      </c>
    </row>
    <row r="150" spans="2:13" ht="15.75" x14ac:dyDescent="0.25">
      <c r="B150" s="121" t="s">
        <v>49</v>
      </c>
      <c r="C150" s="121" t="s">
        <v>392</v>
      </c>
      <c r="D150" s="119" t="s">
        <v>203</v>
      </c>
      <c r="E150" s="110">
        <v>0.96267912162700708</v>
      </c>
      <c r="F150" s="110">
        <v>0.9610426362990302</v>
      </c>
      <c r="G150" s="110">
        <v>0.94766993231643715</v>
      </c>
      <c r="H150" s="110">
        <v>0.99161014873459841</v>
      </c>
      <c r="I150" s="110">
        <v>1</v>
      </c>
      <c r="J150" s="110">
        <v>0.99820468024818432</v>
      </c>
      <c r="K150" s="110">
        <v>0.99607230046843986</v>
      </c>
      <c r="L150" s="110">
        <v>0.9976334134676299</v>
      </c>
      <c r="M150" s="110">
        <v>0.99608306298206573</v>
      </c>
    </row>
    <row r="151" spans="2:13" ht="15.75" x14ac:dyDescent="0.25">
      <c r="B151" s="121" t="s">
        <v>50</v>
      </c>
      <c r="C151" s="121" t="s">
        <v>392</v>
      </c>
      <c r="D151" s="119" t="s">
        <v>54</v>
      </c>
      <c r="E151" s="110">
        <v>0.78542003221041501</v>
      </c>
      <c r="F151" s="110">
        <v>0.79923701826114113</v>
      </c>
      <c r="G151" s="110">
        <v>0.75374146172757284</v>
      </c>
      <c r="H151" s="110"/>
      <c r="I151" s="110"/>
      <c r="J151" s="110"/>
      <c r="K151" s="110"/>
      <c r="L151" s="110"/>
      <c r="M151" s="110"/>
    </row>
    <row r="152" spans="2:13" ht="15.75" x14ac:dyDescent="0.25">
      <c r="B152" s="121" t="s">
        <v>50</v>
      </c>
      <c r="C152" s="121" t="s">
        <v>392</v>
      </c>
      <c r="D152" s="119" t="s">
        <v>203</v>
      </c>
      <c r="E152" s="110">
        <v>0.69998005374989514</v>
      </c>
      <c r="F152" s="110">
        <v>0.75772890473182886</v>
      </c>
      <c r="G152" s="110">
        <v>0.74709752512331884</v>
      </c>
      <c r="H152" s="110"/>
      <c r="I152" s="110"/>
      <c r="J152" s="110"/>
      <c r="K152" s="110"/>
      <c r="L152" s="110"/>
      <c r="M152" s="110"/>
    </row>
    <row r="153" spans="2:13" ht="15.75" x14ac:dyDescent="0.25">
      <c r="B153" s="121" t="s">
        <v>49</v>
      </c>
      <c r="C153" s="121" t="s">
        <v>238</v>
      </c>
      <c r="D153" s="119" t="s">
        <v>54</v>
      </c>
      <c r="E153" s="110">
        <v>0.99324467451204856</v>
      </c>
      <c r="F153" s="110">
        <v>0.98527549268280634</v>
      </c>
      <c r="G153" s="110">
        <v>0.9924240927657263</v>
      </c>
      <c r="H153" s="110">
        <v>0.99458619431832984</v>
      </c>
      <c r="I153" s="110">
        <v>0.9853722709175603</v>
      </c>
      <c r="J153" s="110">
        <v>0.99069362648061254</v>
      </c>
      <c r="K153" s="110">
        <v>1</v>
      </c>
      <c r="L153" s="110">
        <v>0.99917023438815844</v>
      </c>
      <c r="M153" s="110">
        <v>0.99378102785259037</v>
      </c>
    </row>
    <row r="154" spans="2:13" ht="15.75" x14ac:dyDescent="0.25">
      <c r="B154" s="121" t="s">
        <v>49</v>
      </c>
      <c r="C154" s="121" t="s">
        <v>238</v>
      </c>
      <c r="D154" s="119" t="s">
        <v>203</v>
      </c>
      <c r="E154" s="110">
        <v>0.97963637047236274</v>
      </c>
      <c r="F154" s="110">
        <v>0.98410508460917601</v>
      </c>
      <c r="G154" s="110">
        <v>0.99357801476163488</v>
      </c>
      <c r="H154" s="110">
        <v>0.99458619431832984</v>
      </c>
      <c r="I154" s="110">
        <v>0.96553091104935296</v>
      </c>
      <c r="J154" s="110">
        <v>0.98234994272322795</v>
      </c>
      <c r="K154" s="110">
        <v>0.99210221580706737</v>
      </c>
      <c r="L154" s="110">
        <v>1</v>
      </c>
      <c r="M154" s="110">
        <v>0.99347428310575747</v>
      </c>
    </row>
    <row r="155" spans="2:13" ht="15.75" x14ac:dyDescent="0.25">
      <c r="B155" s="121" t="s">
        <v>50</v>
      </c>
      <c r="C155" s="121" t="s">
        <v>238</v>
      </c>
      <c r="D155" s="119" t="s">
        <v>54</v>
      </c>
      <c r="E155" s="110">
        <v>0.86463652016678794</v>
      </c>
      <c r="F155" s="110">
        <v>0.77550186671207522</v>
      </c>
      <c r="G155" s="110">
        <v>0.80966188906591718</v>
      </c>
      <c r="H155" s="110">
        <v>0.91177304934614878</v>
      </c>
      <c r="I155" s="110">
        <v>0.90747873223363429</v>
      </c>
      <c r="J155" s="110">
        <v>0.90685317768651108</v>
      </c>
      <c r="K155" s="110">
        <v>0.91712024236217793</v>
      </c>
      <c r="L155" s="110">
        <v>0.95867056224199099</v>
      </c>
      <c r="M155" s="110">
        <v>0.92519926061592728</v>
      </c>
    </row>
    <row r="156" spans="2:13" ht="15.75" x14ac:dyDescent="0.25">
      <c r="B156" s="121" t="s">
        <v>50</v>
      </c>
      <c r="C156" s="121" t="s">
        <v>238</v>
      </c>
      <c r="D156" s="119" t="s">
        <v>203</v>
      </c>
      <c r="E156" s="110">
        <v>0.84977091863886056</v>
      </c>
      <c r="F156" s="110">
        <v>0.78040997424568148</v>
      </c>
      <c r="G156" s="110">
        <v>0.83962189538832688</v>
      </c>
      <c r="H156" s="110">
        <v>0.90407848324514983</v>
      </c>
      <c r="I156" s="110">
        <v>0.84760840008518024</v>
      </c>
      <c r="J156" s="110">
        <v>0.86458063541396868</v>
      </c>
      <c r="K156" s="110">
        <v>0.91401397984731325</v>
      </c>
      <c r="L156" s="110">
        <v>0.93143850132645645</v>
      </c>
      <c r="M156" s="110">
        <v>0.89147285694904743</v>
      </c>
    </row>
    <row r="157" spans="2:13" ht="15.75" x14ac:dyDescent="0.25">
      <c r="B157" s="121" t="s">
        <v>49</v>
      </c>
      <c r="C157" s="121" t="s">
        <v>216</v>
      </c>
      <c r="D157" s="119" t="s">
        <v>54</v>
      </c>
      <c r="E157" s="110">
        <v>0.99946138188828726</v>
      </c>
      <c r="F157" s="110">
        <v>0.96687687890181195</v>
      </c>
      <c r="G157" s="110">
        <v>0.96870896800642881</v>
      </c>
      <c r="H157" s="110">
        <v>0.99940604343813133</v>
      </c>
      <c r="I157" s="110">
        <v>0.99755329198641041</v>
      </c>
      <c r="J157" s="110">
        <v>0.98363620965278964</v>
      </c>
      <c r="K157" s="110">
        <v>0.99672310734955261</v>
      </c>
      <c r="L157" s="110">
        <v>0.99767077918639002</v>
      </c>
      <c r="M157" s="110">
        <v>0.99502574902657148</v>
      </c>
    </row>
    <row r="158" spans="2:13" ht="15.75" x14ac:dyDescent="0.25">
      <c r="B158" s="121" t="s">
        <v>49</v>
      </c>
      <c r="C158" s="121" t="s">
        <v>216</v>
      </c>
      <c r="D158" s="119" t="s">
        <v>203</v>
      </c>
      <c r="E158" s="110">
        <v>0.99980283858716046</v>
      </c>
      <c r="F158" s="110">
        <v>0.94410650015888853</v>
      </c>
      <c r="G158" s="110">
        <v>0.97257925855657801</v>
      </c>
      <c r="H158" s="110">
        <v>0.99928944830351163</v>
      </c>
      <c r="I158" s="110">
        <v>0.99848967649845166</v>
      </c>
      <c r="J158" s="110">
        <v>0.9748004373043585</v>
      </c>
      <c r="K158" s="110">
        <v>1</v>
      </c>
      <c r="L158" s="110">
        <v>0.9919360769768959</v>
      </c>
      <c r="M158" s="110">
        <v>0.99132974360148862</v>
      </c>
    </row>
    <row r="159" spans="2:13" ht="15.75" x14ac:dyDescent="0.25">
      <c r="B159" s="121" t="s">
        <v>50</v>
      </c>
      <c r="C159" s="121" t="s">
        <v>216</v>
      </c>
      <c r="D159" s="119" t="s">
        <v>54</v>
      </c>
      <c r="E159" s="110">
        <v>0.84606308335299929</v>
      </c>
      <c r="F159" s="110">
        <v>0.73988343220983921</v>
      </c>
      <c r="G159" s="110">
        <v>0.83511469619716927</v>
      </c>
      <c r="H159" s="110">
        <v>0.88675575632097381</v>
      </c>
      <c r="I159" s="110">
        <v>0.84818672839506171</v>
      </c>
      <c r="J159" s="110">
        <v>0.86911421911421927</v>
      </c>
      <c r="K159" s="110">
        <v>0.9404553559315465</v>
      </c>
      <c r="L159" s="110">
        <v>0.90115267260145593</v>
      </c>
      <c r="M159" s="110">
        <v>0.89869108137081988</v>
      </c>
    </row>
    <row r="160" spans="2:13" ht="15.75" x14ac:dyDescent="0.25">
      <c r="B160" s="121" t="s">
        <v>50</v>
      </c>
      <c r="C160" s="121" t="s">
        <v>216</v>
      </c>
      <c r="D160" s="119" t="s">
        <v>203</v>
      </c>
      <c r="E160" s="110">
        <v>0.85686413929294414</v>
      </c>
      <c r="F160" s="110">
        <v>0.75597048034881753</v>
      </c>
      <c r="G160" s="110">
        <v>0.8631237201087959</v>
      </c>
      <c r="H160" s="110">
        <v>0.89730465455103126</v>
      </c>
      <c r="I160" s="110">
        <v>0.81019282956847449</v>
      </c>
      <c r="J160" s="110">
        <v>0.80657182323848986</v>
      </c>
      <c r="K160" s="110">
        <v>0.93827160493827166</v>
      </c>
      <c r="L160" s="110">
        <v>0.87504243997794051</v>
      </c>
      <c r="M160" s="110">
        <v>0.83899328087310288</v>
      </c>
    </row>
    <row r="161" spans="2:13" ht="15.75" x14ac:dyDescent="0.25">
      <c r="B161" s="121" t="s">
        <v>49</v>
      </c>
      <c r="C161" s="121" t="s">
        <v>249</v>
      </c>
      <c r="D161" s="119" t="s">
        <v>54</v>
      </c>
      <c r="E161" s="110">
        <v>0.99382465025450129</v>
      </c>
      <c r="F161" s="110">
        <v>0.97416901913564402</v>
      </c>
      <c r="G161" s="110">
        <v>0.96824281489200359</v>
      </c>
      <c r="H161" s="110">
        <v>0.96913249511753252</v>
      </c>
      <c r="I161" s="110">
        <v>0.97988297567117766</v>
      </c>
      <c r="J161" s="110">
        <v>0.9781694659709036</v>
      </c>
      <c r="K161" s="110">
        <v>0.99826436336355462</v>
      </c>
      <c r="L161" s="110">
        <v>0.98788436155034987</v>
      </c>
      <c r="M161" s="110">
        <v>0.97598585755165301</v>
      </c>
    </row>
    <row r="162" spans="2:13" ht="15.75" x14ac:dyDescent="0.25">
      <c r="B162" s="121" t="s">
        <v>49</v>
      </c>
      <c r="C162" s="121" t="s">
        <v>249</v>
      </c>
      <c r="D162" s="119" t="s">
        <v>203</v>
      </c>
      <c r="E162" s="110">
        <v>0.99754744535977335</v>
      </c>
      <c r="F162" s="110">
        <v>0.95118536966443179</v>
      </c>
      <c r="G162" s="110">
        <v>0.98217472384027305</v>
      </c>
      <c r="H162" s="110">
        <v>0.97709401590618139</v>
      </c>
      <c r="I162" s="110">
        <v>0.97191092029483306</v>
      </c>
      <c r="J162" s="110">
        <v>0.99041397723858238</v>
      </c>
      <c r="K162" s="110">
        <v>1</v>
      </c>
      <c r="L162" s="110">
        <v>0.99011734080947911</v>
      </c>
      <c r="M162" s="110">
        <v>0.95538144246412759</v>
      </c>
    </row>
    <row r="163" spans="2:13" ht="15.75" x14ac:dyDescent="0.25">
      <c r="B163" s="121" t="s">
        <v>50</v>
      </c>
      <c r="C163" s="121" t="s">
        <v>249</v>
      </c>
      <c r="D163" s="119" t="s">
        <v>54</v>
      </c>
      <c r="E163" s="110">
        <v>0.86083483263350813</v>
      </c>
      <c r="F163" s="110">
        <v>0.7792355166283772</v>
      </c>
      <c r="G163" s="110">
        <v>0.84373879812932007</v>
      </c>
      <c r="H163" s="110">
        <v>0.84484187623076512</v>
      </c>
      <c r="I163" s="110">
        <v>0.83515610922731653</v>
      </c>
      <c r="J163" s="110">
        <v>0.87920875420875422</v>
      </c>
      <c r="K163" s="110">
        <v>0.98029827315541607</v>
      </c>
      <c r="L163" s="110">
        <v>0.9623000456333789</v>
      </c>
      <c r="M163" s="110">
        <v>0.91044519659715739</v>
      </c>
    </row>
    <row r="164" spans="2:13" ht="15.75" x14ac:dyDescent="0.25">
      <c r="B164" s="121" t="s">
        <v>50</v>
      </c>
      <c r="C164" s="121" t="s">
        <v>249</v>
      </c>
      <c r="D164" s="119" t="s">
        <v>203</v>
      </c>
      <c r="E164" s="110">
        <v>0.81147362399584055</v>
      </c>
      <c r="F164" s="110">
        <v>0.77884546187294823</v>
      </c>
      <c r="G164" s="110">
        <v>0.82554885541148837</v>
      </c>
      <c r="H164" s="110">
        <v>0.77053859720526374</v>
      </c>
      <c r="I164" s="110">
        <v>0.78165436739998151</v>
      </c>
      <c r="J164" s="110">
        <v>0.81864246864246859</v>
      </c>
      <c r="K164" s="110">
        <v>0.96692249549392406</v>
      </c>
      <c r="L164" s="110">
        <v>0.92483164983165</v>
      </c>
      <c r="M164" s="110">
        <v>0.83541083941994321</v>
      </c>
    </row>
    <row r="165" spans="2:13" ht="15.75" x14ac:dyDescent="0.25">
      <c r="B165" s="121" t="s">
        <v>49</v>
      </c>
      <c r="C165" s="121" t="s">
        <v>393</v>
      </c>
      <c r="D165" s="119" t="s">
        <v>54</v>
      </c>
      <c r="E165" s="110">
        <v>0.99046484344349439</v>
      </c>
      <c r="F165" s="110">
        <v>0.9632795567800535</v>
      </c>
      <c r="G165" s="110">
        <v>0.99371852118239623</v>
      </c>
      <c r="H165" s="110">
        <v>0.99160268487498993</v>
      </c>
      <c r="I165" s="110">
        <v>0.96836907512083548</v>
      </c>
      <c r="J165" s="110">
        <v>0.99423356666753471</v>
      </c>
      <c r="K165" s="110">
        <v>0.98707866551188628</v>
      </c>
      <c r="L165" s="110">
        <v>0.99362002534095462</v>
      </c>
      <c r="M165" s="110">
        <v>0.99656354152987958</v>
      </c>
    </row>
    <row r="166" spans="2:13" ht="15.75" x14ac:dyDescent="0.25">
      <c r="B166" s="121" t="s">
        <v>49</v>
      </c>
      <c r="C166" s="121" t="s">
        <v>393</v>
      </c>
      <c r="D166" s="119" t="s">
        <v>203</v>
      </c>
      <c r="E166" s="110">
        <v>0.99228315470620032</v>
      </c>
      <c r="F166" s="110">
        <v>0.96362186892705715</v>
      </c>
      <c r="G166" s="110">
        <v>0.99144192425471689</v>
      </c>
      <c r="H166" s="110">
        <v>0.99744318263703446</v>
      </c>
      <c r="I166" s="110">
        <v>0.97111442819180682</v>
      </c>
      <c r="J166" s="110">
        <v>0.98422399656663107</v>
      </c>
      <c r="K166" s="110">
        <v>0.98707866551188628</v>
      </c>
      <c r="L166" s="110">
        <v>0.99515088617907566</v>
      </c>
      <c r="M166" s="110">
        <v>1</v>
      </c>
    </row>
    <row r="167" spans="2:13" ht="15.75" x14ac:dyDescent="0.25">
      <c r="B167" s="121" t="s">
        <v>50</v>
      </c>
      <c r="C167" s="121" t="s">
        <v>393</v>
      </c>
      <c r="D167" s="119" t="s">
        <v>54</v>
      </c>
      <c r="E167" s="110">
        <v>0.89320987654320982</v>
      </c>
      <c r="F167" s="110"/>
      <c r="G167" s="110">
        <v>0.8774593076676408</v>
      </c>
      <c r="H167" s="110"/>
      <c r="I167" s="110"/>
      <c r="J167" s="110"/>
      <c r="K167" s="110"/>
      <c r="L167" s="110"/>
      <c r="M167" s="110"/>
    </row>
    <row r="168" spans="2:13" ht="15.75" x14ac:dyDescent="0.25">
      <c r="B168" s="121" t="s">
        <v>50</v>
      </c>
      <c r="C168" s="121" t="s">
        <v>393</v>
      </c>
      <c r="D168" s="119" t="s">
        <v>203</v>
      </c>
      <c r="E168" s="110">
        <v>0.86168605302203183</v>
      </c>
      <c r="F168" s="110"/>
      <c r="G168" s="110">
        <v>0.91888687444243</v>
      </c>
      <c r="H168" s="110"/>
      <c r="I168" s="110"/>
      <c r="J168" s="110"/>
      <c r="K168" s="110"/>
      <c r="L168" s="110"/>
      <c r="M168" s="110"/>
    </row>
    <row r="169" spans="2:13" ht="15.75" x14ac:dyDescent="0.25">
      <c r="B169" s="121" t="s">
        <v>49</v>
      </c>
      <c r="C169" s="121" t="s">
        <v>250</v>
      </c>
      <c r="D169" s="119" t="s">
        <v>54</v>
      </c>
      <c r="E169" s="110">
        <v>0.99828444640209979</v>
      </c>
      <c r="F169" s="110">
        <v>0.99138196827577973</v>
      </c>
      <c r="G169" s="110">
        <v>0.97956373288244647</v>
      </c>
      <c r="H169" s="110">
        <v>0.94886170333315878</v>
      </c>
      <c r="I169" s="110">
        <v>0.93714455174920575</v>
      </c>
      <c r="J169" s="110">
        <v>0.90502812959526369</v>
      </c>
      <c r="K169" s="110">
        <v>0.99456355609828773</v>
      </c>
      <c r="L169" s="110">
        <v>1</v>
      </c>
      <c r="M169" s="110">
        <v>0.98856928766192809</v>
      </c>
    </row>
    <row r="170" spans="2:13" ht="15.75" x14ac:dyDescent="0.25">
      <c r="B170" s="121" t="s">
        <v>49</v>
      </c>
      <c r="C170" s="121" t="s">
        <v>250</v>
      </c>
      <c r="D170" s="119" t="s">
        <v>203</v>
      </c>
      <c r="E170" s="110">
        <v>0.99744607999283319</v>
      </c>
      <c r="F170" s="110">
        <v>0.97261079874103507</v>
      </c>
      <c r="G170" s="110">
        <v>0.98936364409491073</v>
      </c>
      <c r="H170" s="110">
        <v>0.94142648093735037</v>
      </c>
      <c r="I170" s="110">
        <v>0.95165789246037102</v>
      </c>
      <c r="J170" s="110">
        <v>0.90005972174599991</v>
      </c>
      <c r="K170" s="110">
        <v>1</v>
      </c>
      <c r="L170" s="110">
        <v>0.99660826049572648</v>
      </c>
      <c r="M170" s="110">
        <v>0.98647837443127662</v>
      </c>
    </row>
    <row r="171" spans="2:13" ht="15.75" x14ac:dyDescent="0.25">
      <c r="B171" s="121" t="s">
        <v>50</v>
      </c>
      <c r="C171" s="121" t="s">
        <v>250</v>
      </c>
      <c r="D171" s="119" t="s">
        <v>54</v>
      </c>
      <c r="E171" s="110">
        <v>0.79152600719733435</v>
      </c>
      <c r="F171" s="110">
        <v>0.76879206960296698</v>
      </c>
      <c r="G171" s="110">
        <v>0.86902229027251587</v>
      </c>
      <c r="H171" s="110">
        <v>0.76016588266713203</v>
      </c>
      <c r="I171" s="110">
        <v>0.74572857921287872</v>
      </c>
      <c r="J171" s="110">
        <v>0.73189995371367911</v>
      </c>
      <c r="K171" s="110">
        <v>0.92729955229955241</v>
      </c>
      <c r="L171" s="110">
        <v>0.94630369630369626</v>
      </c>
      <c r="M171" s="110">
        <v>0.84943926846100759</v>
      </c>
    </row>
    <row r="172" spans="2:13" ht="15.75" x14ac:dyDescent="0.25">
      <c r="B172" s="121" t="s">
        <v>50</v>
      </c>
      <c r="C172" s="121" t="s">
        <v>250</v>
      </c>
      <c r="D172" s="119" t="s">
        <v>203</v>
      </c>
      <c r="E172" s="110">
        <v>0.77428214463173184</v>
      </c>
      <c r="F172" s="110">
        <v>0.74657579067226898</v>
      </c>
      <c r="G172" s="110">
        <v>0.83939623081085679</v>
      </c>
      <c r="H172" s="110">
        <v>0.71852198674037748</v>
      </c>
      <c r="I172" s="110">
        <v>0.71606633101198314</v>
      </c>
      <c r="J172" s="110">
        <v>0.6864651416122004</v>
      </c>
      <c r="K172" s="110">
        <v>0.91677241409384269</v>
      </c>
      <c r="L172" s="110">
        <v>0.93566195709052857</v>
      </c>
      <c r="M172" s="110">
        <v>0.8472881436525227</v>
      </c>
    </row>
    <row r="173" spans="2:13" ht="15.75" x14ac:dyDescent="0.25">
      <c r="B173" s="121" t="s">
        <v>49</v>
      </c>
      <c r="C173" s="121" t="s">
        <v>251</v>
      </c>
      <c r="D173" s="119" t="s">
        <v>54</v>
      </c>
      <c r="E173" s="110">
        <v>1</v>
      </c>
      <c r="F173" s="110">
        <v>0.96893342102539437</v>
      </c>
      <c r="G173" s="110">
        <v>1</v>
      </c>
      <c r="H173" s="110"/>
      <c r="I173" s="110"/>
      <c r="J173" s="110"/>
      <c r="K173" s="110"/>
      <c r="L173" s="110"/>
      <c r="M173" s="110"/>
    </row>
    <row r="174" spans="2:13" ht="15.75" x14ac:dyDescent="0.25">
      <c r="B174" s="121" t="s">
        <v>49</v>
      </c>
      <c r="C174" s="121" t="s">
        <v>251</v>
      </c>
      <c r="D174" s="119" t="s">
        <v>203</v>
      </c>
      <c r="E174" s="110">
        <v>1</v>
      </c>
      <c r="F174" s="110">
        <v>0.97638049947799377</v>
      </c>
      <c r="G174" s="110">
        <v>0.99031196454227299</v>
      </c>
      <c r="H174" s="110"/>
      <c r="I174" s="110"/>
      <c r="J174" s="110"/>
      <c r="K174" s="110"/>
      <c r="L174" s="110"/>
      <c r="M174" s="110"/>
    </row>
    <row r="175" spans="2:13" ht="15.75" x14ac:dyDescent="0.25">
      <c r="B175" s="121" t="s">
        <v>50</v>
      </c>
      <c r="C175" s="121" t="s">
        <v>251</v>
      </c>
      <c r="D175" s="119" t="s">
        <v>54</v>
      </c>
      <c r="E175" s="110">
        <v>0.88239671269864528</v>
      </c>
      <c r="F175" s="110">
        <v>0.77083681425786688</v>
      </c>
      <c r="G175" s="110">
        <v>0.77562805889087272</v>
      </c>
      <c r="H175" s="110"/>
      <c r="I175" s="110"/>
      <c r="J175" s="110"/>
      <c r="K175" s="110"/>
      <c r="L175" s="110"/>
      <c r="M175" s="110"/>
    </row>
    <row r="176" spans="2:13" ht="15.75" x14ac:dyDescent="0.25">
      <c r="B176" s="121" t="s">
        <v>50</v>
      </c>
      <c r="C176" s="121" t="s">
        <v>251</v>
      </c>
      <c r="D176" s="119" t="s">
        <v>203</v>
      </c>
      <c r="E176" s="110">
        <v>0.86930168482814396</v>
      </c>
      <c r="F176" s="110">
        <v>0.77469692750394514</v>
      </c>
      <c r="G176" s="110">
        <v>0.84384354282995588</v>
      </c>
      <c r="H176" s="110"/>
      <c r="I176" s="110"/>
      <c r="J176" s="110"/>
      <c r="K176" s="110"/>
      <c r="L176" s="110"/>
      <c r="M176" s="110"/>
    </row>
    <row r="177" spans="2:13" ht="15.75" x14ac:dyDescent="0.25">
      <c r="B177" s="121" t="s">
        <v>49</v>
      </c>
      <c r="C177" s="121" t="s">
        <v>217</v>
      </c>
      <c r="D177" s="119" t="s">
        <v>54</v>
      </c>
      <c r="E177" s="110">
        <v>0.99530764074411227</v>
      </c>
      <c r="F177" s="110">
        <v>0.97000185635845504</v>
      </c>
      <c r="G177" s="110">
        <v>0.98891188933740859</v>
      </c>
      <c r="H177" s="110">
        <v>0.9828910628088906</v>
      </c>
      <c r="I177" s="110">
        <v>0.94270144137228551</v>
      </c>
      <c r="J177" s="110">
        <v>0.95448749711863601</v>
      </c>
      <c r="K177" s="110">
        <v>1</v>
      </c>
      <c r="L177" s="110">
        <v>0.98959694477429583</v>
      </c>
      <c r="M177" s="110">
        <v>0.96975417380043982</v>
      </c>
    </row>
    <row r="178" spans="2:13" ht="15.75" x14ac:dyDescent="0.25">
      <c r="B178" s="121" t="s">
        <v>49</v>
      </c>
      <c r="C178" s="121" t="s">
        <v>217</v>
      </c>
      <c r="D178" s="119" t="s">
        <v>203</v>
      </c>
      <c r="E178" s="110">
        <v>0.99333110730780227</v>
      </c>
      <c r="F178" s="110">
        <v>0.98449635655045942</v>
      </c>
      <c r="G178" s="110">
        <v>0.98797267538512712</v>
      </c>
      <c r="H178" s="110">
        <v>0.97074421958148704</v>
      </c>
      <c r="I178" s="110">
        <v>0.95830063142556188</v>
      </c>
      <c r="J178" s="110">
        <v>0.92558467561147906</v>
      </c>
      <c r="K178" s="110">
        <v>0.99619824641934107</v>
      </c>
      <c r="L178" s="110">
        <v>0.96764550591281484</v>
      </c>
      <c r="M178" s="110">
        <v>0.97586248073639459</v>
      </c>
    </row>
    <row r="179" spans="2:13" ht="15.75" x14ac:dyDescent="0.25">
      <c r="B179" s="121" t="s">
        <v>50</v>
      </c>
      <c r="C179" s="121" t="s">
        <v>217</v>
      </c>
      <c r="D179" s="119" t="s">
        <v>54</v>
      </c>
      <c r="E179" s="110">
        <v>0.85937450409672644</v>
      </c>
      <c r="F179" s="110">
        <v>0.84059265311246667</v>
      </c>
      <c r="G179" s="110">
        <v>0.86068529348215661</v>
      </c>
      <c r="H179" s="110">
        <v>0.80472209891336977</v>
      </c>
      <c r="I179" s="110">
        <v>0.76191173292622583</v>
      </c>
      <c r="J179" s="110">
        <v>0.8053172657952069</v>
      </c>
      <c r="K179" s="110">
        <v>0.89243834583482606</v>
      </c>
      <c r="L179" s="110">
        <v>0.84778819945486605</v>
      </c>
      <c r="M179" s="110">
        <v>0.81026245702171629</v>
      </c>
    </row>
    <row r="180" spans="2:13" ht="15.75" x14ac:dyDescent="0.25">
      <c r="B180" s="121" t="s">
        <v>50</v>
      </c>
      <c r="C180" s="121" t="s">
        <v>217</v>
      </c>
      <c r="D180" s="119" t="s">
        <v>203</v>
      </c>
      <c r="E180" s="110">
        <v>0.82378694350916593</v>
      </c>
      <c r="F180" s="110">
        <v>0.80557536330047552</v>
      </c>
      <c r="G180" s="110">
        <v>0.85767303613576507</v>
      </c>
      <c r="H180" s="110">
        <v>0.7679555388263134</v>
      </c>
      <c r="I180" s="110">
        <v>0.73264111520595121</v>
      </c>
      <c r="J180" s="110">
        <v>0.73774412542794898</v>
      </c>
      <c r="K180" s="110">
        <v>0.83951545727502774</v>
      </c>
      <c r="L180" s="110">
        <v>0.77791842128063105</v>
      </c>
      <c r="M180" s="110">
        <v>0.78367929972554273</v>
      </c>
    </row>
    <row r="181" spans="2:13" ht="15.75" x14ac:dyDescent="0.25">
      <c r="B181" s="121" t="s">
        <v>49</v>
      </c>
      <c r="C181" s="121" t="s">
        <v>394</v>
      </c>
      <c r="D181" s="119" t="s">
        <v>54</v>
      </c>
      <c r="E181" s="110">
        <v>0.97780926462775841</v>
      </c>
      <c r="F181" s="110">
        <v>0.97848575907247337</v>
      </c>
      <c r="G181" s="110">
        <v>0.96691499402638215</v>
      </c>
      <c r="H181" s="110">
        <v>0.9757560418541994</v>
      </c>
      <c r="I181" s="110">
        <v>0.97461094952921223</v>
      </c>
      <c r="J181" s="110">
        <v>0.95877580973404408</v>
      </c>
      <c r="K181" s="110">
        <v>0.97425314194212476</v>
      </c>
      <c r="L181" s="110">
        <v>0.98593687882548364</v>
      </c>
      <c r="M181" s="110">
        <v>0.98389996690166903</v>
      </c>
    </row>
    <row r="182" spans="2:13" ht="15.75" x14ac:dyDescent="0.25">
      <c r="B182" s="121" t="s">
        <v>49</v>
      </c>
      <c r="C182" s="121" t="s">
        <v>394</v>
      </c>
      <c r="D182" s="119" t="s">
        <v>203</v>
      </c>
      <c r="E182" s="110">
        <v>0.98365773750538077</v>
      </c>
      <c r="F182" s="110">
        <v>0.99140179443920173</v>
      </c>
      <c r="G182" s="110">
        <v>0.98728630111017202</v>
      </c>
      <c r="H182" s="110">
        <v>1</v>
      </c>
      <c r="I182" s="110">
        <v>0.9852316902304098</v>
      </c>
      <c r="J182" s="110">
        <v>0.98887348631163186</v>
      </c>
      <c r="K182" s="110">
        <v>0.99827929654575731</v>
      </c>
      <c r="L182" s="110">
        <v>0.9874152188998816</v>
      </c>
      <c r="M182" s="110">
        <v>0.99130282499881595</v>
      </c>
    </row>
    <row r="183" spans="2:13" ht="15.75" x14ac:dyDescent="0.25">
      <c r="B183" s="121" t="s">
        <v>50</v>
      </c>
      <c r="C183" s="121" t="s">
        <v>394</v>
      </c>
      <c r="D183" s="119" t="s">
        <v>54</v>
      </c>
      <c r="E183" s="110">
        <v>0.81237752302567123</v>
      </c>
      <c r="F183" s="110"/>
      <c r="G183" s="110">
        <v>0.81385355275236215</v>
      </c>
      <c r="H183" s="110"/>
      <c r="I183" s="110"/>
      <c r="J183" s="110"/>
      <c r="K183" s="110"/>
      <c r="L183" s="110"/>
      <c r="M183" s="110"/>
    </row>
    <row r="184" spans="2:13" ht="15.75" x14ac:dyDescent="0.25">
      <c r="B184" s="121" t="s">
        <v>50</v>
      </c>
      <c r="C184" s="121" t="s">
        <v>394</v>
      </c>
      <c r="D184" s="119" t="s">
        <v>203</v>
      </c>
      <c r="E184" s="110">
        <v>0.8510452534923435</v>
      </c>
      <c r="F184" s="110"/>
      <c r="G184" s="110">
        <v>0.87230053896720561</v>
      </c>
      <c r="H184" s="110"/>
      <c r="I184" s="110"/>
      <c r="J184" s="110"/>
      <c r="K184" s="110"/>
      <c r="L184" s="110"/>
      <c r="M184" s="110"/>
    </row>
    <row r="185" spans="2:13" ht="15.75" x14ac:dyDescent="0.25">
      <c r="B185" s="121" t="s">
        <v>49</v>
      </c>
      <c r="C185" s="121" t="s">
        <v>395</v>
      </c>
      <c r="D185" s="119" t="s">
        <v>54</v>
      </c>
      <c r="E185" s="110">
        <v>0.97662037037037042</v>
      </c>
      <c r="F185" s="110">
        <v>1</v>
      </c>
      <c r="G185" s="110">
        <v>0.98503086419753083</v>
      </c>
      <c r="H185" s="110">
        <v>1</v>
      </c>
      <c r="I185" s="110">
        <v>0.98718203030381935</v>
      </c>
      <c r="J185" s="110">
        <v>0.9936070042608951</v>
      </c>
      <c r="K185" s="110">
        <v>1</v>
      </c>
      <c r="L185" s="110">
        <v>0.99389139507638891</v>
      </c>
      <c r="M185" s="110">
        <v>0.98687906403174341</v>
      </c>
    </row>
    <row r="186" spans="2:13" ht="15.75" x14ac:dyDescent="0.25">
      <c r="B186" s="121" t="s">
        <v>49</v>
      </c>
      <c r="C186" s="121" t="s">
        <v>395</v>
      </c>
      <c r="D186" s="119" t="s">
        <v>203</v>
      </c>
      <c r="E186" s="110">
        <v>0.97399386264095622</v>
      </c>
      <c r="F186" s="110">
        <v>0.99641189414299447</v>
      </c>
      <c r="G186" s="110">
        <v>0.97667329083461885</v>
      </c>
      <c r="H186" s="110">
        <v>0.99285993283116791</v>
      </c>
      <c r="I186" s="110">
        <v>0.98718203030381935</v>
      </c>
      <c r="J186" s="110">
        <v>1</v>
      </c>
      <c r="K186" s="110">
        <v>0.99484876877606909</v>
      </c>
      <c r="L186" s="110">
        <v>0.98640957432431986</v>
      </c>
      <c r="M186" s="110">
        <v>0.99382791643253698</v>
      </c>
    </row>
    <row r="187" spans="2:13" ht="15.75" x14ac:dyDescent="0.25">
      <c r="B187" s="121" t="s">
        <v>50</v>
      </c>
      <c r="C187" s="121" t="s">
        <v>395</v>
      </c>
      <c r="D187" s="119" t="s">
        <v>54</v>
      </c>
      <c r="E187" s="110">
        <v>0.8838624338624339</v>
      </c>
      <c r="F187" s="110"/>
      <c r="G187" s="110">
        <v>0.96496500220458559</v>
      </c>
      <c r="H187" s="110"/>
      <c r="I187" s="110"/>
      <c r="J187" s="110"/>
      <c r="K187" s="110"/>
      <c r="L187" s="110"/>
      <c r="M187" s="110"/>
    </row>
    <row r="188" spans="2:13" ht="15.75" x14ac:dyDescent="0.25">
      <c r="B188" s="121" t="s">
        <v>50</v>
      </c>
      <c r="C188" s="121" t="s">
        <v>395</v>
      </c>
      <c r="D188" s="119" t="s">
        <v>203</v>
      </c>
      <c r="E188" s="110">
        <v>0.85518077601410936</v>
      </c>
      <c r="F188" s="110"/>
      <c r="G188" s="110">
        <v>0.90459656084656082</v>
      </c>
      <c r="H188" s="110"/>
      <c r="I188" s="110"/>
      <c r="J188" s="110"/>
      <c r="K188" s="110"/>
      <c r="L188" s="110"/>
      <c r="M188" s="110"/>
    </row>
    <row r="189" spans="2:13" ht="15.75" x14ac:dyDescent="0.25">
      <c r="B189" s="121" t="s">
        <v>49</v>
      </c>
      <c r="C189" s="121" t="s">
        <v>396</v>
      </c>
      <c r="D189" s="119" t="s">
        <v>54</v>
      </c>
      <c r="E189" s="110">
        <v>0.96221770105217552</v>
      </c>
      <c r="F189" s="110">
        <v>0.927951899060381</v>
      </c>
      <c r="G189" s="110">
        <v>0.95393347441800214</v>
      </c>
      <c r="H189" s="110">
        <v>0.9233569742424671</v>
      </c>
      <c r="I189" s="110">
        <v>0.91501692381313293</v>
      </c>
      <c r="J189" s="110">
        <v>0.93918650364158185</v>
      </c>
      <c r="K189" s="110">
        <v>0.95256172953054086</v>
      </c>
      <c r="L189" s="110">
        <v>0.94197457901951753</v>
      </c>
      <c r="M189" s="110">
        <v>0.9389556566828019</v>
      </c>
    </row>
    <row r="190" spans="2:13" ht="15.75" x14ac:dyDescent="0.25">
      <c r="B190" s="121" t="s">
        <v>49</v>
      </c>
      <c r="C190" s="121" t="s">
        <v>396</v>
      </c>
      <c r="D190" s="119" t="s">
        <v>203</v>
      </c>
      <c r="E190" s="110">
        <v>1</v>
      </c>
      <c r="F190" s="110">
        <v>0.9758625374556148</v>
      </c>
      <c r="G190" s="110">
        <v>0.9617945610527433</v>
      </c>
      <c r="H190" s="110">
        <v>0.97123419835911218</v>
      </c>
      <c r="I190" s="110">
        <v>0.96044886990972922</v>
      </c>
      <c r="J190" s="110">
        <v>0.95567916034181299</v>
      </c>
      <c r="K190" s="110">
        <v>0.99792387030737117</v>
      </c>
      <c r="L190" s="110">
        <v>0.99117336495428032</v>
      </c>
      <c r="M190" s="110">
        <v>0.96332435024179019</v>
      </c>
    </row>
    <row r="191" spans="2:13" ht="15.75" x14ac:dyDescent="0.25">
      <c r="B191" s="121" t="s">
        <v>50</v>
      </c>
      <c r="C191" s="121" t="s">
        <v>396</v>
      </c>
      <c r="D191" s="119" t="s">
        <v>54</v>
      </c>
      <c r="E191" s="110">
        <v>0.86591175521817354</v>
      </c>
      <c r="F191" s="110">
        <v>0.85561215845015393</v>
      </c>
      <c r="G191" s="110">
        <v>0.86582264318261504</v>
      </c>
      <c r="H191" s="110">
        <v>0.85845044013737026</v>
      </c>
      <c r="I191" s="110">
        <v>0.85673588467394857</v>
      </c>
      <c r="J191" s="110">
        <v>0.85424273793839012</v>
      </c>
      <c r="K191" s="110">
        <v>0.90469001610305955</v>
      </c>
      <c r="L191" s="110">
        <v>0.9113202678963549</v>
      </c>
      <c r="M191" s="110">
        <v>0.84800274533741127</v>
      </c>
    </row>
    <row r="192" spans="2:13" ht="15.75" x14ac:dyDescent="0.25">
      <c r="B192" s="121" t="s">
        <v>50</v>
      </c>
      <c r="C192" s="121" t="s">
        <v>396</v>
      </c>
      <c r="D192" s="119" t="s">
        <v>203</v>
      </c>
      <c r="E192" s="110">
        <v>0.86674974958218065</v>
      </c>
      <c r="F192" s="110">
        <v>0.80974858465953714</v>
      </c>
      <c r="G192" s="110">
        <v>0.85042567513475165</v>
      </c>
      <c r="H192" s="110">
        <v>0.8011110406999209</v>
      </c>
      <c r="I192" s="110">
        <v>0.7851388922357998</v>
      </c>
      <c r="J192" s="110">
        <v>0.78452240660574002</v>
      </c>
      <c r="K192" s="110">
        <v>0.80504451756867212</v>
      </c>
      <c r="L192" s="110">
        <v>0.79149208777573177</v>
      </c>
      <c r="M192" s="110">
        <v>0.75543804894506528</v>
      </c>
    </row>
    <row r="193" spans="2:13" ht="15.75" x14ac:dyDescent="0.25">
      <c r="B193" s="121" t="s">
        <v>49</v>
      </c>
      <c r="C193" s="121" t="s">
        <v>252</v>
      </c>
      <c r="D193" s="119" t="s">
        <v>54</v>
      </c>
      <c r="E193" s="110">
        <v>0.99022872910907545</v>
      </c>
      <c r="F193" s="110">
        <v>0.97566723214286155</v>
      </c>
      <c r="G193" s="110">
        <v>0.98877424110285295</v>
      </c>
      <c r="H193" s="110">
        <v>0.97852179666090111</v>
      </c>
      <c r="I193" s="110">
        <v>0.93443532691706965</v>
      </c>
      <c r="J193" s="110">
        <v>0.9258957687148982</v>
      </c>
      <c r="K193" s="110">
        <v>0.99917779256458028</v>
      </c>
      <c r="L193" s="110">
        <v>0.98671407083124152</v>
      </c>
      <c r="M193" s="110">
        <v>0.96223923224508079</v>
      </c>
    </row>
    <row r="194" spans="2:13" ht="15.75" x14ac:dyDescent="0.25">
      <c r="B194" s="121" t="s">
        <v>49</v>
      </c>
      <c r="C194" s="121" t="s">
        <v>252</v>
      </c>
      <c r="D194" s="119" t="s">
        <v>203</v>
      </c>
      <c r="E194" s="110">
        <v>0.99176388062356491</v>
      </c>
      <c r="F194" s="110">
        <v>0.9789857070339042</v>
      </c>
      <c r="G194" s="110">
        <v>0.98859276147858066</v>
      </c>
      <c r="H194" s="110">
        <v>0.96896558066535921</v>
      </c>
      <c r="I194" s="110">
        <v>0.92274107930036553</v>
      </c>
      <c r="J194" s="110">
        <v>0.94899933966397831</v>
      </c>
      <c r="K194" s="110">
        <v>0.99557987423670768</v>
      </c>
      <c r="L194" s="110">
        <v>0.98943258403399603</v>
      </c>
      <c r="M194" s="110">
        <v>0.98365747421385175</v>
      </c>
    </row>
    <row r="195" spans="2:13" ht="15.75" x14ac:dyDescent="0.25">
      <c r="B195" s="121" t="s">
        <v>50</v>
      </c>
      <c r="C195" s="121" t="s">
        <v>252</v>
      </c>
      <c r="D195" s="119" t="s">
        <v>54</v>
      </c>
      <c r="E195" s="110">
        <v>0.90377087983024795</v>
      </c>
      <c r="F195" s="110">
        <v>0.81603848995419748</v>
      </c>
      <c r="G195" s="110">
        <v>0.85085686711331709</v>
      </c>
      <c r="H195" s="110">
        <v>0.8164918985818842</v>
      </c>
      <c r="I195" s="110">
        <v>0.74365110321918104</v>
      </c>
      <c r="J195" s="110">
        <v>0.83035649444963155</v>
      </c>
      <c r="K195" s="110">
        <v>0.90644063863362112</v>
      </c>
      <c r="L195" s="110">
        <v>0.91732918756728277</v>
      </c>
      <c r="M195" s="110">
        <v>0.93696221473999264</v>
      </c>
    </row>
    <row r="196" spans="2:13" ht="15.75" x14ac:dyDescent="0.25">
      <c r="B196" s="121" t="s">
        <v>50</v>
      </c>
      <c r="C196" s="121" t="s">
        <v>252</v>
      </c>
      <c r="D196" s="119" t="s">
        <v>203</v>
      </c>
      <c r="E196" s="110">
        <v>0.86044231087670975</v>
      </c>
      <c r="F196" s="110">
        <v>0.76983836167185304</v>
      </c>
      <c r="G196" s="110">
        <v>0.83897979605947448</v>
      </c>
      <c r="H196" s="110">
        <v>0.82447741441241151</v>
      </c>
      <c r="I196" s="110">
        <v>0.72126849636718049</v>
      </c>
      <c r="J196" s="110">
        <v>0.73273809523809519</v>
      </c>
      <c r="K196" s="110">
        <v>0.9071382149633177</v>
      </c>
      <c r="L196" s="110">
        <v>0.88922541734394722</v>
      </c>
      <c r="M196" s="110">
        <v>0.85505558227780443</v>
      </c>
    </row>
    <row r="197" spans="2:13" ht="15.75" x14ac:dyDescent="0.25">
      <c r="B197" s="121" t="s">
        <v>49</v>
      </c>
      <c r="C197" s="121" t="s">
        <v>397</v>
      </c>
      <c r="D197" s="119" t="s">
        <v>54</v>
      </c>
      <c r="E197" s="110">
        <v>0.97568753425891996</v>
      </c>
      <c r="F197" s="110">
        <v>0.97631584578836728</v>
      </c>
      <c r="G197" s="110">
        <v>0.94194573015569227</v>
      </c>
      <c r="H197" s="110">
        <v>0.95105888491708512</v>
      </c>
      <c r="I197" s="110">
        <v>0.93977306745589928</v>
      </c>
      <c r="J197" s="110">
        <v>0.88746003909066584</v>
      </c>
      <c r="K197" s="110">
        <v>0.98573213334280452</v>
      </c>
      <c r="L197" s="110">
        <v>0.99201243463320621</v>
      </c>
      <c r="M197" s="110">
        <v>0.96259059108360345</v>
      </c>
    </row>
    <row r="198" spans="2:13" ht="15.75" x14ac:dyDescent="0.25">
      <c r="B198" s="121" t="s">
        <v>49</v>
      </c>
      <c r="C198" s="121" t="s">
        <v>397</v>
      </c>
      <c r="D198" s="119" t="s">
        <v>203</v>
      </c>
      <c r="E198" s="110">
        <v>0.9780293761892791</v>
      </c>
      <c r="F198" s="110">
        <v>0.98464113586479496</v>
      </c>
      <c r="G198" s="110">
        <v>0.92145161338290615</v>
      </c>
      <c r="H198" s="110">
        <v>0.95158808466430289</v>
      </c>
      <c r="I198" s="110">
        <v>0.93239316595308208</v>
      </c>
      <c r="J198" s="110">
        <v>0.90173319174901956</v>
      </c>
      <c r="K198" s="110">
        <v>0.99137485664035518</v>
      </c>
      <c r="L198" s="110">
        <v>0.99491227890231981</v>
      </c>
      <c r="M198" s="110">
        <v>0.95217724413376337</v>
      </c>
    </row>
    <row r="199" spans="2:13" ht="15.75" x14ac:dyDescent="0.25">
      <c r="B199" s="121" t="s">
        <v>50</v>
      </c>
      <c r="C199" s="121" t="s">
        <v>397</v>
      </c>
      <c r="D199" s="119" t="s">
        <v>54</v>
      </c>
      <c r="E199" s="110">
        <v>0.74974182005485746</v>
      </c>
      <c r="F199" s="110">
        <v>0.7359147498035935</v>
      </c>
      <c r="G199" s="110">
        <v>0.77675978976527149</v>
      </c>
      <c r="H199" s="110">
        <v>0.74408904461304737</v>
      </c>
      <c r="I199" s="110">
        <v>0.69248367038222103</v>
      </c>
      <c r="J199" s="110">
        <v>0.6709576530042215</v>
      </c>
      <c r="K199" s="110">
        <v>0.81670393203441904</v>
      </c>
      <c r="L199" s="110">
        <v>0.82673666568076509</v>
      </c>
      <c r="M199" s="110">
        <v>0.74808555155625667</v>
      </c>
    </row>
    <row r="200" spans="2:13" ht="15.75" x14ac:dyDescent="0.25">
      <c r="B200" s="121" t="s">
        <v>50</v>
      </c>
      <c r="C200" s="121" t="s">
        <v>397</v>
      </c>
      <c r="D200" s="119" t="s">
        <v>203</v>
      </c>
      <c r="E200" s="110">
        <v>0.75686885486271605</v>
      </c>
      <c r="F200" s="110">
        <v>0.76965954863897756</v>
      </c>
      <c r="G200" s="110">
        <v>0.77167300220460655</v>
      </c>
      <c r="H200" s="110">
        <v>0.74937983719609269</v>
      </c>
      <c r="I200" s="110">
        <v>0.74759590107606888</v>
      </c>
      <c r="J200" s="110">
        <v>0.69008081152688983</v>
      </c>
      <c r="K200" s="110">
        <v>0.81676325235753033</v>
      </c>
      <c r="L200" s="110">
        <v>0.83442617053728174</v>
      </c>
      <c r="M200" s="110">
        <v>0.74627815268157793</v>
      </c>
    </row>
    <row r="201" spans="2:13" ht="15.75" x14ac:dyDescent="0.25">
      <c r="B201" s="121" t="s">
        <v>49</v>
      </c>
      <c r="C201" s="121" t="s">
        <v>398</v>
      </c>
      <c r="D201" s="119" t="s">
        <v>54</v>
      </c>
      <c r="E201" s="110">
        <v>0.99049694656159482</v>
      </c>
      <c r="F201" s="110">
        <v>0.98204059328995541</v>
      </c>
      <c r="G201" s="110">
        <v>0.98155307835708039</v>
      </c>
      <c r="H201" s="110">
        <v>1</v>
      </c>
      <c r="I201" s="110">
        <v>0.98625265921144933</v>
      </c>
      <c r="J201" s="110">
        <v>0.98675676428651926</v>
      </c>
      <c r="K201" s="110">
        <v>0.96810254620861924</v>
      </c>
      <c r="L201" s="110">
        <v>0.98525695995833329</v>
      </c>
      <c r="M201" s="110">
        <v>0.99382010909583185</v>
      </c>
    </row>
    <row r="202" spans="2:13" ht="15.75" x14ac:dyDescent="0.25">
      <c r="B202" s="121" t="s">
        <v>49</v>
      </c>
      <c r="C202" s="121" t="s">
        <v>398</v>
      </c>
      <c r="D202" s="119" t="s">
        <v>203</v>
      </c>
      <c r="E202" s="110">
        <v>0.9910908874014952</v>
      </c>
      <c r="F202" s="110">
        <v>0.9855224340373262</v>
      </c>
      <c r="G202" s="110">
        <v>0.9859764776403398</v>
      </c>
      <c r="H202" s="110">
        <v>1</v>
      </c>
      <c r="I202" s="110">
        <v>0.99197078370820746</v>
      </c>
      <c r="J202" s="110">
        <v>0.98675676428651926</v>
      </c>
      <c r="K202" s="110">
        <v>0.96924139475427407</v>
      </c>
      <c r="L202" s="110">
        <v>1</v>
      </c>
      <c r="M202" s="110">
        <v>1</v>
      </c>
    </row>
    <row r="203" spans="2:13" ht="15.75" x14ac:dyDescent="0.25">
      <c r="B203" s="121" t="s">
        <v>50</v>
      </c>
      <c r="C203" s="121" t="s">
        <v>398</v>
      </c>
      <c r="D203" s="119" t="s">
        <v>54</v>
      </c>
      <c r="E203" s="110">
        <v>0.97404684095860572</v>
      </c>
      <c r="F203" s="110"/>
      <c r="G203" s="110">
        <v>0.96394364013411638</v>
      </c>
      <c r="H203" s="110"/>
      <c r="I203" s="110"/>
      <c r="J203" s="110"/>
      <c r="K203" s="110"/>
      <c r="L203" s="110"/>
      <c r="M203" s="110"/>
    </row>
    <row r="204" spans="2:13" ht="15.75" x14ac:dyDescent="0.25">
      <c r="B204" s="121" t="s">
        <v>50</v>
      </c>
      <c r="C204" s="121" t="s">
        <v>398</v>
      </c>
      <c r="D204" s="119" t="s">
        <v>203</v>
      </c>
      <c r="E204" s="110">
        <v>0.98527628644050214</v>
      </c>
      <c r="F204" s="110"/>
      <c r="G204" s="110">
        <v>0.98114134542705977</v>
      </c>
      <c r="H204" s="110"/>
      <c r="I204" s="110"/>
      <c r="J204" s="110"/>
      <c r="K204" s="110"/>
      <c r="L204" s="110"/>
      <c r="M204" s="110"/>
    </row>
    <row r="205" spans="2:13" ht="15.75" x14ac:dyDescent="0.25">
      <c r="B205" s="121" t="s">
        <v>49</v>
      </c>
      <c r="C205" s="121" t="s">
        <v>218</v>
      </c>
      <c r="D205" s="119" t="s">
        <v>54</v>
      </c>
      <c r="E205" s="110">
        <v>0.98912723744859266</v>
      </c>
      <c r="F205" s="110">
        <v>0.9799077900944474</v>
      </c>
      <c r="G205" s="110">
        <v>0.99053250618843725</v>
      </c>
      <c r="H205" s="110">
        <v>0.98240698400808435</v>
      </c>
      <c r="I205" s="110">
        <v>0.95536389481407735</v>
      </c>
      <c r="J205" s="110">
        <v>0.94309922589485851</v>
      </c>
      <c r="K205" s="110">
        <v>0.99828478423069289</v>
      </c>
      <c r="L205" s="110">
        <v>0.98608457196414145</v>
      </c>
      <c r="M205" s="110">
        <v>0.97245993175097079</v>
      </c>
    </row>
    <row r="206" spans="2:13" ht="15.75" x14ac:dyDescent="0.25">
      <c r="B206" s="121" t="s">
        <v>49</v>
      </c>
      <c r="C206" s="121" t="s">
        <v>218</v>
      </c>
      <c r="D206" s="119" t="s">
        <v>203</v>
      </c>
      <c r="E206" s="110">
        <v>0.99314646655046823</v>
      </c>
      <c r="F206" s="110">
        <v>0.97792904553574511</v>
      </c>
      <c r="G206" s="110">
        <v>0.99864629232825541</v>
      </c>
      <c r="H206" s="110">
        <v>0.99297313346573068</v>
      </c>
      <c r="I206" s="110">
        <v>0.95917705264644948</v>
      </c>
      <c r="J206" s="110">
        <v>0.92556915562211273</v>
      </c>
      <c r="K206" s="110">
        <v>1</v>
      </c>
      <c r="L206" s="110">
        <v>0.98781771041356048</v>
      </c>
      <c r="M206" s="110">
        <v>0.97374058700481758</v>
      </c>
    </row>
    <row r="207" spans="2:13" ht="15.75" x14ac:dyDescent="0.25">
      <c r="B207" s="121" t="s">
        <v>50</v>
      </c>
      <c r="C207" s="121" t="s">
        <v>218</v>
      </c>
      <c r="D207" s="119" t="s">
        <v>54</v>
      </c>
      <c r="E207" s="110">
        <v>0.77233927640381894</v>
      </c>
      <c r="F207" s="110">
        <v>0.80020439541092359</v>
      </c>
      <c r="G207" s="110">
        <v>0.86517760962409662</v>
      </c>
      <c r="H207" s="110">
        <v>0.92886065244811389</v>
      </c>
      <c r="I207" s="110">
        <v>0.83888252950752962</v>
      </c>
      <c r="J207" s="110">
        <v>0.80170688365132803</v>
      </c>
      <c r="K207" s="110">
        <v>0.99422799422799424</v>
      </c>
      <c r="L207" s="110">
        <v>0.95636678136678144</v>
      </c>
      <c r="M207" s="110">
        <v>0.93899176954732511</v>
      </c>
    </row>
    <row r="208" spans="2:13" ht="15.75" x14ac:dyDescent="0.25">
      <c r="B208" s="121" t="s">
        <v>50</v>
      </c>
      <c r="C208" s="121" t="s">
        <v>218</v>
      </c>
      <c r="D208" s="119" t="s">
        <v>203</v>
      </c>
      <c r="E208" s="110">
        <v>0.86066519429450861</v>
      </c>
      <c r="F208" s="110">
        <v>0.83039524697240052</v>
      </c>
      <c r="G208" s="110">
        <v>0.93816259756014164</v>
      </c>
      <c r="H208" s="110">
        <v>0.9061092955700798</v>
      </c>
      <c r="I208" s="110">
        <v>0.77031485671191557</v>
      </c>
      <c r="J208" s="110">
        <v>0.78043396932285825</v>
      </c>
      <c r="K208" s="110">
        <v>0.97055352055352062</v>
      </c>
      <c r="L208" s="110">
        <v>0.8887830864021341</v>
      </c>
      <c r="M208" s="110">
        <v>0.90087381754048435</v>
      </c>
    </row>
    <row r="209" spans="2:13" ht="15.75" x14ac:dyDescent="0.25">
      <c r="B209" s="121" t="s">
        <v>49</v>
      </c>
      <c r="C209" s="121" t="s">
        <v>399</v>
      </c>
      <c r="D209" s="119" t="s">
        <v>54</v>
      </c>
      <c r="E209" s="110">
        <v>0.99133344201339668</v>
      </c>
      <c r="F209" s="110">
        <v>0.99466414692491689</v>
      </c>
      <c r="G209" s="110">
        <v>0.99544493104226006</v>
      </c>
      <c r="H209" s="110">
        <v>0.99910008204831746</v>
      </c>
      <c r="I209" s="110">
        <v>0.98718203030381935</v>
      </c>
      <c r="J209" s="110">
        <v>0.98510217901693442</v>
      </c>
      <c r="K209" s="110">
        <v>0.98862290916428464</v>
      </c>
      <c r="L209" s="110">
        <v>0.99485673876562231</v>
      </c>
      <c r="M209" s="110">
        <v>0.98961751519937635</v>
      </c>
    </row>
    <row r="210" spans="2:13" ht="15.75" x14ac:dyDescent="0.25">
      <c r="B210" s="121" t="s">
        <v>49</v>
      </c>
      <c r="C210" s="121" t="s">
        <v>399</v>
      </c>
      <c r="D210" s="119" t="s">
        <v>203</v>
      </c>
      <c r="E210" s="110">
        <v>0.99577580034336022</v>
      </c>
      <c r="F210" s="110">
        <v>1</v>
      </c>
      <c r="G210" s="110">
        <v>0.99396966460704927</v>
      </c>
      <c r="H210" s="110">
        <v>1</v>
      </c>
      <c r="I210" s="110">
        <v>0.98718203030381935</v>
      </c>
      <c r="J210" s="110">
        <v>0.99269162287407164</v>
      </c>
      <c r="K210" s="110">
        <v>1</v>
      </c>
      <c r="L210" s="110">
        <v>0.9897824868732612</v>
      </c>
      <c r="M210" s="110">
        <v>0.98964916868896446</v>
      </c>
    </row>
    <row r="211" spans="2:13" ht="15.75" x14ac:dyDescent="0.25">
      <c r="B211" s="121" t="s">
        <v>50</v>
      </c>
      <c r="C211" s="121" t="s">
        <v>399</v>
      </c>
      <c r="D211" s="119" t="s">
        <v>54</v>
      </c>
      <c r="E211" s="110">
        <v>0.84287463956776121</v>
      </c>
      <c r="F211" s="110"/>
      <c r="G211" s="110">
        <v>0.95941449882422114</v>
      </c>
      <c r="H211" s="110"/>
      <c r="I211" s="110"/>
      <c r="J211" s="110"/>
      <c r="K211" s="110"/>
      <c r="L211" s="110"/>
      <c r="M211" s="110"/>
    </row>
    <row r="212" spans="2:13" ht="15.75" x14ac:dyDescent="0.25">
      <c r="B212" s="121" t="s">
        <v>50</v>
      </c>
      <c r="C212" s="121" t="s">
        <v>399</v>
      </c>
      <c r="D212" s="119" t="s">
        <v>203</v>
      </c>
      <c r="E212" s="110">
        <v>0.88685577111503033</v>
      </c>
      <c r="F212" s="110"/>
      <c r="G212" s="110">
        <v>0.97491365373309813</v>
      </c>
      <c r="H212" s="110"/>
      <c r="I212" s="110"/>
      <c r="J212" s="110"/>
      <c r="K212" s="110"/>
      <c r="L212" s="110"/>
      <c r="M212" s="110"/>
    </row>
    <row r="213" spans="2:13" ht="15.75" x14ac:dyDescent="0.25">
      <c r="B213" s="121" t="s">
        <v>49</v>
      </c>
      <c r="C213" s="121" t="s">
        <v>219</v>
      </c>
      <c r="D213" s="119" t="s">
        <v>54</v>
      </c>
      <c r="E213" s="110">
        <v>0.9830094669528805</v>
      </c>
      <c r="F213" s="110">
        <v>0.96538581991415962</v>
      </c>
      <c r="G213" s="110">
        <v>0.93863679379444642</v>
      </c>
      <c r="H213" s="110">
        <v>0.97372970228067579</v>
      </c>
      <c r="I213" s="110">
        <v>0.93550307937455934</v>
      </c>
      <c r="J213" s="110">
        <v>0.87632894493948832</v>
      </c>
      <c r="K213" s="110">
        <v>0.99949648962838555</v>
      </c>
      <c r="L213" s="110">
        <v>0.98341375795663089</v>
      </c>
      <c r="M213" s="110">
        <v>0.96889384763189224</v>
      </c>
    </row>
    <row r="214" spans="2:13" ht="15.75" x14ac:dyDescent="0.25">
      <c r="B214" s="121" t="s">
        <v>50</v>
      </c>
      <c r="C214" s="121" t="s">
        <v>219</v>
      </c>
      <c r="D214" s="119" t="s">
        <v>54</v>
      </c>
      <c r="E214" s="110">
        <v>0.76835539415196275</v>
      </c>
      <c r="F214" s="110">
        <v>0.80521864089121165</v>
      </c>
      <c r="G214" s="110">
        <v>0.76903272491859642</v>
      </c>
      <c r="H214" s="110">
        <v>0.77418422125463815</v>
      </c>
      <c r="I214" s="110">
        <v>0.76512212113985123</v>
      </c>
      <c r="J214" s="110">
        <v>0.71910856633078846</v>
      </c>
      <c r="K214" s="110">
        <v>0.83388955781184926</v>
      </c>
      <c r="L214" s="110">
        <v>0.77617433507784384</v>
      </c>
      <c r="M214" s="110">
        <v>0.76250495817773922</v>
      </c>
    </row>
    <row r="215" spans="2:13" ht="15.75" x14ac:dyDescent="0.25">
      <c r="B215" s="121" t="s">
        <v>49</v>
      </c>
      <c r="C215" s="121" t="s">
        <v>220</v>
      </c>
      <c r="D215" s="119" t="s">
        <v>54</v>
      </c>
      <c r="E215" s="110">
        <v>0.99059241588667735</v>
      </c>
      <c r="F215" s="110">
        <v>0.98746763615084043</v>
      </c>
      <c r="G215" s="110">
        <v>1</v>
      </c>
      <c r="H215" s="110">
        <v>0.98122066732226199</v>
      </c>
      <c r="I215" s="110">
        <v>0.95491607597112071</v>
      </c>
      <c r="J215" s="110">
        <v>0.9288718261931449</v>
      </c>
      <c r="K215" s="110">
        <v>1</v>
      </c>
      <c r="L215" s="110">
        <v>0.99205743717305361</v>
      </c>
      <c r="M215" s="110">
        <v>0.97777035446774818</v>
      </c>
    </row>
    <row r="216" spans="2:13" ht="15.75" x14ac:dyDescent="0.25">
      <c r="B216" s="121" t="s">
        <v>49</v>
      </c>
      <c r="C216" s="121" t="s">
        <v>220</v>
      </c>
      <c r="D216" s="119" t="s">
        <v>203</v>
      </c>
      <c r="E216" s="110">
        <v>1</v>
      </c>
      <c r="F216" s="110">
        <v>0.99093190847505619</v>
      </c>
      <c r="G216" s="110">
        <v>0.99789110284378391</v>
      </c>
      <c r="H216" s="110">
        <v>0.98154993893026976</v>
      </c>
      <c r="I216" s="110">
        <v>0.95934289400444239</v>
      </c>
      <c r="J216" s="110">
        <v>0.93376164007794316</v>
      </c>
      <c r="K216" s="110">
        <v>0.99879019418021597</v>
      </c>
      <c r="L216" s="110">
        <v>0.98755650066802037</v>
      </c>
      <c r="M216" s="110">
        <v>0.97777035446774818</v>
      </c>
    </row>
    <row r="217" spans="2:13" ht="15.75" x14ac:dyDescent="0.25">
      <c r="B217" s="121" t="s">
        <v>50</v>
      </c>
      <c r="C217" s="121" t="s">
        <v>220</v>
      </c>
      <c r="D217" s="119" t="s">
        <v>54</v>
      </c>
      <c r="E217" s="110">
        <v>0.807920597920598</v>
      </c>
      <c r="F217" s="110">
        <v>0.89804528503831904</v>
      </c>
      <c r="G217" s="110">
        <v>0.90179387852006909</v>
      </c>
      <c r="H217" s="110">
        <v>0.90553513071895431</v>
      </c>
      <c r="I217" s="110">
        <v>0.82785493827160506</v>
      </c>
      <c r="J217" s="110">
        <v>0.81285306771417876</v>
      </c>
      <c r="K217" s="110">
        <v>0.9833163749830417</v>
      </c>
      <c r="L217" s="110">
        <v>0.95589379756046411</v>
      </c>
      <c r="M217" s="110">
        <v>0.90864511910263535</v>
      </c>
    </row>
    <row r="218" spans="2:13" ht="15.75" x14ac:dyDescent="0.25">
      <c r="B218" s="121" t="s">
        <v>50</v>
      </c>
      <c r="C218" s="121" t="s">
        <v>220</v>
      </c>
      <c r="D218" s="119" t="s">
        <v>203</v>
      </c>
      <c r="E218" s="110">
        <v>0.86403476153476166</v>
      </c>
      <c r="F218" s="110">
        <v>0.84547920224197315</v>
      </c>
      <c r="G218" s="110">
        <v>0.87573199684237857</v>
      </c>
      <c r="H218" s="110">
        <v>0.90526809489227789</v>
      </c>
      <c r="I218" s="110">
        <v>0.81663198517773683</v>
      </c>
      <c r="J218" s="110">
        <v>0.74929854096520765</v>
      </c>
      <c r="K218" s="110">
        <v>0.97412340745674086</v>
      </c>
      <c r="L218" s="110">
        <v>0.92552214099833152</v>
      </c>
      <c r="M218" s="110">
        <v>0.87089011811234041</v>
      </c>
    </row>
    <row r="219" spans="2:13" ht="15.75" x14ac:dyDescent="0.25">
      <c r="B219" s="121" t="s">
        <v>49</v>
      </c>
      <c r="C219" s="121" t="s">
        <v>261</v>
      </c>
      <c r="D219" s="119" t="s">
        <v>54</v>
      </c>
      <c r="E219" s="110">
        <v>0.9963261426895067</v>
      </c>
      <c r="F219" s="110">
        <v>0.99702629039530877</v>
      </c>
      <c r="G219" s="110">
        <v>0.97558286643608882</v>
      </c>
      <c r="H219" s="110">
        <v>0.98257958479282992</v>
      </c>
      <c r="I219" s="110">
        <v>0.85922304081695222</v>
      </c>
      <c r="J219" s="110">
        <v>0.86627407044356597</v>
      </c>
      <c r="K219" s="110">
        <v>0.9991179904298807</v>
      </c>
      <c r="L219" s="110">
        <v>0.9451015180488499</v>
      </c>
      <c r="M219" s="110">
        <v>0.91451082326843158</v>
      </c>
    </row>
    <row r="220" spans="2:13" ht="15.75" x14ac:dyDescent="0.25">
      <c r="B220" s="121" t="s">
        <v>49</v>
      </c>
      <c r="C220" s="121" t="s">
        <v>261</v>
      </c>
      <c r="D220" s="119" t="s">
        <v>203</v>
      </c>
      <c r="E220" s="110">
        <v>0.99769678686408458</v>
      </c>
      <c r="F220" s="110">
        <v>0.99149585733111545</v>
      </c>
      <c r="G220" s="110">
        <v>0.97745905254208398</v>
      </c>
      <c r="H220" s="110">
        <v>0.97321987873798943</v>
      </c>
      <c r="I220" s="110">
        <v>0.84854028625399958</v>
      </c>
      <c r="J220" s="110">
        <v>0.87575432142093135</v>
      </c>
      <c r="K220" s="110">
        <v>0.98417585787329143</v>
      </c>
      <c r="L220" s="110">
        <v>0.949391284861972</v>
      </c>
      <c r="M220" s="110">
        <v>0.93900234933798321</v>
      </c>
    </row>
    <row r="221" spans="2:13" ht="15.75" x14ac:dyDescent="0.25">
      <c r="B221" s="121" t="s">
        <v>50</v>
      </c>
      <c r="C221" s="121" t="s">
        <v>261</v>
      </c>
      <c r="D221" s="119" t="s">
        <v>54</v>
      </c>
      <c r="E221" s="110">
        <v>0.87888750391971004</v>
      </c>
      <c r="F221" s="110">
        <v>0.88465804017639371</v>
      </c>
      <c r="G221" s="110">
        <v>0.84688521828706076</v>
      </c>
      <c r="H221" s="110">
        <v>0.88872332947153732</v>
      </c>
      <c r="I221" s="110">
        <v>0.71248242498242498</v>
      </c>
      <c r="J221" s="110">
        <v>0.71801697530864184</v>
      </c>
      <c r="K221" s="110">
        <v>0.90454767152678117</v>
      </c>
      <c r="L221" s="110">
        <v>0.81555167864046074</v>
      </c>
      <c r="M221" s="110">
        <v>0.76070292321907607</v>
      </c>
    </row>
    <row r="222" spans="2:13" ht="15.75" x14ac:dyDescent="0.25">
      <c r="B222" s="121" t="s">
        <v>50</v>
      </c>
      <c r="C222" s="121" t="s">
        <v>261</v>
      </c>
      <c r="D222" s="119" t="s">
        <v>203</v>
      </c>
      <c r="E222" s="110">
        <v>0.87558085585744605</v>
      </c>
      <c r="F222" s="110">
        <v>0.8167671728357222</v>
      </c>
      <c r="G222" s="110">
        <v>0.84280701338588793</v>
      </c>
      <c r="H222" s="110">
        <v>0.84583604025576598</v>
      </c>
      <c r="I222" s="110">
        <v>0.72545389393215487</v>
      </c>
      <c r="J222" s="110">
        <v>0.70059655197361581</v>
      </c>
      <c r="K222" s="110">
        <v>0.88427378018317171</v>
      </c>
      <c r="L222" s="110">
        <v>0.80645858666532799</v>
      </c>
      <c r="M222" s="110">
        <v>0.76895054555580877</v>
      </c>
    </row>
    <row r="223" spans="2:13" ht="15.75" x14ac:dyDescent="0.25">
      <c r="B223" s="121" t="s">
        <v>49</v>
      </c>
      <c r="C223" s="121" t="s">
        <v>401</v>
      </c>
      <c r="D223" s="119" t="s">
        <v>54</v>
      </c>
      <c r="E223" s="110">
        <v>0.99776534263743366</v>
      </c>
      <c r="F223" s="110"/>
      <c r="G223" s="110"/>
      <c r="H223" s="110"/>
      <c r="I223" s="110"/>
      <c r="J223" s="110"/>
      <c r="K223" s="110"/>
      <c r="L223" s="110"/>
      <c r="M223" s="110"/>
    </row>
    <row r="224" spans="2:13" ht="15.75" x14ac:dyDescent="0.25">
      <c r="B224" s="121" t="s">
        <v>50</v>
      </c>
      <c r="C224" s="121" t="s">
        <v>401</v>
      </c>
      <c r="D224" s="119" t="s">
        <v>54</v>
      </c>
      <c r="E224" s="110">
        <v>0.86287601460337238</v>
      </c>
      <c r="F224" s="110"/>
      <c r="G224" s="110"/>
      <c r="H224" s="110"/>
      <c r="I224" s="110"/>
      <c r="J224" s="110"/>
      <c r="K224" s="110"/>
      <c r="L224" s="110"/>
      <c r="M224" s="110"/>
    </row>
    <row r="225" spans="2:13" ht="15.75" x14ac:dyDescent="0.25">
      <c r="B225" s="121" t="s">
        <v>49</v>
      </c>
      <c r="C225" s="121" t="s">
        <v>402</v>
      </c>
      <c r="D225" s="119" t="s">
        <v>54</v>
      </c>
      <c r="E225" s="110">
        <v>0.99569213340557605</v>
      </c>
      <c r="F225" s="110">
        <v>0.9977783363952959</v>
      </c>
      <c r="G225" s="110">
        <v>0.96372175653877701</v>
      </c>
      <c r="H225" s="110">
        <v>0.98712474197992517</v>
      </c>
      <c r="I225" s="110">
        <v>0.90945203876398073</v>
      </c>
      <c r="J225" s="110">
        <v>0.90644459509172737</v>
      </c>
      <c r="K225" s="110">
        <v>0.99497343880947853</v>
      </c>
      <c r="L225" s="110">
        <v>0.96555560040275779</v>
      </c>
      <c r="M225" s="110">
        <v>0.94560384249214691</v>
      </c>
    </row>
    <row r="226" spans="2:13" ht="15.75" x14ac:dyDescent="0.25">
      <c r="B226" s="121" t="s">
        <v>49</v>
      </c>
      <c r="C226" s="121" t="s">
        <v>402</v>
      </c>
      <c r="D226" s="119" t="s">
        <v>203</v>
      </c>
      <c r="E226" s="110">
        <v>0.9756771070098923</v>
      </c>
      <c r="F226" s="110">
        <v>0.99662729277591922</v>
      </c>
      <c r="G226" s="110">
        <v>0.97352458238328909</v>
      </c>
      <c r="H226" s="110">
        <v>0.978132921636098</v>
      </c>
      <c r="I226" s="110">
        <v>0.87131126144268389</v>
      </c>
      <c r="J226" s="110">
        <v>0.92704665092069227</v>
      </c>
      <c r="K226" s="110">
        <v>0.99323448978679696</v>
      </c>
      <c r="L226" s="110">
        <v>0.97458716288354486</v>
      </c>
      <c r="M226" s="110">
        <v>0.92598204957038155</v>
      </c>
    </row>
    <row r="227" spans="2:13" ht="15.75" x14ac:dyDescent="0.25">
      <c r="B227" s="121" t="s">
        <v>50</v>
      </c>
      <c r="C227" s="121" t="s">
        <v>402</v>
      </c>
      <c r="D227" s="119" t="s">
        <v>54</v>
      </c>
      <c r="E227" s="110">
        <v>0.83604313895980564</v>
      </c>
      <c r="F227" s="110">
        <v>0.82446098991739836</v>
      </c>
      <c r="G227" s="110">
        <v>0.79589088336050351</v>
      </c>
      <c r="H227" s="110">
        <v>0.86746371306807324</v>
      </c>
      <c r="I227" s="110">
        <v>0.75675986443960286</v>
      </c>
      <c r="J227" s="110">
        <v>0.73367157533824201</v>
      </c>
      <c r="K227" s="110">
        <v>0.89224691176015558</v>
      </c>
      <c r="L227" s="110">
        <v>0.81013582135781004</v>
      </c>
      <c r="M227" s="110">
        <v>0.8115956243932434</v>
      </c>
    </row>
    <row r="228" spans="2:13" ht="15.75" x14ac:dyDescent="0.25">
      <c r="B228" s="121" t="s">
        <v>50</v>
      </c>
      <c r="C228" s="121" t="s">
        <v>402</v>
      </c>
      <c r="D228" s="119" t="s">
        <v>203</v>
      </c>
      <c r="E228" s="110">
        <v>0.81878051989163103</v>
      </c>
      <c r="F228" s="110">
        <v>0.858642371553338</v>
      </c>
      <c r="G228" s="110">
        <v>0.77123691185247745</v>
      </c>
      <c r="H228" s="110">
        <v>0.84948163232154472</v>
      </c>
      <c r="I228" s="110">
        <v>0.70692953107168799</v>
      </c>
      <c r="J228" s="110">
        <v>0.75401404151404139</v>
      </c>
      <c r="K228" s="110">
        <v>0.89742089428363947</v>
      </c>
      <c r="L228" s="110">
        <v>0.83986150015561778</v>
      </c>
      <c r="M228" s="110">
        <v>0.77852904370761511</v>
      </c>
    </row>
    <row r="229" spans="2:13" ht="15.75" x14ac:dyDescent="0.25">
      <c r="B229" s="121" t="s">
        <v>49</v>
      </c>
      <c r="C229" s="121" t="s">
        <v>262</v>
      </c>
      <c r="D229" s="119" t="s">
        <v>54</v>
      </c>
      <c r="E229" s="110">
        <v>0.99246999639750089</v>
      </c>
      <c r="F229" s="110">
        <v>0.9997737468395087</v>
      </c>
      <c r="G229" s="110">
        <v>0.97574157634582714</v>
      </c>
      <c r="H229" s="110">
        <v>0.95871940763196317</v>
      </c>
      <c r="I229" s="110">
        <v>0.87220109085957909</v>
      </c>
      <c r="J229" s="110">
        <v>0.90955925364433809</v>
      </c>
      <c r="K229" s="110">
        <v>0.98928004741687003</v>
      </c>
      <c r="L229" s="110">
        <v>0.95633996826080325</v>
      </c>
      <c r="M229" s="110">
        <v>0.92789671738809931</v>
      </c>
    </row>
    <row r="230" spans="2:13" ht="15.75" x14ac:dyDescent="0.25">
      <c r="B230" s="121" t="s">
        <v>49</v>
      </c>
      <c r="C230" s="121" t="s">
        <v>262</v>
      </c>
      <c r="D230" s="119" t="s">
        <v>203</v>
      </c>
      <c r="E230" s="110">
        <v>0.97833317628271221</v>
      </c>
      <c r="F230" s="110">
        <v>0.97387224983457588</v>
      </c>
      <c r="G230" s="110">
        <v>0.95876005753294968</v>
      </c>
      <c r="H230" s="110">
        <v>0.91466643631436828</v>
      </c>
      <c r="I230" s="110">
        <v>0.88146448938759392</v>
      </c>
      <c r="J230" s="110">
        <v>0.92404292826716627</v>
      </c>
      <c r="K230" s="110">
        <v>0.94927530863621212</v>
      </c>
      <c r="L230" s="110">
        <v>0.95342596647317912</v>
      </c>
      <c r="M230" s="110">
        <v>0.93018917702622994</v>
      </c>
    </row>
    <row r="231" spans="2:13" ht="15.75" x14ac:dyDescent="0.25">
      <c r="B231" s="121" t="s">
        <v>50</v>
      </c>
      <c r="C231" s="121" t="s">
        <v>262</v>
      </c>
      <c r="D231" s="119" t="s">
        <v>54</v>
      </c>
      <c r="E231" s="110">
        <v>0.86443441099209517</v>
      </c>
      <c r="F231" s="110">
        <v>0.84099715233365269</v>
      </c>
      <c r="G231" s="110">
        <v>0.83659127222250163</v>
      </c>
      <c r="H231" s="110">
        <v>0.81018959906932897</v>
      </c>
      <c r="I231" s="110">
        <v>0.73291563952303562</v>
      </c>
      <c r="J231" s="110">
        <v>0.7574137458032778</v>
      </c>
      <c r="K231" s="110">
        <v>0.81341296197518886</v>
      </c>
      <c r="L231" s="110">
        <v>0.78287343565516976</v>
      </c>
      <c r="M231" s="110">
        <v>0.75113026539146188</v>
      </c>
    </row>
    <row r="232" spans="2:13" ht="15.75" x14ac:dyDescent="0.25">
      <c r="B232" s="121" t="s">
        <v>50</v>
      </c>
      <c r="C232" s="121" t="s">
        <v>262</v>
      </c>
      <c r="D232" s="119" t="s">
        <v>203</v>
      </c>
      <c r="E232" s="110">
        <v>0.8704680388008833</v>
      </c>
      <c r="F232" s="110">
        <v>0.75892767397836902</v>
      </c>
      <c r="G232" s="110">
        <v>0.83758523355950976</v>
      </c>
      <c r="H232" s="110">
        <v>0.74803949865659369</v>
      </c>
      <c r="I232" s="110">
        <v>0.7421209363529534</v>
      </c>
      <c r="J232" s="110">
        <v>0.75678838987382091</v>
      </c>
      <c r="K232" s="110">
        <v>0.77218306371533629</v>
      </c>
      <c r="L232" s="110">
        <v>0.75420741274893566</v>
      </c>
      <c r="M232" s="110">
        <v>0.76481771198181792</v>
      </c>
    </row>
    <row r="233" spans="2:13" ht="15.75" x14ac:dyDescent="0.25">
      <c r="B233" s="121" t="s">
        <v>49</v>
      </c>
      <c r="C233" s="121" t="s">
        <v>403</v>
      </c>
      <c r="D233" s="119" t="s">
        <v>54</v>
      </c>
      <c r="E233" s="110">
        <v>0.99271312137159118</v>
      </c>
      <c r="F233" s="110">
        <v>0.95362608941610627</v>
      </c>
      <c r="G233" s="110">
        <v>0.93653119179167632</v>
      </c>
      <c r="H233" s="110">
        <v>1</v>
      </c>
      <c r="I233" s="110">
        <v>0.96801750408107423</v>
      </c>
      <c r="J233" s="110">
        <v>0.90833495776479456</v>
      </c>
      <c r="K233" s="110">
        <v>0.96251810658718373</v>
      </c>
      <c r="L233" s="110">
        <v>0.98706442344982659</v>
      </c>
      <c r="M233" s="110">
        <v>0.98273483632184488</v>
      </c>
    </row>
    <row r="234" spans="2:13" ht="15.75" x14ac:dyDescent="0.25">
      <c r="B234" s="121" t="s">
        <v>50</v>
      </c>
      <c r="C234" s="121" t="s">
        <v>403</v>
      </c>
      <c r="D234" s="119" t="s">
        <v>54</v>
      </c>
      <c r="E234" s="110">
        <v>0.8225464093519651</v>
      </c>
      <c r="F234" s="110">
        <v>0.74441296292248271</v>
      </c>
      <c r="G234" s="110">
        <v>0.82085825298280468</v>
      </c>
      <c r="H234" s="110">
        <v>0.89015645586297765</v>
      </c>
      <c r="I234" s="110">
        <v>0.76516454535030387</v>
      </c>
      <c r="J234" s="110">
        <v>0.75845450845450835</v>
      </c>
      <c r="K234" s="110">
        <v>0.77903586385821388</v>
      </c>
      <c r="L234" s="110">
        <v>0.81135984803278038</v>
      </c>
      <c r="M234" s="110">
        <v>0.82549615287710509</v>
      </c>
    </row>
  </sheetData>
  <mergeCells count="1">
    <mergeCell ref="B2:M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F9880-A267-4CD7-85F4-66817264C543}">
  <sheetPr codeName="Hoja9"/>
  <dimension ref="B2:P16"/>
  <sheetViews>
    <sheetView showGridLines="0" zoomScale="80" zoomScaleNormal="80" workbookViewId="0">
      <selection activeCell="B2" sqref="B2:P3"/>
    </sheetView>
  </sheetViews>
  <sheetFormatPr baseColWidth="10" defaultRowHeight="15" x14ac:dyDescent="0.25"/>
  <cols>
    <col min="1" max="1" width="22.7109375" customWidth="1"/>
    <col min="2" max="2" width="1.42578125" customWidth="1"/>
    <col min="4" max="4" width="9.7109375" bestFit="1" customWidth="1"/>
    <col min="5" max="7" width="3.28515625" bestFit="1" customWidth="1"/>
    <col min="8" max="8" width="6.5703125" bestFit="1" customWidth="1"/>
    <col min="9" max="12" width="3.28515625" bestFit="1" customWidth="1"/>
    <col min="13" max="13" width="6.5703125" bestFit="1" customWidth="1"/>
    <col min="14" max="16" width="3.28515625" bestFit="1" customWidth="1"/>
  </cols>
  <sheetData>
    <row r="2" spans="2:16" ht="15" customHeight="1" x14ac:dyDescent="0.25">
      <c r="B2" s="179" t="s">
        <v>151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2:16" ht="15" customHeight="1" x14ac:dyDescent="0.25"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</row>
    <row r="6" spans="2:16" ht="45.75" x14ac:dyDescent="0.25">
      <c r="C6" s="77" t="s">
        <v>66</v>
      </c>
      <c r="D6" s="77" t="s">
        <v>0</v>
      </c>
      <c r="E6" s="65" t="s">
        <v>94</v>
      </c>
      <c r="F6" s="65" t="s">
        <v>95</v>
      </c>
      <c r="G6" s="65" t="s">
        <v>96</v>
      </c>
      <c r="H6" s="65" t="s">
        <v>40</v>
      </c>
      <c r="I6" s="65" t="s">
        <v>97</v>
      </c>
      <c r="J6" s="65" t="s">
        <v>98</v>
      </c>
      <c r="K6" s="65" t="s">
        <v>99</v>
      </c>
      <c r="L6" s="65" t="s">
        <v>41</v>
      </c>
      <c r="M6" s="65" t="s">
        <v>42</v>
      </c>
      <c r="N6" s="65" t="s">
        <v>100</v>
      </c>
      <c r="O6" s="65" t="s">
        <v>101</v>
      </c>
      <c r="P6" s="65" t="s">
        <v>102</v>
      </c>
    </row>
    <row r="7" spans="2:16" x14ac:dyDescent="0.25">
      <c r="C7" s="7" t="s">
        <v>11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2:16" x14ac:dyDescent="0.25">
      <c r="C8" s="7" t="s">
        <v>52</v>
      </c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14" spans="2:16" ht="45.75" x14ac:dyDescent="0.25">
      <c r="C14" s="77" t="s">
        <v>66</v>
      </c>
      <c r="D14" s="77" t="s">
        <v>56</v>
      </c>
      <c r="E14" s="65" t="s">
        <v>94</v>
      </c>
      <c r="F14" s="65" t="s">
        <v>95</v>
      </c>
      <c r="G14" s="65" t="s">
        <v>96</v>
      </c>
      <c r="H14" s="65" t="s">
        <v>40</v>
      </c>
      <c r="I14" s="65" t="s">
        <v>97</v>
      </c>
      <c r="J14" s="65" t="s">
        <v>98</v>
      </c>
      <c r="K14" s="65" t="s">
        <v>99</v>
      </c>
      <c r="L14" s="65" t="s">
        <v>41</v>
      </c>
      <c r="M14" s="65" t="s">
        <v>42</v>
      </c>
      <c r="N14" s="65" t="s">
        <v>100</v>
      </c>
      <c r="O14" s="65" t="s">
        <v>101</v>
      </c>
      <c r="P14" s="65" t="s">
        <v>102</v>
      </c>
    </row>
    <row r="15" spans="2:16" x14ac:dyDescent="0.25">
      <c r="C15" s="7" t="s">
        <v>209</v>
      </c>
      <c r="D15" s="78">
        <v>0.16750000000000001</v>
      </c>
      <c r="E15" s="78"/>
      <c r="F15" s="78"/>
      <c r="G15" s="78"/>
      <c r="H15" s="78">
        <v>0.12520000000000001</v>
      </c>
      <c r="I15" s="78"/>
      <c r="J15" s="78"/>
      <c r="K15" s="78"/>
      <c r="L15" s="78"/>
      <c r="M15" s="78">
        <v>0.2029</v>
      </c>
      <c r="N15" s="78"/>
      <c r="O15" s="78"/>
      <c r="P15" s="78"/>
    </row>
    <row r="16" spans="2:16" x14ac:dyDescent="0.25">
      <c r="C16" s="7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</row>
  </sheetData>
  <mergeCells count="1">
    <mergeCell ref="B2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1</vt:i4>
      </vt:variant>
    </vt:vector>
  </HeadingPairs>
  <TitlesOfParts>
    <vt:vector size="27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Perfil De Carga</vt:lpstr>
      <vt:lpstr>'T1'!Área_de_impresión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</dc:creator>
  <cp:lastModifiedBy>Katherine Garrido</cp:lastModifiedBy>
  <dcterms:created xsi:type="dcterms:W3CDTF">2018-10-24T17:32:47Z</dcterms:created>
  <dcterms:modified xsi:type="dcterms:W3CDTF">2019-08-19T19:11:37Z</dcterms:modified>
</cp:coreProperties>
</file>