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1698493C-D956-4A48-9E47-265FAE685B1E}" xr6:coauthVersionLast="43" xr6:coauthVersionMax="43" xr10:uidLastSave="{00000000-0000-0000-0000-000000000000}"/>
  <bookViews>
    <workbookView xWindow="-20610" yWindow="-120" windowWidth="20730" windowHeight="11760" tabRatio="678" activeTab="10" xr2:uid="{00000000-000D-0000-FFFF-FFFF00000000}"/>
  </bookViews>
  <sheets>
    <sheet name="Diccionario" sheetId="63" r:id="rId1"/>
    <sheet name="Histórico Administración" sheetId="106" state="hidden" r:id="rId2"/>
    <sheet name="Historico" sheetId="65" r:id="rId3"/>
    <sheet name="Hoja1" sheetId="93" state="hidden" r:id="rId4"/>
    <sheet name="Hoja2" sheetId="94" state="hidden" r:id="rId5"/>
    <sheet name="Hoja4" sheetId="98" state="hidden" r:id="rId6"/>
    <sheet name="Hoja3" sheetId="101" state="hidden" r:id="rId7"/>
    <sheet name="Dinamica Validadores" sheetId="102" r:id="rId8"/>
    <sheet name="Cuenta ZP Vigentes" sheetId="108" r:id="rId9"/>
    <sheet name="Cuenta Validadores" sheetId="109" state="hidden" r:id="rId10"/>
    <sheet name="Zonas Pagas Vigentes" sheetId="85" r:id="rId11"/>
    <sheet name="Horas de Operación" sheetId="110" state="hidden" r:id="rId12"/>
    <sheet name="Comparación horas de operación" sheetId="113" state="hidden" r:id="rId13"/>
    <sheet name="Horas de Operación Dic 2017" sheetId="112" state="hidden" r:id="rId14"/>
    <sheet name="Resumen1" sheetId="99" state="hidden" r:id="rId15"/>
    <sheet name="Resumen2" sheetId="100" state="hidden" r:id="rId16"/>
    <sheet name="N° Telefónico" sheetId="92" state="hidden" r:id="rId17"/>
    <sheet name="desde 01-08-2017" sheetId="84" state="hidden" r:id="rId18"/>
    <sheet name="desde 01-06-2017" sheetId="83" state="hidden" r:id="rId19"/>
    <sheet name="desde 01-04-2017" sheetId="82" state="hidden" r:id="rId20"/>
    <sheet name="desde 01-03-2017" sheetId="81" state="hidden" r:id="rId21"/>
    <sheet name="desde 30-01-2017" sheetId="80" state="hidden" r:id="rId22"/>
    <sheet name="desde 05-01-2017" sheetId="79" state="hidden" r:id="rId23"/>
    <sheet name="desde 07-12-2016" sheetId="77" state="hidden" r:id="rId24"/>
  </sheets>
  <definedNames>
    <definedName name="_xlnm._FilterDatabase" localSheetId="20" hidden="1">'desde 01-03-2017'!$A$5:$AQ$251</definedName>
    <definedName name="_xlnm._FilterDatabase" localSheetId="19" hidden="1">'desde 01-04-2017'!$A$5:$AQ$251</definedName>
    <definedName name="_xlnm._FilterDatabase" localSheetId="18" hidden="1">'desde 01-06-2017'!$A$5:$DB$289</definedName>
    <definedName name="_xlnm._FilterDatabase" localSheetId="17" hidden="1">'desde 01-08-2017'!$A$5:$DB$294</definedName>
    <definedName name="_xlnm._FilterDatabase" localSheetId="22" hidden="1">'desde 05-01-2017'!$A$5:$AL$242</definedName>
    <definedName name="_xlnm._FilterDatabase" localSheetId="23" hidden="1">'desde 07-12-2016'!$A$5:$AZ$242</definedName>
    <definedName name="_xlnm._FilterDatabase" localSheetId="21" hidden="1">'desde 30-01-2017'!$A$5:$AQ$5</definedName>
    <definedName name="_xlnm._FilterDatabase" localSheetId="2" hidden="1">Historico!$A$2:$K$362</definedName>
    <definedName name="_xlnm._FilterDatabase" localSheetId="11" hidden="1">'Horas de Operación'!$A$2:$W$254</definedName>
    <definedName name="_xlnm._FilterDatabase" localSheetId="10" hidden="1">'Zonas Pagas Vigentes'!$A$2:$BE$365</definedName>
  </definedNames>
  <calcPr calcId="191029"/>
  <pivotCaches>
    <pivotCache cacheId="0" r:id="rId25"/>
    <pivotCache cacheId="1" r:id="rId26"/>
    <pivotCache cacheId="2" r:id="rId27"/>
    <pivotCache cacheId="3" r:id="rId28"/>
    <pivotCache cacheId="4" r:id="rId29"/>
    <pivotCache cacheId="5" r:id="rId30"/>
    <pivotCache cacheId="6" r:id="rId31"/>
    <pivotCache cacheId="7" r:id="rId32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" i="113" l="1"/>
  <c r="K14" i="113"/>
  <c r="L6" i="113"/>
  <c r="K6" i="113"/>
  <c r="W254" i="110"/>
  <c r="P254" i="110"/>
  <c r="I254" i="110"/>
  <c r="W251" i="112"/>
  <c r="W249" i="112"/>
  <c r="W250" i="112"/>
  <c r="P251" i="112"/>
  <c r="P249" i="112"/>
  <c r="P250" i="112"/>
  <c r="I251" i="112"/>
  <c r="I249" i="112"/>
  <c r="I250" i="112"/>
  <c r="H249" i="112"/>
  <c r="H250" i="112"/>
  <c r="U4" i="112" l="1"/>
  <c r="W4" i="112" s="1"/>
  <c r="U5" i="112"/>
  <c r="W5" i="112" s="1"/>
  <c r="U6" i="112"/>
  <c r="W6" i="112" s="1"/>
  <c r="U7" i="112"/>
  <c r="W7" i="112" s="1"/>
  <c r="U8" i="112"/>
  <c r="W8" i="112" s="1"/>
  <c r="U9" i="112"/>
  <c r="W9" i="112" s="1"/>
  <c r="U10" i="112"/>
  <c r="W10" i="112" s="1"/>
  <c r="U11" i="112"/>
  <c r="W11" i="112" s="1"/>
  <c r="U12" i="112"/>
  <c r="W12" i="112" s="1"/>
  <c r="U13" i="112"/>
  <c r="W13" i="112" s="1"/>
  <c r="U14" i="112"/>
  <c r="W14" i="112" s="1"/>
  <c r="U15" i="112"/>
  <c r="W15" i="112" s="1"/>
  <c r="U16" i="112"/>
  <c r="W16" i="112" s="1"/>
  <c r="U17" i="112"/>
  <c r="W17" i="112" s="1"/>
  <c r="U18" i="112"/>
  <c r="W18" i="112" s="1"/>
  <c r="U19" i="112"/>
  <c r="W19" i="112" s="1"/>
  <c r="U20" i="112"/>
  <c r="W20" i="112" s="1"/>
  <c r="U21" i="112"/>
  <c r="W21" i="112" s="1"/>
  <c r="U22" i="112"/>
  <c r="W22" i="112" s="1"/>
  <c r="U23" i="112"/>
  <c r="W23" i="112" s="1"/>
  <c r="U24" i="112"/>
  <c r="W24" i="112" s="1"/>
  <c r="U25" i="112"/>
  <c r="W25" i="112" s="1"/>
  <c r="U26" i="112"/>
  <c r="W26" i="112" s="1"/>
  <c r="U27" i="112"/>
  <c r="W27" i="112" s="1"/>
  <c r="U28" i="112"/>
  <c r="W28" i="112" s="1"/>
  <c r="U29" i="112"/>
  <c r="W29" i="112" s="1"/>
  <c r="U30" i="112"/>
  <c r="W30" i="112" s="1"/>
  <c r="U31" i="112"/>
  <c r="W31" i="112" s="1"/>
  <c r="U32" i="112"/>
  <c r="W32" i="112" s="1"/>
  <c r="U33" i="112"/>
  <c r="W33" i="112" s="1"/>
  <c r="U34" i="112"/>
  <c r="W34" i="112" s="1"/>
  <c r="U35" i="112"/>
  <c r="W35" i="112" s="1"/>
  <c r="U36" i="112"/>
  <c r="W36" i="112" s="1"/>
  <c r="U37" i="112"/>
  <c r="W37" i="112" s="1"/>
  <c r="U38" i="112"/>
  <c r="W38" i="112" s="1"/>
  <c r="U39" i="112"/>
  <c r="W39" i="112" s="1"/>
  <c r="U40" i="112"/>
  <c r="W40" i="112" s="1"/>
  <c r="U41" i="112"/>
  <c r="W41" i="112" s="1"/>
  <c r="U42" i="112"/>
  <c r="W42" i="112" s="1"/>
  <c r="U43" i="112"/>
  <c r="W43" i="112" s="1"/>
  <c r="U44" i="112"/>
  <c r="W44" i="112" s="1"/>
  <c r="U45" i="112"/>
  <c r="W45" i="112" s="1"/>
  <c r="U46" i="112"/>
  <c r="W46" i="112" s="1"/>
  <c r="U47" i="112"/>
  <c r="W47" i="112" s="1"/>
  <c r="U48" i="112"/>
  <c r="W48" i="112" s="1"/>
  <c r="U49" i="112"/>
  <c r="W49" i="112" s="1"/>
  <c r="U50" i="112"/>
  <c r="W50" i="112" s="1"/>
  <c r="U51" i="112"/>
  <c r="W51" i="112" s="1"/>
  <c r="U52" i="112"/>
  <c r="W52" i="112" s="1"/>
  <c r="U53" i="112"/>
  <c r="W53" i="112" s="1"/>
  <c r="U54" i="112"/>
  <c r="W54" i="112" s="1"/>
  <c r="U55" i="112"/>
  <c r="W55" i="112" s="1"/>
  <c r="U56" i="112"/>
  <c r="W56" i="112" s="1"/>
  <c r="U57" i="112"/>
  <c r="W57" i="112" s="1"/>
  <c r="U58" i="112"/>
  <c r="W58" i="112" s="1"/>
  <c r="U59" i="112"/>
  <c r="W59" i="112" s="1"/>
  <c r="U60" i="112"/>
  <c r="W60" i="112" s="1"/>
  <c r="U61" i="112"/>
  <c r="W61" i="112" s="1"/>
  <c r="U62" i="112"/>
  <c r="W62" i="112" s="1"/>
  <c r="U63" i="112"/>
  <c r="W63" i="112" s="1"/>
  <c r="U64" i="112"/>
  <c r="W64" i="112" s="1"/>
  <c r="U65" i="112"/>
  <c r="W65" i="112" s="1"/>
  <c r="U66" i="112"/>
  <c r="W66" i="112" s="1"/>
  <c r="U67" i="112"/>
  <c r="W67" i="112" s="1"/>
  <c r="U68" i="112"/>
  <c r="W68" i="112" s="1"/>
  <c r="U69" i="112"/>
  <c r="W69" i="112" s="1"/>
  <c r="U70" i="112"/>
  <c r="W70" i="112" s="1"/>
  <c r="U71" i="112"/>
  <c r="W71" i="112" s="1"/>
  <c r="U72" i="112"/>
  <c r="W72" i="112" s="1"/>
  <c r="U73" i="112"/>
  <c r="W73" i="112" s="1"/>
  <c r="U74" i="112"/>
  <c r="W74" i="112" s="1"/>
  <c r="U75" i="112"/>
  <c r="W75" i="112" s="1"/>
  <c r="U76" i="112"/>
  <c r="W76" i="112" s="1"/>
  <c r="U77" i="112"/>
  <c r="W77" i="112" s="1"/>
  <c r="U78" i="112"/>
  <c r="W78" i="112" s="1"/>
  <c r="U79" i="112"/>
  <c r="W79" i="112" s="1"/>
  <c r="U80" i="112"/>
  <c r="W80" i="112" s="1"/>
  <c r="U81" i="112"/>
  <c r="W81" i="112" s="1"/>
  <c r="U82" i="112"/>
  <c r="W82" i="112" s="1"/>
  <c r="U83" i="112"/>
  <c r="W83" i="112" s="1"/>
  <c r="U84" i="112"/>
  <c r="W84" i="112" s="1"/>
  <c r="U85" i="112"/>
  <c r="W85" i="112" s="1"/>
  <c r="U86" i="112"/>
  <c r="W86" i="112" s="1"/>
  <c r="U87" i="112"/>
  <c r="W87" i="112" s="1"/>
  <c r="U88" i="112"/>
  <c r="W88" i="112" s="1"/>
  <c r="U89" i="112"/>
  <c r="W89" i="112" s="1"/>
  <c r="U90" i="112"/>
  <c r="W90" i="112" s="1"/>
  <c r="U91" i="112"/>
  <c r="W91" i="112" s="1"/>
  <c r="U92" i="112"/>
  <c r="W92" i="112" s="1"/>
  <c r="U93" i="112"/>
  <c r="W93" i="112" s="1"/>
  <c r="U94" i="112"/>
  <c r="W94" i="112" s="1"/>
  <c r="U95" i="112"/>
  <c r="W95" i="112" s="1"/>
  <c r="U96" i="112"/>
  <c r="W96" i="112" s="1"/>
  <c r="U97" i="112"/>
  <c r="W97" i="112" s="1"/>
  <c r="U98" i="112"/>
  <c r="W98" i="112" s="1"/>
  <c r="U99" i="112"/>
  <c r="W99" i="112" s="1"/>
  <c r="U100" i="112"/>
  <c r="W100" i="112" s="1"/>
  <c r="U101" i="112"/>
  <c r="W101" i="112" s="1"/>
  <c r="U102" i="112"/>
  <c r="W102" i="112" s="1"/>
  <c r="U103" i="112"/>
  <c r="W103" i="112" s="1"/>
  <c r="U104" i="112"/>
  <c r="W104" i="112" s="1"/>
  <c r="U105" i="112"/>
  <c r="W105" i="112" s="1"/>
  <c r="U106" i="112"/>
  <c r="W106" i="112" s="1"/>
  <c r="U107" i="112"/>
  <c r="W107" i="112" s="1"/>
  <c r="U108" i="112"/>
  <c r="W108" i="112" s="1"/>
  <c r="U109" i="112"/>
  <c r="W109" i="112" s="1"/>
  <c r="U110" i="112"/>
  <c r="W110" i="112" s="1"/>
  <c r="U111" i="112"/>
  <c r="W111" i="112" s="1"/>
  <c r="U112" i="112"/>
  <c r="W112" i="112" s="1"/>
  <c r="U113" i="112"/>
  <c r="W113" i="112" s="1"/>
  <c r="U114" i="112"/>
  <c r="W114" i="112" s="1"/>
  <c r="U115" i="112"/>
  <c r="W115" i="112" s="1"/>
  <c r="U116" i="112"/>
  <c r="W116" i="112" s="1"/>
  <c r="U117" i="112"/>
  <c r="W117" i="112" s="1"/>
  <c r="U118" i="112"/>
  <c r="W118" i="112" s="1"/>
  <c r="U119" i="112"/>
  <c r="W119" i="112" s="1"/>
  <c r="U120" i="112"/>
  <c r="W120" i="112" s="1"/>
  <c r="U121" i="112"/>
  <c r="W121" i="112" s="1"/>
  <c r="U122" i="112"/>
  <c r="W122" i="112" s="1"/>
  <c r="U123" i="112"/>
  <c r="W123" i="112" s="1"/>
  <c r="U124" i="112"/>
  <c r="W124" i="112" s="1"/>
  <c r="U125" i="112"/>
  <c r="W125" i="112" s="1"/>
  <c r="U126" i="112"/>
  <c r="W126" i="112" s="1"/>
  <c r="U127" i="112"/>
  <c r="W127" i="112" s="1"/>
  <c r="U128" i="112"/>
  <c r="W128" i="112" s="1"/>
  <c r="U129" i="112"/>
  <c r="W129" i="112" s="1"/>
  <c r="U130" i="112"/>
  <c r="W130" i="112" s="1"/>
  <c r="U131" i="112"/>
  <c r="W131" i="112" s="1"/>
  <c r="U132" i="112"/>
  <c r="W132" i="112" s="1"/>
  <c r="U133" i="112"/>
  <c r="W133" i="112" s="1"/>
  <c r="U134" i="112"/>
  <c r="W134" i="112" s="1"/>
  <c r="U135" i="112"/>
  <c r="W135" i="112" s="1"/>
  <c r="U136" i="112"/>
  <c r="W136" i="112" s="1"/>
  <c r="U137" i="112"/>
  <c r="W137" i="112" s="1"/>
  <c r="U138" i="112"/>
  <c r="W138" i="112" s="1"/>
  <c r="U139" i="112"/>
  <c r="W139" i="112" s="1"/>
  <c r="U140" i="112"/>
  <c r="W140" i="112" s="1"/>
  <c r="U141" i="112"/>
  <c r="W141" i="112" s="1"/>
  <c r="U142" i="112"/>
  <c r="W142" i="112" s="1"/>
  <c r="U143" i="112"/>
  <c r="W143" i="112" s="1"/>
  <c r="U144" i="112"/>
  <c r="W144" i="112" s="1"/>
  <c r="U145" i="112"/>
  <c r="W145" i="112" s="1"/>
  <c r="U146" i="112"/>
  <c r="W146" i="112" s="1"/>
  <c r="U147" i="112"/>
  <c r="W147" i="112" s="1"/>
  <c r="U148" i="112"/>
  <c r="W148" i="112" s="1"/>
  <c r="U149" i="112"/>
  <c r="W149" i="112" s="1"/>
  <c r="U150" i="112"/>
  <c r="W150" i="112" s="1"/>
  <c r="U151" i="112"/>
  <c r="W151" i="112" s="1"/>
  <c r="U152" i="112"/>
  <c r="W152" i="112" s="1"/>
  <c r="U153" i="112"/>
  <c r="W153" i="112" s="1"/>
  <c r="U154" i="112"/>
  <c r="W154" i="112" s="1"/>
  <c r="U155" i="112"/>
  <c r="W155" i="112" s="1"/>
  <c r="U156" i="112"/>
  <c r="W156" i="112" s="1"/>
  <c r="U157" i="112"/>
  <c r="W157" i="112" s="1"/>
  <c r="U158" i="112"/>
  <c r="W158" i="112" s="1"/>
  <c r="U159" i="112"/>
  <c r="W159" i="112" s="1"/>
  <c r="U160" i="112"/>
  <c r="W160" i="112" s="1"/>
  <c r="U161" i="112"/>
  <c r="W161" i="112" s="1"/>
  <c r="U162" i="112"/>
  <c r="W162" i="112" s="1"/>
  <c r="U163" i="112"/>
  <c r="W163" i="112" s="1"/>
  <c r="U164" i="112"/>
  <c r="W164" i="112" s="1"/>
  <c r="U165" i="112"/>
  <c r="W165" i="112" s="1"/>
  <c r="U166" i="112"/>
  <c r="W166" i="112" s="1"/>
  <c r="U167" i="112"/>
  <c r="W167" i="112" s="1"/>
  <c r="U168" i="112"/>
  <c r="W168" i="112" s="1"/>
  <c r="U169" i="112"/>
  <c r="W169" i="112" s="1"/>
  <c r="U170" i="112"/>
  <c r="W170" i="112" s="1"/>
  <c r="U171" i="112"/>
  <c r="W171" i="112" s="1"/>
  <c r="U172" i="112"/>
  <c r="W172" i="112" s="1"/>
  <c r="U173" i="112"/>
  <c r="W173" i="112" s="1"/>
  <c r="U174" i="112"/>
  <c r="W174" i="112" s="1"/>
  <c r="U175" i="112"/>
  <c r="W175" i="112" s="1"/>
  <c r="U176" i="112"/>
  <c r="W176" i="112" s="1"/>
  <c r="U177" i="112"/>
  <c r="W177" i="112" s="1"/>
  <c r="U178" i="112"/>
  <c r="W178" i="112" s="1"/>
  <c r="U179" i="112"/>
  <c r="W179" i="112" s="1"/>
  <c r="U180" i="112"/>
  <c r="W180" i="112" s="1"/>
  <c r="U181" i="112"/>
  <c r="W181" i="112" s="1"/>
  <c r="U182" i="112"/>
  <c r="W182" i="112" s="1"/>
  <c r="U183" i="112"/>
  <c r="W183" i="112" s="1"/>
  <c r="U184" i="112"/>
  <c r="W184" i="112" s="1"/>
  <c r="U185" i="112"/>
  <c r="W185" i="112" s="1"/>
  <c r="U186" i="112"/>
  <c r="W186" i="112" s="1"/>
  <c r="U187" i="112"/>
  <c r="W187" i="112" s="1"/>
  <c r="U188" i="112"/>
  <c r="W188" i="112" s="1"/>
  <c r="U189" i="112"/>
  <c r="W189" i="112" s="1"/>
  <c r="U190" i="112"/>
  <c r="W190" i="112" s="1"/>
  <c r="U191" i="112"/>
  <c r="W191" i="112" s="1"/>
  <c r="U192" i="112"/>
  <c r="W192" i="112" s="1"/>
  <c r="U193" i="112"/>
  <c r="W193" i="112" s="1"/>
  <c r="U194" i="112"/>
  <c r="W194" i="112" s="1"/>
  <c r="U195" i="112"/>
  <c r="W195" i="112" s="1"/>
  <c r="U196" i="112"/>
  <c r="W196" i="112" s="1"/>
  <c r="U197" i="112"/>
  <c r="W197" i="112" s="1"/>
  <c r="U198" i="112"/>
  <c r="W198" i="112" s="1"/>
  <c r="U199" i="112"/>
  <c r="W199" i="112" s="1"/>
  <c r="U200" i="112"/>
  <c r="W200" i="112" s="1"/>
  <c r="U201" i="112"/>
  <c r="W201" i="112" s="1"/>
  <c r="U202" i="112"/>
  <c r="W202" i="112" s="1"/>
  <c r="U203" i="112"/>
  <c r="W203" i="112" s="1"/>
  <c r="U204" i="112"/>
  <c r="W204" i="112" s="1"/>
  <c r="U205" i="112"/>
  <c r="W205" i="112" s="1"/>
  <c r="U206" i="112"/>
  <c r="W206" i="112" s="1"/>
  <c r="U207" i="112"/>
  <c r="W207" i="112" s="1"/>
  <c r="U208" i="112"/>
  <c r="W208" i="112" s="1"/>
  <c r="U209" i="112"/>
  <c r="W209" i="112" s="1"/>
  <c r="U210" i="112"/>
  <c r="W210" i="112" s="1"/>
  <c r="U211" i="112"/>
  <c r="W211" i="112" s="1"/>
  <c r="U212" i="112"/>
  <c r="W212" i="112" s="1"/>
  <c r="U213" i="112"/>
  <c r="W213" i="112" s="1"/>
  <c r="U214" i="112"/>
  <c r="W214" i="112" s="1"/>
  <c r="U215" i="112"/>
  <c r="W215" i="112" s="1"/>
  <c r="U216" i="112"/>
  <c r="W216" i="112" s="1"/>
  <c r="U217" i="112"/>
  <c r="W217" i="112" s="1"/>
  <c r="U218" i="112"/>
  <c r="W218" i="112" s="1"/>
  <c r="U219" i="112"/>
  <c r="W219" i="112" s="1"/>
  <c r="U220" i="112"/>
  <c r="W220" i="112" s="1"/>
  <c r="U221" i="112"/>
  <c r="W221" i="112" s="1"/>
  <c r="U222" i="112"/>
  <c r="W222" i="112" s="1"/>
  <c r="U223" i="112"/>
  <c r="W223" i="112" s="1"/>
  <c r="U224" i="112"/>
  <c r="W224" i="112" s="1"/>
  <c r="U225" i="112"/>
  <c r="W225" i="112" s="1"/>
  <c r="U226" i="112"/>
  <c r="W226" i="112" s="1"/>
  <c r="U227" i="112"/>
  <c r="W227" i="112" s="1"/>
  <c r="U228" i="112"/>
  <c r="W228" i="112" s="1"/>
  <c r="U229" i="112"/>
  <c r="W229" i="112" s="1"/>
  <c r="U230" i="112"/>
  <c r="W230" i="112" s="1"/>
  <c r="U231" i="112"/>
  <c r="W231" i="112" s="1"/>
  <c r="U232" i="112"/>
  <c r="W232" i="112" s="1"/>
  <c r="U233" i="112"/>
  <c r="W233" i="112" s="1"/>
  <c r="U234" i="112"/>
  <c r="W234" i="112" s="1"/>
  <c r="U235" i="112"/>
  <c r="W235" i="112" s="1"/>
  <c r="U236" i="112"/>
  <c r="W236" i="112" s="1"/>
  <c r="U237" i="112"/>
  <c r="W237" i="112" s="1"/>
  <c r="U238" i="112"/>
  <c r="W238" i="112" s="1"/>
  <c r="U239" i="112"/>
  <c r="W239" i="112" s="1"/>
  <c r="U240" i="112"/>
  <c r="W240" i="112" s="1"/>
  <c r="U241" i="112"/>
  <c r="W241" i="112" s="1"/>
  <c r="U242" i="112"/>
  <c r="W242" i="112" s="1"/>
  <c r="U243" i="112"/>
  <c r="W243" i="112" s="1"/>
  <c r="U244" i="112"/>
  <c r="W244" i="112" s="1"/>
  <c r="U245" i="112"/>
  <c r="W245" i="112" s="1"/>
  <c r="U246" i="112"/>
  <c r="W246" i="112" s="1"/>
  <c r="U247" i="112"/>
  <c r="W247" i="112" s="1"/>
  <c r="U248" i="112"/>
  <c r="W248" i="112" s="1"/>
  <c r="U3" i="112"/>
  <c r="W3" i="112" s="1"/>
  <c r="P71" i="112"/>
  <c r="P99" i="112"/>
  <c r="P123" i="112"/>
  <c r="P143" i="112"/>
  <c r="P163" i="112"/>
  <c r="P187" i="112"/>
  <c r="N4" i="112"/>
  <c r="P4" i="112" s="1"/>
  <c r="N5" i="112"/>
  <c r="P5" i="112" s="1"/>
  <c r="N6" i="112"/>
  <c r="P6" i="112" s="1"/>
  <c r="N7" i="112"/>
  <c r="P7" i="112" s="1"/>
  <c r="N8" i="112"/>
  <c r="P8" i="112" s="1"/>
  <c r="N9" i="112"/>
  <c r="P9" i="112" s="1"/>
  <c r="N10" i="112"/>
  <c r="P10" i="112" s="1"/>
  <c r="N11" i="112"/>
  <c r="P11" i="112" s="1"/>
  <c r="N12" i="112"/>
  <c r="P12" i="112" s="1"/>
  <c r="N13" i="112"/>
  <c r="P13" i="112" s="1"/>
  <c r="N14" i="112"/>
  <c r="P14" i="112" s="1"/>
  <c r="N15" i="112"/>
  <c r="P15" i="112" s="1"/>
  <c r="N16" i="112"/>
  <c r="P16" i="112" s="1"/>
  <c r="N17" i="112"/>
  <c r="P17" i="112" s="1"/>
  <c r="N18" i="112"/>
  <c r="P18" i="112" s="1"/>
  <c r="N19" i="112"/>
  <c r="P19" i="112" s="1"/>
  <c r="N20" i="112"/>
  <c r="P20" i="112" s="1"/>
  <c r="N21" i="112"/>
  <c r="P21" i="112" s="1"/>
  <c r="N22" i="112"/>
  <c r="P22" i="112" s="1"/>
  <c r="N23" i="112"/>
  <c r="P23" i="112" s="1"/>
  <c r="N24" i="112"/>
  <c r="P24" i="112" s="1"/>
  <c r="N25" i="112"/>
  <c r="P25" i="112" s="1"/>
  <c r="N26" i="112"/>
  <c r="P26" i="112" s="1"/>
  <c r="N27" i="112"/>
  <c r="P27" i="112" s="1"/>
  <c r="N28" i="112"/>
  <c r="P28" i="112" s="1"/>
  <c r="N29" i="112"/>
  <c r="P29" i="112" s="1"/>
  <c r="N30" i="112"/>
  <c r="P30" i="112" s="1"/>
  <c r="N31" i="112"/>
  <c r="P31" i="112" s="1"/>
  <c r="N32" i="112"/>
  <c r="P32" i="112" s="1"/>
  <c r="N33" i="112"/>
  <c r="P33" i="112" s="1"/>
  <c r="N34" i="112"/>
  <c r="P34" i="112" s="1"/>
  <c r="N35" i="112"/>
  <c r="P35" i="112" s="1"/>
  <c r="N36" i="112"/>
  <c r="P36" i="112" s="1"/>
  <c r="N37" i="112"/>
  <c r="P37" i="112" s="1"/>
  <c r="N38" i="112"/>
  <c r="P38" i="112" s="1"/>
  <c r="N39" i="112"/>
  <c r="P39" i="112" s="1"/>
  <c r="N40" i="112"/>
  <c r="P40" i="112" s="1"/>
  <c r="N41" i="112"/>
  <c r="P41" i="112" s="1"/>
  <c r="N42" i="112"/>
  <c r="P42" i="112" s="1"/>
  <c r="N43" i="112"/>
  <c r="P43" i="112" s="1"/>
  <c r="N44" i="112"/>
  <c r="P44" i="112" s="1"/>
  <c r="N45" i="112"/>
  <c r="P45" i="112" s="1"/>
  <c r="N46" i="112"/>
  <c r="P46" i="112" s="1"/>
  <c r="N47" i="112"/>
  <c r="P47" i="112" s="1"/>
  <c r="N48" i="112"/>
  <c r="P48" i="112" s="1"/>
  <c r="N49" i="112"/>
  <c r="P49" i="112" s="1"/>
  <c r="N50" i="112"/>
  <c r="P50" i="112" s="1"/>
  <c r="N51" i="112"/>
  <c r="P51" i="112" s="1"/>
  <c r="N52" i="112"/>
  <c r="P52" i="112" s="1"/>
  <c r="N53" i="112"/>
  <c r="P53" i="112" s="1"/>
  <c r="N54" i="112"/>
  <c r="P54" i="112" s="1"/>
  <c r="N55" i="112"/>
  <c r="P55" i="112" s="1"/>
  <c r="N56" i="112"/>
  <c r="P56" i="112" s="1"/>
  <c r="N57" i="112"/>
  <c r="P57" i="112" s="1"/>
  <c r="N58" i="112"/>
  <c r="P58" i="112" s="1"/>
  <c r="N59" i="112"/>
  <c r="P59" i="112" s="1"/>
  <c r="N60" i="112"/>
  <c r="P60" i="112" s="1"/>
  <c r="N61" i="112"/>
  <c r="P61" i="112" s="1"/>
  <c r="N62" i="112"/>
  <c r="P62" i="112" s="1"/>
  <c r="N63" i="112"/>
  <c r="P63" i="112" s="1"/>
  <c r="N64" i="112"/>
  <c r="P64" i="112" s="1"/>
  <c r="N65" i="112"/>
  <c r="P65" i="112" s="1"/>
  <c r="N66" i="112"/>
  <c r="P66" i="112" s="1"/>
  <c r="N67" i="112"/>
  <c r="P67" i="112" s="1"/>
  <c r="N68" i="112"/>
  <c r="P68" i="112" s="1"/>
  <c r="N69" i="112"/>
  <c r="P69" i="112" s="1"/>
  <c r="N70" i="112"/>
  <c r="P70" i="112" s="1"/>
  <c r="N71" i="112"/>
  <c r="N72" i="112"/>
  <c r="P72" i="112" s="1"/>
  <c r="N73" i="112"/>
  <c r="P73" i="112" s="1"/>
  <c r="N74" i="112"/>
  <c r="P74" i="112" s="1"/>
  <c r="N75" i="112"/>
  <c r="P75" i="112" s="1"/>
  <c r="N76" i="112"/>
  <c r="P76" i="112" s="1"/>
  <c r="N77" i="112"/>
  <c r="P77" i="112" s="1"/>
  <c r="N78" i="112"/>
  <c r="P78" i="112" s="1"/>
  <c r="N79" i="112"/>
  <c r="P79" i="112" s="1"/>
  <c r="N80" i="112"/>
  <c r="P80" i="112" s="1"/>
  <c r="N81" i="112"/>
  <c r="P81" i="112" s="1"/>
  <c r="N82" i="112"/>
  <c r="P82" i="112" s="1"/>
  <c r="N83" i="112"/>
  <c r="P83" i="112" s="1"/>
  <c r="N84" i="112"/>
  <c r="P84" i="112" s="1"/>
  <c r="N85" i="112"/>
  <c r="P85" i="112" s="1"/>
  <c r="N86" i="112"/>
  <c r="P86" i="112" s="1"/>
  <c r="N87" i="112"/>
  <c r="P87" i="112" s="1"/>
  <c r="N88" i="112"/>
  <c r="P88" i="112" s="1"/>
  <c r="N89" i="112"/>
  <c r="P89" i="112" s="1"/>
  <c r="N90" i="112"/>
  <c r="P90" i="112" s="1"/>
  <c r="N91" i="112"/>
  <c r="P91" i="112" s="1"/>
  <c r="N92" i="112"/>
  <c r="P92" i="112" s="1"/>
  <c r="N93" i="112"/>
  <c r="P93" i="112" s="1"/>
  <c r="N94" i="112"/>
  <c r="P94" i="112" s="1"/>
  <c r="N95" i="112"/>
  <c r="P95" i="112" s="1"/>
  <c r="N96" i="112"/>
  <c r="P96" i="112" s="1"/>
  <c r="N97" i="112"/>
  <c r="P97" i="112" s="1"/>
  <c r="N98" i="112"/>
  <c r="P98" i="112" s="1"/>
  <c r="N99" i="112"/>
  <c r="N100" i="112"/>
  <c r="P100" i="112" s="1"/>
  <c r="N101" i="112"/>
  <c r="P101" i="112" s="1"/>
  <c r="N102" i="112"/>
  <c r="P102" i="112" s="1"/>
  <c r="N103" i="112"/>
  <c r="P103" i="112" s="1"/>
  <c r="N104" i="112"/>
  <c r="P104" i="112" s="1"/>
  <c r="N105" i="112"/>
  <c r="P105" i="112" s="1"/>
  <c r="N106" i="112"/>
  <c r="P106" i="112" s="1"/>
  <c r="N107" i="112"/>
  <c r="P107" i="112" s="1"/>
  <c r="N108" i="112"/>
  <c r="P108" i="112" s="1"/>
  <c r="N109" i="112"/>
  <c r="P109" i="112" s="1"/>
  <c r="N110" i="112"/>
  <c r="P110" i="112" s="1"/>
  <c r="N111" i="112"/>
  <c r="P111" i="112" s="1"/>
  <c r="N112" i="112"/>
  <c r="P112" i="112" s="1"/>
  <c r="N113" i="112"/>
  <c r="P113" i="112" s="1"/>
  <c r="N114" i="112"/>
  <c r="P114" i="112" s="1"/>
  <c r="N115" i="112"/>
  <c r="P115" i="112" s="1"/>
  <c r="N116" i="112"/>
  <c r="P116" i="112" s="1"/>
  <c r="N117" i="112"/>
  <c r="P117" i="112" s="1"/>
  <c r="N118" i="112"/>
  <c r="P118" i="112" s="1"/>
  <c r="N119" i="112"/>
  <c r="P119" i="112" s="1"/>
  <c r="N120" i="112"/>
  <c r="P120" i="112" s="1"/>
  <c r="N121" i="112"/>
  <c r="P121" i="112" s="1"/>
  <c r="N122" i="112"/>
  <c r="P122" i="112" s="1"/>
  <c r="N123" i="112"/>
  <c r="N124" i="112"/>
  <c r="P124" i="112" s="1"/>
  <c r="N125" i="112"/>
  <c r="P125" i="112" s="1"/>
  <c r="N126" i="112"/>
  <c r="P126" i="112" s="1"/>
  <c r="N127" i="112"/>
  <c r="P127" i="112" s="1"/>
  <c r="N128" i="112"/>
  <c r="P128" i="112" s="1"/>
  <c r="N129" i="112"/>
  <c r="P129" i="112" s="1"/>
  <c r="N130" i="112"/>
  <c r="P130" i="112" s="1"/>
  <c r="N131" i="112"/>
  <c r="P131" i="112" s="1"/>
  <c r="N132" i="112"/>
  <c r="P132" i="112" s="1"/>
  <c r="N133" i="112"/>
  <c r="P133" i="112" s="1"/>
  <c r="N134" i="112"/>
  <c r="P134" i="112" s="1"/>
  <c r="N135" i="112"/>
  <c r="P135" i="112" s="1"/>
  <c r="N136" i="112"/>
  <c r="P136" i="112" s="1"/>
  <c r="N137" i="112"/>
  <c r="P137" i="112" s="1"/>
  <c r="N138" i="112"/>
  <c r="P138" i="112" s="1"/>
  <c r="N139" i="112"/>
  <c r="P139" i="112" s="1"/>
  <c r="N140" i="112"/>
  <c r="P140" i="112" s="1"/>
  <c r="N141" i="112"/>
  <c r="P141" i="112" s="1"/>
  <c r="N142" i="112"/>
  <c r="P142" i="112" s="1"/>
  <c r="N143" i="112"/>
  <c r="N144" i="112"/>
  <c r="P144" i="112" s="1"/>
  <c r="N145" i="112"/>
  <c r="P145" i="112" s="1"/>
  <c r="N146" i="112"/>
  <c r="P146" i="112" s="1"/>
  <c r="N147" i="112"/>
  <c r="P147" i="112" s="1"/>
  <c r="N148" i="112"/>
  <c r="P148" i="112" s="1"/>
  <c r="N149" i="112"/>
  <c r="P149" i="112" s="1"/>
  <c r="N150" i="112"/>
  <c r="P150" i="112" s="1"/>
  <c r="N151" i="112"/>
  <c r="P151" i="112" s="1"/>
  <c r="N152" i="112"/>
  <c r="P152" i="112" s="1"/>
  <c r="N153" i="112"/>
  <c r="P153" i="112" s="1"/>
  <c r="N154" i="112"/>
  <c r="P154" i="112" s="1"/>
  <c r="N155" i="112"/>
  <c r="P155" i="112" s="1"/>
  <c r="N156" i="112"/>
  <c r="P156" i="112" s="1"/>
  <c r="N157" i="112"/>
  <c r="P157" i="112" s="1"/>
  <c r="N158" i="112"/>
  <c r="P158" i="112" s="1"/>
  <c r="N159" i="112"/>
  <c r="P159" i="112" s="1"/>
  <c r="N160" i="112"/>
  <c r="P160" i="112" s="1"/>
  <c r="N161" i="112"/>
  <c r="P161" i="112" s="1"/>
  <c r="N162" i="112"/>
  <c r="P162" i="112" s="1"/>
  <c r="N163" i="112"/>
  <c r="N164" i="112"/>
  <c r="P164" i="112" s="1"/>
  <c r="N165" i="112"/>
  <c r="P165" i="112" s="1"/>
  <c r="N166" i="112"/>
  <c r="P166" i="112" s="1"/>
  <c r="N167" i="112"/>
  <c r="P167" i="112" s="1"/>
  <c r="N168" i="112"/>
  <c r="P168" i="112" s="1"/>
  <c r="N169" i="112"/>
  <c r="P169" i="112" s="1"/>
  <c r="N170" i="112"/>
  <c r="P170" i="112" s="1"/>
  <c r="N171" i="112"/>
  <c r="P171" i="112" s="1"/>
  <c r="N172" i="112"/>
  <c r="P172" i="112" s="1"/>
  <c r="N173" i="112"/>
  <c r="P173" i="112" s="1"/>
  <c r="N174" i="112"/>
  <c r="P174" i="112" s="1"/>
  <c r="N175" i="112"/>
  <c r="P175" i="112" s="1"/>
  <c r="N176" i="112"/>
  <c r="P176" i="112" s="1"/>
  <c r="N177" i="112"/>
  <c r="P177" i="112" s="1"/>
  <c r="N178" i="112"/>
  <c r="P178" i="112" s="1"/>
  <c r="N179" i="112"/>
  <c r="P179" i="112" s="1"/>
  <c r="N180" i="112"/>
  <c r="P180" i="112" s="1"/>
  <c r="N181" i="112"/>
  <c r="P181" i="112" s="1"/>
  <c r="N182" i="112"/>
  <c r="P182" i="112" s="1"/>
  <c r="N183" i="112"/>
  <c r="P183" i="112" s="1"/>
  <c r="N184" i="112"/>
  <c r="P184" i="112" s="1"/>
  <c r="N185" i="112"/>
  <c r="P185" i="112" s="1"/>
  <c r="N186" i="112"/>
  <c r="P186" i="112" s="1"/>
  <c r="N187" i="112"/>
  <c r="N188" i="112"/>
  <c r="P188" i="112" s="1"/>
  <c r="N189" i="112"/>
  <c r="P189" i="112" s="1"/>
  <c r="N190" i="112"/>
  <c r="P190" i="112" s="1"/>
  <c r="N191" i="112"/>
  <c r="P191" i="112" s="1"/>
  <c r="N192" i="112"/>
  <c r="P192" i="112" s="1"/>
  <c r="N193" i="112"/>
  <c r="P193" i="112" s="1"/>
  <c r="N194" i="112"/>
  <c r="P194" i="112" s="1"/>
  <c r="N195" i="112"/>
  <c r="P195" i="112" s="1"/>
  <c r="N196" i="112"/>
  <c r="P196" i="112" s="1"/>
  <c r="N197" i="112"/>
  <c r="P197" i="112" s="1"/>
  <c r="N198" i="112"/>
  <c r="P198" i="112" s="1"/>
  <c r="N199" i="112"/>
  <c r="P199" i="112" s="1"/>
  <c r="N200" i="112"/>
  <c r="P200" i="112" s="1"/>
  <c r="N201" i="112"/>
  <c r="P201" i="112" s="1"/>
  <c r="N202" i="112"/>
  <c r="P202" i="112" s="1"/>
  <c r="N203" i="112"/>
  <c r="P203" i="112" s="1"/>
  <c r="N204" i="112"/>
  <c r="P204" i="112" s="1"/>
  <c r="N205" i="112"/>
  <c r="P205" i="112" s="1"/>
  <c r="N206" i="112"/>
  <c r="P206" i="112" s="1"/>
  <c r="N207" i="112"/>
  <c r="P207" i="112" s="1"/>
  <c r="N208" i="112"/>
  <c r="P208" i="112" s="1"/>
  <c r="N209" i="112"/>
  <c r="P209" i="112" s="1"/>
  <c r="N210" i="112"/>
  <c r="P210" i="112" s="1"/>
  <c r="N211" i="112"/>
  <c r="P211" i="112" s="1"/>
  <c r="N212" i="112"/>
  <c r="P212" i="112" s="1"/>
  <c r="N213" i="112"/>
  <c r="P213" i="112" s="1"/>
  <c r="N214" i="112"/>
  <c r="P214" i="112" s="1"/>
  <c r="N215" i="112"/>
  <c r="P215" i="112" s="1"/>
  <c r="N216" i="112"/>
  <c r="P216" i="112" s="1"/>
  <c r="N217" i="112"/>
  <c r="P217" i="112" s="1"/>
  <c r="N218" i="112"/>
  <c r="P218" i="112" s="1"/>
  <c r="N219" i="112"/>
  <c r="P219" i="112" s="1"/>
  <c r="N220" i="112"/>
  <c r="P220" i="112" s="1"/>
  <c r="N221" i="112"/>
  <c r="P221" i="112" s="1"/>
  <c r="N222" i="112"/>
  <c r="P222" i="112" s="1"/>
  <c r="N223" i="112"/>
  <c r="P223" i="112" s="1"/>
  <c r="N224" i="112"/>
  <c r="P224" i="112" s="1"/>
  <c r="N225" i="112"/>
  <c r="P225" i="112" s="1"/>
  <c r="N226" i="112"/>
  <c r="P226" i="112" s="1"/>
  <c r="N227" i="112"/>
  <c r="P227" i="112" s="1"/>
  <c r="N228" i="112"/>
  <c r="P228" i="112" s="1"/>
  <c r="N229" i="112"/>
  <c r="P229" i="112" s="1"/>
  <c r="N230" i="112"/>
  <c r="P230" i="112" s="1"/>
  <c r="N231" i="112"/>
  <c r="P231" i="112" s="1"/>
  <c r="N232" i="112"/>
  <c r="P232" i="112" s="1"/>
  <c r="N233" i="112"/>
  <c r="P233" i="112" s="1"/>
  <c r="N234" i="112"/>
  <c r="P234" i="112" s="1"/>
  <c r="N235" i="112"/>
  <c r="P235" i="112" s="1"/>
  <c r="N236" i="112"/>
  <c r="P236" i="112" s="1"/>
  <c r="N237" i="112"/>
  <c r="P237" i="112" s="1"/>
  <c r="N238" i="112"/>
  <c r="P238" i="112" s="1"/>
  <c r="N239" i="112"/>
  <c r="P239" i="112" s="1"/>
  <c r="N240" i="112"/>
  <c r="P240" i="112" s="1"/>
  <c r="N241" i="112"/>
  <c r="P241" i="112" s="1"/>
  <c r="N242" i="112"/>
  <c r="P242" i="112" s="1"/>
  <c r="N243" i="112"/>
  <c r="P243" i="112" s="1"/>
  <c r="N244" i="112"/>
  <c r="P244" i="112" s="1"/>
  <c r="N245" i="112"/>
  <c r="P245" i="112" s="1"/>
  <c r="N246" i="112"/>
  <c r="P246" i="112" s="1"/>
  <c r="N247" i="112"/>
  <c r="P247" i="112" s="1"/>
  <c r="N248" i="112"/>
  <c r="P248" i="112" s="1"/>
  <c r="N3" i="112"/>
  <c r="P3" i="112" s="1"/>
  <c r="I8" i="112"/>
  <c r="I32" i="112"/>
  <c r="I52" i="112"/>
  <c r="I88" i="112"/>
  <c r="I100" i="112"/>
  <c r="I132" i="112"/>
  <c r="I140" i="112"/>
  <c r="I176" i="112"/>
  <c r="H246" i="112"/>
  <c r="H247" i="112"/>
  <c r="H248" i="112"/>
  <c r="H245" i="112"/>
  <c r="H244" i="112"/>
  <c r="H243" i="112"/>
  <c r="H237" i="112"/>
  <c r="H238" i="112"/>
  <c r="H239" i="112"/>
  <c r="H240" i="112"/>
  <c r="H241" i="112"/>
  <c r="H242" i="112"/>
  <c r="H235" i="112"/>
  <c r="H236" i="112"/>
  <c r="H216" i="112"/>
  <c r="H217" i="112"/>
  <c r="H218" i="112"/>
  <c r="H219" i="112"/>
  <c r="H221" i="112"/>
  <c r="H222" i="112"/>
  <c r="H223" i="112"/>
  <c r="H224" i="112"/>
  <c r="H225" i="112"/>
  <c r="H226" i="112"/>
  <c r="H227" i="112"/>
  <c r="H228" i="112"/>
  <c r="H229" i="112"/>
  <c r="H230" i="112"/>
  <c r="H231" i="112"/>
  <c r="H232" i="112"/>
  <c r="H233" i="112"/>
  <c r="H234" i="112"/>
  <c r="H211" i="112"/>
  <c r="H209" i="112"/>
  <c r="H210" i="112"/>
  <c r="H189" i="112"/>
  <c r="H190" i="112"/>
  <c r="H191" i="112"/>
  <c r="H192" i="112"/>
  <c r="I192" i="112" s="1"/>
  <c r="H193" i="112"/>
  <c r="H194" i="112"/>
  <c r="H195" i="112"/>
  <c r="H197" i="112"/>
  <c r="H198" i="112"/>
  <c r="H199" i="112"/>
  <c r="H200" i="112"/>
  <c r="H201" i="112"/>
  <c r="H202" i="112"/>
  <c r="H203" i="112"/>
  <c r="H204" i="112"/>
  <c r="H205" i="112"/>
  <c r="H206" i="112"/>
  <c r="H208" i="112"/>
  <c r="I208" i="112" s="1"/>
  <c r="H188" i="112"/>
  <c r="H187" i="112"/>
  <c r="H186" i="112"/>
  <c r="H184" i="112"/>
  <c r="I184" i="112" s="1"/>
  <c r="H185" i="112"/>
  <c r="H183" i="112"/>
  <c r="H179" i="112"/>
  <c r="H180" i="112"/>
  <c r="I180" i="112" s="1"/>
  <c r="H181" i="112"/>
  <c r="H182" i="112"/>
  <c r="H178" i="112"/>
  <c r="H168" i="112"/>
  <c r="I168" i="112" s="1"/>
  <c r="H169" i="112"/>
  <c r="H172" i="112"/>
  <c r="H177" i="112"/>
  <c r="H166" i="112"/>
  <c r="H167" i="112"/>
  <c r="H162" i="112"/>
  <c r="H163" i="112"/>
  <c r="H156" i="112"/>
  <c r="I156" i="112" s="1"/>
  <c r="H157" i="112"/>
  <c r="H158" i="112"/>
  <c r="H136" i="112"/>
  <c r="H137" i="112"/>
  <c r="H145" i="112"/>
  <c r="H148" i="112"/>
  <c r="I148" i="112" s="1"/>
  <c r="H149" i="112"/>
  <c r="H133" i="112"/>
  <c r="H117" i="112"/>
  <c r="H118" i="112"/>
  <c r="H120" i="112"/>
  <c r="H128" i="112"/>
  <c r="I128" i="112" s="1"/>
  <c r="H129" i="112"/>
  <c r="H116" i="112"/>
  <c r="I116" i="112" s="1"/>
  <c r="H106" i="112"/>
  <c r="H107" i="112"/>
  <c r="H108" i="112"/>
  <c r="H109" i="112"/>
  <c r="H110" i="112"/>
  <c r="H115" i="112"/>
  <c r="H104" i="112"/>
  <c r="H81" i="112"/>
  <c r="H82" i="112"/>
  <c r="H83" i="112"/>
  <c r="H84" i="112"/>
  <c r="H85" i="112"/>
  <c r="H87" i="112"/>
  <c r="H89" i="112"/>
  <c r="H90" i="112"/>
  <c r="H91" i="112"/>
  <c r="H63" i="112"/>
  <c r="H64" i="112"/>
  <c r="I64" i="112" s="1"/>
  <c r="H65" i="112"/>
  <c r="H67" i="112"/>
  <c r="H68" i="112"/>
  <c r="H69" i="112"/>
  <c r="H70" i="112"/>
  <c r="H72" i="112"/>
  <c r="I72" i="112" s="1"/>
  <c r="H73" i="112"/>
  <c r="H74" i="112"/>
  <c r="H75" i="112"/>
  <c r="H76" i="112"/>
  <c r="I76" i="112" s="1"/>
  <c r="H77" i="112"/>
  <c r="H78" i="112"/>
  <c r="H79" i="112"/>
  <c r="H44" i="112"/>
  <c r="I44" i="112" s="1"/>
  <c r="H45" i="112"/>
  <c r="H47" i="112"/>
  <c r="H48" i="112"/>
  <c r="H49" i="112"/>
  <c r="H50" i="112"/>
  <c r="H51" i="112"/>
  <c r="H52" i="112"/>
  <c r="H53" i="112"/>
  <c r="H54" i="112"/>
  <c r="H55" i="112"/>
  <c r="H57" i="112"/>
  <c r="H58" i="112"/>
  <c r="H41" i="112"/>
  <c r="H42" i="112"/>
  <c r="H33" i="112"/>
  <c r="H34" i="112"/>
  <c r="H35" i="112"/>
  <c r="H36" i="112"/>
  <c r="I36" i="112" s="1"/>
  <c r="H37" i="112"/>
  <c r="H30" i="112"/>
  <c r="H27" i="112"/>
  <c r="H25" i="112"/>
  <c r="H26" i="112"/>
  <c r="H13" i="112"/>
  <c r="H14" i="112"/>
  <c r="H17" i="112"/>
  <c r="H18" i="112"/>
  <c r="H19" i="112"/>
  <c r="H20" i="112"/>
  <c r="H21" i="112"/>
  <c r="H22" i="112"/>
  <c r="H12" i="112"/>
  <c r="I12" i="112" s="1"/>
  <c r="H4" i="112"/>
  <c r="H5" i="112"/>
  <c r="H6" i="112"/>
  <c r="H7" i="112"/>
  <c r="H8" i="112"/>
  <c r="H9" i="112"/>
  <c r="H10" i="112"/>
  <c r="H11" i="112"/>
  <c r="H3" i="112"/>
  <c r="G246" i="112"/>
  <c r="I246" i="112" s="1"/>
  <c r="G247" i="112"/>
  <c r="I247" i="112" s="1"/>
  <c r="G248" i="112"/>
  <c r="I248" i="112" s="1"/>
  <c r="G4" i="112"/>
  <c r="I4" i="112" s="1"/>
  <c r="G5" i="112"/>
  <c r="I5" i="112" s="1"/>
  <c r="G6" i="112"/>
  <c r="I6" i="112" s="1"/>
  <c r="G7" i="112"/>
  <c r="I7" i="112" s="1"/>
  <c r="G8" i="112"/>
  <c r="G9" i="112"/>
  <c r="I9" i="112" s="1"/>
  <c r="G10" i="112"/>
  <c r="I10" i="112" s="1"/>
  <c r="G11" i="112"/>
  <c r="I11" i="112" s="1"/>
  <c r="G12" i="112"/>
  <c r="G13" i="112"/>
  <c r="I13" i="112" s="1"/>
  <c r="G14" i="112"/>
  <c r="G15" i="112"/>
  <c r="I15" i="112" s="1"/>
  <c r="G16" i="112"/>
  <c r="I16" i="112" s="1"/>
  <c r="G17" i="112"/>
  <c r="I17" i="112" s="1"/>
  <c r="G18" i="112"/>
  <c r="I18" i="112" s="1"/>
  <c r="G19" i="112"/>
  <c r="I19" i="112" s="1"/>
  <c r="G20" i="112"/>
  <c r="I20" i="112" s="1"/>
  <c r="G21" i="112"/>
  <c r="I21" i="112" s="1"/>
  <c r="G22" i="112"/>
  <c r="I22" i="112" s="1"/>
  <c r="G23" i="112"/>
  <c r="G24" i="112"/>
  <c r="I24" i="112" s="1"/>
  <c r="G25" i="112"/>
  <c r="I25" i="112" s="1"/>
  <c r="G26" i="112"/>
  <c r="I26" i="112" s="1"/>
  <c r="G27" i="112"/>
  <c r="I27" i="112" s="1"/>
  <c r="G28" i="112"/>
  <c r="G29" i="112"/>
  <c r="I29" i="112" s="1"/>
  <c r="G30" i="112"/>
  <c r="G31" i="112"/>
  <c r="I31" i="112" s="1"/>
  <c r="G32" i="112"/>
  <c r="G33" i="112"/>
  <c r="I33" i="112" s="1"/>
  <c r="G34" i="112"/>
  <c r="G35" i="112"/>
  <c r="I35" i="112" s="1"/>
  <c r="G36" i="112"/>
  <c r="G37" i="112"/>
  <c r="I37" i="112" s="1"/>
  <c r="G38" i="112"/>
  <c r="I38" i="112" s="1"/>
  <c r="G39" i="112"/>
  <c r="G40" i="112"/>
  <c r="I40" i="112" s="1"/>
  <c r="G41" i="112"/>
  <c r="I41" i="112" s="1"/>
  <c r="G42" i="112"/>
  <c r="G43" i="112"/>
  <c r="I43" i="112" s="1"/>
  <c r="G44" i="112"/>
  <c r="G45" i="112"/>
  <c r="I45" i="112" s="1"/>
  <c r="G46" i="112"/>
  <c r="I46" i="112" s="1"/>
  <c r="G47" i="112"/>
  <c r="G48" i="112"/>
  <c r="I48" i="112" s="1"/>
  <c r="G49" i="112"/>
  <c r="I49" i="112" s="1"/>
  <c r="G50" i="112"/>
  <c r="G51" i="112"/>
  <c r="G52" i="112"/>
  <c r="G53" i="112"/>
  <c r="I53" i="112" s="1"/>
  <c r="G54" i="112"/>
  <c r="G55" i="112"/>
  <c r="G56" i="112"/>
  <c r="I56" i="112" s="1"/>
  <c r="G57" i="112"/>
  <c r="I57" i="112" s="1"/>
  <c r="G58" i="112"/>
  <c r="G59" i="112"/>
  <c r="G60" i="112"/>
  <c r="G61" i="112"/>
  <c r="I61" i="112" s="1"/>
  <c r="G62" i="112"/>
  <c r="I62" i="112" s="1"/>
  <c r="G63" i="112"/>
  <c r="I63" i="112" s="1"/>
  <c r="G64" i="112"/>
  <c r="G65" i="112"/>
  <c r="I65" i="112" s="1"/>
  <c r="G66" i="112"/>
  <c r="I66" i="112" s="1"/>
  <c r="G67" i="112"/>
  <c r="I67" i="112" s="1"/>
  <c r="G68" i="112"/>
  <c r="I68" i="112" s="1"/>
  <c r="G69" i="112"/>
  <c r="I69" i="112" s="1"/>
  <c r="G70" i="112"/>
  <c r="I70" i="112" s="1"/>
  <c r="G71" i="112"/>
  <c r="I71" i="112" s="1"/>
  <c r="G72" i="112"/>
  <c r="G73" i="112"/>
  <c r="I73" i="112" s="1"/>
  <c r="G74" i="112"/>
  <c r="G75" i="112"/>
  <c r="I75" i="112" s="1"/>
  <c r="G76" i="112"/>
  <c r="G77" i="112"/>
  <c r="I77" i="112" s="1"/>
  <c r="G78" i="112"/>
  <c r="G79" i="112"/>
  <c r="I79" i="112" s="1"/>
  <c r="G80" i="112"/>
  <c r="I80" i="112" s="1"/>
  <c r="G81" i="112"/>
  <c r="I81" i="112" s="1"/>
  <c r="G82" i="112"/>
  <c r="G83" i="112"/>
  <c r="G84" i="112"/>
  <c r="I84" i="112" s="1"/>
  <c r="G85" i="112"/>
  <c r="I85" i="112" s="1"/>
  <c r="G86" i="112"/>
  <c r="I86" i="112" s="1"/>
  <c r="G87" i="112"/>
  <c r="I87" i="112" s="1"/>
  <c r="G88" i="112"/>
  <c r="G89" i="112"/>
  <c r="I89" i="112" s="1"/>
  <c r="G90" i="112"/>
  <c r="I90" i="112" s="1"/>
  <c r="G91" i="112"/>
  <c r="I91" i="112" s="1"/>
  <c r="G92" i="112"/>
  <c r="I92" i="112" s="1"/>
  <c r="G93" i="112"/>
  <c r="I93" i="112" s="1"/>
  <c r="G94" i="112"/>
  <c r="I94" i="112" s="1"/>
  <c r="G95" i="112"/>
  <c r="I95" i="112" s="1"/>
  <c r="G96" i="112"/>
  <c r="I96" i="112" s="1"/>
  <c r="G97" i="112"/>
  <c r="I97" i="112" s="1"/>
  <c r="G98" i="112"/>
  <c r="I98" i="112" s="1"/>
  <c r="G99" i="112"/>
  <c r="I99" i="112" s="1"/>
  <c r="G100" i="112"/>
  <c r="G101" i="112"/>
  <c r="I101" i="112" s="1"/>
  <c r="G102" i="112"/>
  <c r="I102" i="112" s="1"/>
  <c r="G103" i="112"/>
  <c r="I103" i="112" s="1"/>
  <c r="G104" i="112"/>
  <c r="G105" i="112"/>
  <c r="G106" i="112"/>
  <c r="G107" i="112"/>
  <c r="G108" i="112"/>
  <c r="I108" i="112" s="1"/>
  <c r="G109" i="112"/>
  <c r="G110" i="112"/>
  <c r="G111" i="112"/>
  <c r="I111" i="112" s="1"/>
  <c r="G112" i="112"/>
  <c r="I112" i="112" s="1"/>
  <c r="G113" i="112"/>
  <c r="I113" i="112" s="1"/>
  <c r="G114" i="112"/>
  <c r="I114" i="112" s="1"/>
  <c r="G115" i="112"/>
  <c r="G116" i="112"/>
  <c r="G117" i="112"/>
  <c r="G118" i="112"/>
  <c r="G119" i="112"/>
  <c r="I119" i="112" s="1"/>
  <c r="G120" i="112"/>
  <c r="I120" i="112" s="1"/>
  <c r="G121" i="112"/>
  <c r="I121" i="112" s="1"/>
  <c r="G122" i="112"/>
  <c r="I122" i="112" s="1"/>
  <c r="G123" i="112"/>
  <c r="I123" i="112" s="1"/>
  <c r="G124" i="112"/>
  <c r="I124" i="112" s="1"/>
  <c r="G125" i="112"/>
  <c r="I125" i="112" s="1"/>
  <c r="G126" i="112"/>
  <c r="I126" i="112" s="1"/>
  <c r="G127" i="112"/>
  <c r="I127" i="112" s="1"/>
  <c r="G128" i="112"/>
  <c r="G129" i="112"/>
  <c r="G130" i="112"/>
  <c r="G131" i="112"/>
  <c r="I131" i="112" s="1"/>
  <c r="G132" i="112"/>
  <c r="G133" i="112"/>
  <c r="I133" i="112" s="1"/>
  <c r="G134" i="112"/>
  <c r="I134" i="112" s="1"/>
  <c r="G135" i="112"/>
  <c r="I135" i="112" s="1"/>
  <c r="G136" i="112"/>
  <c r="I136" i="112" s="1"/>
  <c r="G137" i="112"/>
  <c r="I137" i="112" s="1"/>
  <c r="G138" i="112"/>
  <c r="I138" i="112" s="1"/>
  <c r="G139" i="112"/>
  <c r="I139" i="112" s="1"/>
  <c r="G140" i="112"/>
  <c r="G141" i="112"/>
  <c r="I141" i="112" s="1"/>
  <c r="G142" i="112"/>
  <c r="I142" i="112" s="1"/>
  <c r="G143" i="112"/>
  <c r="I143" i="112" s="1"/>
  <c r="G144" i="112"/>
  <c r="I144" i="112" s="1"/>
  <c r="G145" i="112"/>
  <c r="G146" i="112"/>
  <c r="I146" i="112" s="1"/>
  <c r="G147" i="112"/>
  <c r="I147" i="112" s="1"/>
  <c r="G148" i="112"/>
  <c r="G149" i="112"/>
  <c r="I149" i="112" s="1"/>
  <c r="G150" i="112"/>
  <c r="I150" i="112" s="1"/>
  <c r="G151" i="112"/>
  <c r="I151" i="112" s="1"/>
  <c r="G152" i="112"/>
  <c r="I152" i="112" s="1"/>
  <c r="G153" i="112"/>
  <c r="I153" i="112" s="1"/>
  <c r="G154" i="112"/>
  <c r="I154" i="112" s="1"/>
  <c r="G155" i="112"/>
  <c r="I155" i="112" s="1"/>
  <c r="G156" i="112"/>
  <c r="G157" i="112"/>
  <c r="G158" i="112"/>
  <c r="G159" i="112"/>
  <c r="I159" i="112" s="1"/>
  <c r="G160" i="112"/>
  <c r="I160" i="112" s="1"/>
  <c r="G161" i="112"/>
  <c r="I161" i="112" s="1"/>
  <c r="G162" i="112"/>
  <c r="G163" i="112"/>
  <c r="G164" i="112"/>
  <c r="I164" i="112" s="1"/>
  <c r="G165" i="112"/>
  <c r="I165" i="112" s="1"/>
  <c r="G166" i="112"/>
  <c r="G167" i="112"/>
  <c r="G168" i="112"/>
  <c r="G169" i="112"/>
  <c r="G170" i="112"/>
  <c r="I170" i="112" s="1"/>
  <c r="G171" i="112"/>
  <c r="I171" i="112" s="1"/>
  <c r="G172" i="112"/>
  <c r="G173" i="112"/>
  <c r="I173" i="112" s="1"/>
  <c r="G174" i="112"/>
  <c r="I174" i="112" s="1"/>
  <c r="G175" i="112"/>
  <c r="I175" i="112" s="1"/>
  <c r="G176" i="112"/>
  <c r="G177" i="112"/>
  <c r="I177" i="112" s="1"/>
  <c r="G178" i="112"/>
  <c r="I178" i="112" s="1"/>
  <c r="G179" i="112"/>
  <c r="G180" i="112"/>
  <c r="G181" i="112"/>
  <c r="G182" i="112"/>
  <c r="G183" i="112"/>
  <c r="I183" i="112" s="1"/>
  <c r="G184" i="112"/>
  <c r="G185" i="112"/>
  <c r="G186" i="112"/>
  <c r="I186" i="112" s="1"/>
  <c r="G187" i="112"/>
  <c r="I187" i="112" s="1"/>
  <c r="G188" i="112"/>
  <c r="G189" i="112"/>
  <c r="I189" i="112" s="1"/>
  <c r="G190" i="112"/>
  <c r="G191" i="112"/>
  <c r="G192" i="112"/>
  <c r="G193" i="112"/>
  <c r="I193" i="112" s="1"/>
  <c r="G194" i="112"/>
  <c r="G195" i="112"/>
  <c r="G196" i="112"/>
  <c r="I196" i="112" s="1"/>
  <c r="G197" i="112"/>
  <c r="G198" i="112"/>
  <c r="I198" i="112" s="1"/>
  <c r="G199" i="112"/>
  <c r="G200" i="112"/>
  <c r="G201" i="112"/>
  <c r="G202" i="112"/>
  <c r="I202" i="112" s="1"/>
  <c r="G203" i="112"/>
  <c r="G204" i="112"/>
  <c r="G205" i="112"/>
  <c r="G206" i="112"/>
  <c r="I206" i="112" s="1"/>
  <c r="G207" i="112"/>
  <c r="I207" i="112" s="1"/>
  <c r="G208" i="112"/>
  <c r="G209" i="112"/>
  <c r="G210" i="112"/>
  <c r="G211" i="112"/>
  <c r="G212" i="112"/>
  <c r="I212" i="112" s="1"/>
  <c r="G213" i="112"/>
  <c r="I213" i="112" s="1"/>
  <c r="G214" i="112"/>
  <c r="I214" i="112" s="1"/>
  <c r="G215" i="112"/>
  <c r="I215" i="112" s="1"/>
  <c r="G216" i="112"/>
  <c r="G217" i="112"/>
  <c r="I217" i="112" s="1"/>
  <c r="G218" i="112"/>
  <c r="G219" i="112"/>
  <c r="G220" i="112"/>
  <c r="I220" i="112" s="1"/>
  <c r="G221" i="112"/>
  <c r="G222" i="112"/>
  <c r="I222" i="112" s="1"/>
  <c r="G223" i="112"/>
  <c r="G224" i="112"/>
  <c r="G225" i="112"/>
  <c r="G226" i="112"/>
  <c r="I226" i="112" s="1"/>
  <c r="G227" i="112"/>
  <c r="G228" i="112"/>
  <c r="G229" i="112"/>
  <c r="G230" i="112"/>
  <c r="I230" i="112" s="1"/>
  <c r="G231" i="112"/>
  <c r="G232" i="112"/>
  <c r="G233" i="112"/>
  <c r="G234" i="112"/>
  <c r="I234" i="112" s="1"/>
  <c r="G235" i="112"/>
  <c r="G236" i="112"/>
  <c r="G237" i="112"/>
  <c r="G238" i="112"/>
  <c r="I238" i="112" s="1"/>
  <c r="G239" i="112"/>
  <c r="G240" i="112"/>
  <c r="G241" i="112"/>
  <c r="G242" i="112"/>
  <c r="I242" i="112" s="1"/>
  <c r="G243" i="112"/>
  <c r="G244" i="112"/>
  <c r="G245" i="112"/>
  <c r="H130" i="112"/>
  <c r="H105" i="112"/>
  <c r="H92" i="112"/>
  <c r="H60" i="112"/>
  <c r="I60" i="112" s="1"/>
  <c r="H59" i="112"/>
  <c r="H39" i="112"/>
  <c r="H31" i="112"/>
  <c r="H28" i="112"/>
  <c r="H23" i="112"/>
  <c r="G3" i="112"/>
  <c r="I3" i="112" s="1"/>
  <c r="I233" i="112" l="1"/>
  <c r="I221" i="112"/>
  <c r="I205" i="112"/>
  <c r="I201" i="112"/>
  <c r="I197" i="112"/>
  <c r="I109" i="112"/>
  <c r="I209" i="112"/>
  <c r="I185" i="112"/>
  <c r="I181" i="112"/>
  <c r="I169" i="112"/>
  <c r="I157" i="112"/>
  <c r="I145" i="112"/>
  <c r="I129" i="112"/>
  <c r="I117" i="112"/>
  <c r="I240" i="112"/>
  <c r="I236" i="112"/>
  <c r="I232" i="112"/>
  <c r="I228" i="112"/>
  <c r="I224" i="112"/>
  <c r="I204" i="112"/>
  <c r="I188" i="112"/>
  <c r="I243" i="112"/>
  <c r="I219" i="112"/>
  <c r="I195" i="112"/>
  <c r="I191" i="112"/>
  <c r="I179" i="112"/>
  <c r="I167" i="112"/>
  <c r="I163" i="112"/>
  <c r="I216" i="112"/>
  <c r="I244" i="112"/>
  <c r="I172" i="112"/>
  <c r="I223" i="112"/>
  <c r="I211" i="112"/>
  <c r="I115" i="112"/>
  <c r="I83" i="112"/>
  <c r="I51" i="112"/>
  <c r="I47" i="112"/>
  <c r="I39" i="112"/>
  <c r="I110" i="112"/>
  <c r="I106" i="112"/>
  <c r="I82" i="112"/>
  <c r="I54" i="112"/>
  <c r="I50" i="112"/>
  <c r="I14" i="112"/>
  <c r="I28" i="112"/>
  <c r="I231" i="112"/>
  <c r="I227" i="112"/>
  <c r="I104" i="112"/>
  <c r="I200" i="112"/>
  <c r="I245" i="112"/>
  <c r="I105" i="112"/>
  <c r="I55" i="112"/>
  <c r="I107" i="112"/>
  <c r="I203" i="112"/>
  <c r="I199" i="112"/>
  <c r="I241" i="112"/>
  <c r="I237" i="112"/>
  <c r="I23" i="112"/>
  <c r="I59" i="112"/>
  <c r="I239" i="112"/>
  <c r="I235" i="112"/>
  <c r="I229" i="112"/>
  <c r="I225" i="112"/>
  <c r="I218" i="112"/>
  <c r="I210" i="112"/>
  <c r="I194" i="112"/>
  <c r="I190" i="112"/>
  <c r="I182" i="112"/>
  <c r="I166" i="112"/>
  <c r="I162" i="112"/>
  <c r="I158" i="112"/>
  <c r="I130" i="112"/>
  <c r="I118" i="112"/>
  <c r="I78" i="112"/>
  <c r="I74" i="112"/>
  <c r="I58" i="112"/>
  <c r="I42" i="112"/>
  <c r="I34" i="112"/>
  <c r="I30" i="112"/>
  <c r="N122" i="110" l="1"/>
  <c r="N123" i="110"/>
  <c r="N124" i="110"/>
  <c r="N125" i="110"/>
  <c r="N138" i="110"/>
  <c r="N139" i="110"/>
  <c r="N143" i="110"/>
  <c r="N144" i="110"/>
  <c r="N145" i="110"/>
  <c r="N146" i="110"/>
  <c r="N172" i="110"/>
  <c r="N177" i="110"/>
  <c r="N178" i="110"/>
  <c r="N179" i="110"/>
  <c r="N184" i="110"/>
  <c r="N187" i="110"/>
  <c r="N189" i="110"/>
  <c r="N195" i="110"/>
  <c r="N196" i="110"/>
  <c r="N197" i="110"/>
  <c r="N198" i="110"/>
  <c r="N213" i="110"/>
  <c r="N224" i="110"/>
  <c r="N225" i="110"/>
  <c r="N240" i="110"/>
  <c r="N121" i="110"/>
  <c r="N120" i="110"/>
  <c r="N115" i="110"/>
  <c r="N109" i="110"/>
  <c r="N111" i="110"/>
  <c r="N108" i="110"/>
  <c r="N105" i="110"/>
  <c r="N106" i="110"/>
  <c r="N101" i="110"/>
  <c r="N90" i="110"/>
  <c r="N91" i="110"/>
  <c r="N92" i="110"/>
  <c r="N93" i="110"/>
  <c r="N94" i="110"/>
  <c r="N95" i="110"/>
  <c r="N98" i="110"/>
  <c r="N87" i="110"/>
  <c r="N76" i="110"/>
  <c r="N77" i="110"/>
  <c r="N78" i="110"/>
  <c r="N71" i="110"/>
  <c r="N72" i="110"/>
  <c r="N11" i="110"/>
  <c r="N20" i="110"/>
  <c r="N21" i="110"/>
  <c r="N30" i="110"/>
  <c r="N49" i="110"/>
  <c r="N50" i="110"/>
  <c r="N61" i="110"/>
  <c r="N62" i="110"/>
  <c r="N63" i="110"/>
  <c r="N64" i="110"/>
  <c r="N65" i="110"/>
  <c r="N66" i="110"/>
  <c r="N67" i="110"/>
  <c r="N68" i="110"/>
  <c r="N69" i="110"/>
  <c r="U224" i="110"/>
  <c r="U197" i="110"/>
  <c r="U196" i="110"/>
  <c r="U195" i="110"/>
  <c r="U189" i="110"/>
  <c r="U187" i="110"/>
  <c r="U184" i="110"/>
  <c r="U146" i="110"/>
  <c r="U145" i="110"/>
  <c r="U143" i="110"/>
  <c r="U138" i="110"/>
  <c r="U125" i="110"/>
  <c r="U124" i="110"/>
  <c r="U122" i="110"/>
  <c r="U111" i="110"/>
  <c r="U72" i="110"/>
  <c r="U71" i="110"/>
  <c r="U65" i="110"/>
  <c r="U64" i="110"/>
  <c r="U63" i="110"/>
  <c r="U62" i="110"/>
  <c r="U61" i="110"/>
  <c r="U49" i="110"/>
  <c r="U21" i="110"/>
  <c r="U20" i="110"/>
  <c r="U11" i="110"/>
  <c r="H251" i="110"/>
  <c r="H249" i="110"/>
  <c r="H242" i="110"/>
  <c r="H241" i="110"/>
  <c r="H216" i="110"/>
  <c r="H212" i="110"/>
  <c r="H211" i="110"/>
  <c r="H190" i="110"/>
  <c r="H188" i="110"/>
  <c r="H185" i="110"/>
  <c r="H180" i="110"/>
  <c r="H169" i="110"/>
  <c r="H168" i="110"/>
  <c r="H167" i="110"/>
  <c r="H160" i="110"/>
  <c r="H159" i="110"/>
  <c r="H158" i="110"/>
  <c r="H157" i="110"/>
  <c r="H137" i="110"/>
  <c r="H134" i="110"/>
  <c r="H132" i="110"/>
  <c r="H118" i="110"/>
  <c r="H107" i="110"/>
  <c r="H94" i="110"/>
  <c r="H82" i="110"/>
  <c r="H60" i="110"/>
  <c r="H59" i="110"/>
  <c r="H43" i="110"/>
  <c r="H39" i="110"/>
  <c r="H31" i="110"/>
  <c r="H29" i="110"/>
  <c r="H28" i="110"/>
  <c r="H24" i="110"/>
  <c r="H2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3" i="110"/>
  <c r="C354" i="65" l="1"/>
  <c r="C355" i="65"/>
  <c r="C356" i="65"/>
  <c r="C357" i="65"/>
  <c r="C358" i="65"/>
  <c r="C359" i="65"/>
  <c r="C360" i="65"/>
  <c r="C361" i="65"/>
  <c r="C362" i="65"/>
  <c r="W4" i="110" l="1"/>
  <c r="W5" i="110"/>
  <c r="W6" i="110"/>
  <c r="W7" i="110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W30" i="110"/>
  <c r="W31" i="110"/>
  <c r="W32" i="110"/>
  <c r="W33" i="110"/>
  <c r="W34" i="110"/>
  <c r="W35" i="110"/>
  <c r="W36" i="110"/>
  <c r="W37" i="110"/>
  <c r="W38" i="110"/>
  <c r="W39" i="110"/>
  <c r="W40" i="110"/>
  <c r="W41" i="110"/>
  <c r="W42" i="110"/>
  <c r="W43" i="110"/>
  <c r="W44" i="110"/>
  <c r="W45" i="110"/>
  <c r="W46" i="110"/>
  <c r="W47" i="110"/>
  <c r="W48" i="110"/>
  <c r="W49" i="110"/>
  <c r="W50" i="110"/>
  <c r="W51" i="110"/>
  <c r="W52" i="110"/>
  <c r="W53" i="110"/>
  <c r="W54" i="110"/>
  <c r="W55" i="110"/>
  <c r="W56" i="110"/>
  <c r="W57" i="110"/>
  <c r="W58" i="110"/>
  <c r="W59" i="110"/>
  <c r="W60" i="110"/>
  <c r="W61" i="110"/>
  <c r="W62" i="110"/>
  <c r="W63" i="110"/>
  <c r="W64" i="110"/>
  <c r="W65" i="110"/>
  <c r="W66" i="110"/>
  <c r="W67" i="110"/>
  <c r="W68" i="110"/>
  <c r="W69" i="110"/>
  <c r="W70" i="110"/>
  <c r="W71" i="110"/>
  <c r="W72" i="110"/>
  <c r="W73" i="110"/>
  <c r="W74" i="110"/>
  <c r="W75" i="110"/>
  <c r="W76" i="110"/>
  <c r="W77" i="110"/>
  <c r="W78" i="110"/>
  <c r="W79" i="110"/>
  <c r="W80" i="110"/>
  <c r="W81" i="110"/>
  <c r="W82" i="110"/>
  <c r="W83" i="110"/>
  <c r="W84" i="110"/>
  <c r="W85" i="110"/>
  <c r="W86" i="110"/>
  <c r="W87" i="110"/>
  <c r="W88" i="110"/>
  <c r="W89" i="110"/>
  <c r="W90" i="110"/>
  <c r="W91" i="110"/>
  <c r="W92" i="110"/>
  <c r="W93" i="110"/>
  <c r="W94" i="110"/>
  <c r="W95" i="110"/>
  <c r="W96" i="110"/>
  <c r="W97" i="110"/>
  <c r="W98" i="110"/>
  <c r="W99" i="110"/>
  <c r="W100" i="110"/>
  <c r="W101" i="110"/>
  <c r="W102" i="110"/>
  <c r="W103" i="110"/>
  <c r="W104" i="110"/>
  <c r="W105" i="110"/>
  <c r="W106" i="110"/>
  <c r="W107" i="110"/>
  <c r="W108" i="110"/>
  <c r="W109" i="110"/>
  <c r="W110" i="110"/>
  <c r="W111" i="110"/>
  <c r="W112" i="110"/>
  <c r="W113" i="110"/>
  <c r="W114" i="110"/>
  <c r="W115" i="110"/>
  <c r="W116" i="110"/>
  <c r="W117" i="110"/>
  <c r="W118" i="110"/>
  <c r="W119" i="110"/>
  <c r="W120" i="110"/>
  <c r="W121" i="110"/>
  <c r="W122" i="110"/>
  <c r="W123" i="110"/>
  <c r="W124" i="110"/>
  <c r="W125" i="110"/>
  <c r="W126" i="110"/>
  <c r="W127" i="110"/>
  <c r="W128" i="110"/>
  <c r="W129" i="110"/>
  <c r="W130" i="110"/>
  <c r="W131" i="110"/>
  <c r="W132" i="110"/>
  <c r="W133" i="110"/>
  <c r="W134" i="110"/>
  <c r="W135" i="110"/>
  <c r="W136" i="110"/>
  <c r="W137" i="110"/>
  <c r="W138" i="110"/>
  <c r="W139" i="110"/>
  <c r="W140" i="110"/>
  <c r="W141" i="110"/>
  <c r="W142" i="110"/>
  <c r="W143" i="110"/>
  <c r="W144" i="110"/>
  <c r="W145" i="110"/>
  <c r="W146" i="110"/>
  <c r="W147" i="110"/>
  <c r="W148" i="110"/>
  <c r="W149" i="110"/>
  <c r="W150" i="110"/>
  <c r="W151" i="110"/>
  <c r="W152" i="110"/>
  <c r="W153" i="110"/>
  <c r="W154" i="110"/>
  <c r="W155" i="110"/>
  <c r="W156" i="110"/>
  <c r="W157" i="110"/>
  <c r="W158" i="110"/>
  <c r="W159" i="110"/>
  <c r="W160" i="110"/>
  <c r="W161" i="110"/>
  <c r="W162" i="110"/>
  <c r="W163" i="110"/>
  <c r="W164" i="110"/>
  <c r="W165" i="110"/>
  <c r="W166" i="110"/>
  <c r="W167" i="110"/>
  <c r="W168" i="110"/>
  <c r="W169" i="110"/>
  <c r="W170" i="110"/>
  <c r="W171" i="110"/>
  <c r="W172" i="110"/>
  <c r="W173" i="110"/>
  <c r="W174" i="110"/>
  <c r="W175" i="110"/>
  <c r="W176" i="110"/>
  <c r="W177" i="110"/>
  <c r="W178" i="110"/>
  <c r="W179" i="110"/>
  <c r="W180" i="110"/>
  <c r="W181" i="110"/>
  <c r="W182" i="110"/>
  <c r="W183" i="110"/>
  <c r="W184" i="110"/>
  <c r="W185" i="110"/>
  <c r="W186" i="110"/>
  <c r="W187" i="110"/>
  <c r="W188" i="110"/>
  <c r="W189" i="110"/>
  <c r="W190" i="110"/>
  <c r="W191" i="110"/>
  <c r="W192" i="110"/>
  <c r="W193" i="110"/>
  <c r="W194" i="110"/>
  <c r="W195" i="110"/>
  <c r="W196" i="110"/>
  <c r="W197" i="110"/>
  <c r="W198" i="110"/>
  <c r="W199" i="110"/>
  <c r="W200" i="110"/>
  <c r="W201" i="110"/>
  <c r="W202" i="110"/>
  <c r="W203" i="110"/>
  <c r="W204" i="110"/>
  <c r="W205" i="110"/>
  <c r="W206" i="110"/>
  <c r="W207" i="110"/>
  <c r="W208" i="110"/>
  <c r="W209" i="110"/>
  <c r="W210" i="110"/>
  <c r="W211" i="110"/>
  <c r="W212" i="110"/>
  <c r="W213" i="110"/>
  <c r="W214" i="110"/>
  <c r="W215" i="110"/>
  <c r="W216" i="110"/>
  <c r="W217" i="110"/>
  <c r="W218" i="110"/>
  <c r="W219" i="110"/>
  <c r="W220" i="110"/>
  <c r="W221" i="110"/>
  <c r="W222" i="110"/>
  <c r="W223" i="110"/>
  <c r="W224" i="110"/>
  <c r="W225" i="110"/>
  <c r="W226" i="110"/>
  <c r="W227" i="110"/>
  <c r="W228" i="110"/>
  <c r="W229" i="110"/>
  <c r="W230" i="110"/>
  <c r="W231" i="110"/>
  <c r="W232" i="110"/>
  <c r="W233" i="110"/>
  <c r="W234" i="110"/>
  <c r="W235" i="110"/>
  <c r="W236" i="110"/>
  <c r="W237" i="110"/>
  <c r="W238" i="110"/>
  <c r="W239" i="110"/>
  <c r="W240" i="110"/>
  <c r="W241" i="110"/>
  <c r="W242" i="110"/>
  <c r="W243" i="110"/>
  <c r="W244" i="110"/>
  <c r="W245" i="110"/>
  <c r="W246" i="110"/>
  <c r="W247" i="110"/>
  <c r="W248" i="110"/>
  <c r="W249" i="110"/>
  <c r="W250" i="110"/>
  <c r="W251" i="110"/>
  <c r="W3" i="110"/>
  <c r="P4" i="110"/>
  <c r="P5" i="110"/>
  <c r="P6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35" i="110"/>
  <c r="P36" i="110"/>
  <c r="P37" i="110"/>
  <c r="P38" i="110"/>
  <c r="P39" i="110"/>
  <c r="P40" i="110"/>
  <c r="P41" i="110"/>
  <c r="P42" i="110"/>
  <c r="P43" i="110"/>
  <c r="P44" i="110"/>
  <c r="P45" i="110"/>
  <c r="P46" i="110"/>
  <c r="P47" i="110"/>
  <c r="P48" i="110"/>
  <c r="P49" i="110"/>
  <c r="P50" i="110"/>
  <c r="P51" i="110"/>
  <c r="P52" i="110"/>
  <c r="P53" i="110"/>
  <c r="P54" i="110"/>
  <c r="P55" i="110"/>
  <c r="P56" i="110"/>
  <c r="P57" i="110"/>
  <c r="P58" i="110"/>
  <c r="P59" i="110"/>
  <c r="P60" i="110"/>
  <c r="P61" i="110"/>
  <c r="P62" i="110"/>
  <c r="P63" i="110"/>
  <c r="P64" i="110"/>
  <c r="P65" i="110"/>
  <c r="P66" i="110"/>
  <c r="P67" i="110"/>
  <c r="P68" i="110"/>
  <c r="P69" i="110"/>
  <c r="P70" i="110"/>
  <c r="P71" i="110"/>
  <c r="P72" i="110"/>
  <c r="P73" i="110"/>
  <c r="P74" i="110"/>
  <c r="P75" i="110"/>
  <c r="P76" i="110"/>
  <c r="P77" i="110"/>
  <c r="P78" i="110"/>
  <c r="P79" i="110"/>
  <c r="P80" i="110"/>
  <c r="P81" i="110"/>
  <c r="P82" i="110"/>
  <c r="P83" i="110"/>
  <c r="P84" i="110"/>
  <c r="P85" i="110"/>
  <c r="P86" i="110"/>
  <c r="P87" i="110"/>
  <c r="P88" i="110"/>
  <c r="P89" i="110"/>
  <c r="P90" i="110"/>
  <c r="P91" i="110"/>
  <c r="P92" i="110"/>
  <c r="P93" i="110"/>
  <c r="P94" i="110"/>
  <c r="P95" i="110"/>
  <c r="P96" i="110"/>
  <c r="P97" i="110"/>
  <c r="P98" i="110"/>
  <c r="P99" i="110"/>
  <c r="P100" i="110"/>
  <c r="P101" i="110"/>
  <c r="P102" i="110"/>
  <c r="P103" i="110"/>
  <c r="P104" i="110"/>
  <c r="P105" i="110"/>
  <c r="P106" i="110"/>
  <c r="P107" i="110"/>
  <c r="P108" i="110"/>
  <c r="P109" i="110"/>
  <c r="P110" i="110"/>
  <c r="P111" i="110"/>
  <c r="P112" i="110"/>
  <c r="P113" i="110"/>
  <c r="P114" i="110"/>
  <c r="P115" i="110"/>
  <c r="P116" i="110"/>
  <c r="P117" i="110"/>
  <c r="P118" i="110"/>
  <c r="P119" i="110"/>
  <c r="P120" i="110"/>
  <c r="P121" i="110"/>
  <c r="P122" i="110"/>
  <c r="P123" i="110"/>
  <c r="P124" i="110"/>
  <c r="P125" i="110"/>
  <c r="P126" i="110"/>
  <c r="P127" i="110"/>
  <c r="P128" i="110"/>
  <c r="P129" i="110"/>
  <c r="P130" i="110"/>
  <c r="P131" i="110"/>
  <c r="P132" i="110"/>
  <c r="P133" i="110"/>
  <c r="P134" i="110"/>
  <c r="P135" i="110"/>
  <c r="P136" i="110"/>
  <c r="P137" i="110"/>
  <c r="P138" i="110"/>
  <c r="P139" i="110"/>
  <c r="P140" i="110"/>
  <c r="P141" i="110"/>
  <c r="P142" i="110"/>
  <c r="P143" i="110"/>
  <c r="P144" i="110"/>
  <c r="P145" i="110"/>
  <c r="P146" i="110"/>
  <c r="P147" i="110"/>
  <c r="P148" i="110"/>
  <c r="P149" i="110"/>
  <c r="P150" i="110"/>
  <c r="P151" i="110"/>
  <c r="P152" i="110"/>
  <c r="P153" i="110"/>
  <c r="P154" i="110"/>
  <c r="P155" i="110"/>
  <c r="P156" i="110"/>
  <c r="P157" i="110"/>
  <c r="P158" i="110"/>
  <c r="P159" i="110"/>
  <c r="P160" i="110"/>
  <c r="P161" i="110"/>
  <c r="P162" i="110"/>
  <c r="P163" i="110"/>
  <c r="P164" i="110"/>
  <c r="P165" i="110"/>
  <c r="P166" i="110"/>
  <c r="P167" i="110"/>
  <c r="P168" i="110"/>
  <c r="P169" i="110"/>
  <c r="P170" i="110"/>
  <c r="P171" i="110"/>
  <c r="P172" i="110"/>
  <c r="P173" i="110"/>
  <c r="P174" i="110"/>
  <c r="P175" i="110"/>
  <c r="P176" i="110"/>
  <c r="P177" i="110"/>
  <c r="P178" i="110"/>
  <c r="P179" i="110"/>
  <c r="P180" i="110"/>
  <c r="P181" i="110"/>
  <c r="P182" i="110"/>
  <c r="P183" i="110"/>
  <c r="P184" i="110"/>
  <c r="P185" i="110"/>
  <c r="P186" i="110"/>
  <c r="P187" i="110"/>
  <c r="P188" i="110"/>
  <c r="P189" i="110"/>
  <c r="P190" i="110"/>
  <c r="P191" i="110"/>
  <c r="P192" i="110"/>
  <c r="P193" i="110"/>
  <c r="P194" i="110"/>
  <c r="P195" i="110"/>
  <c r="P196" i="110"/>
  <c r="P197" i="110"/>
  <c r="P198" i="110"/>
  <c r="P199" i="110"/>
  <c r="P200" i="110"/>
  <c r="P201" i="110"/>
  <c r="P202" i="110"/>
  <c r="P203" i="110"/>
  <c r="P204" i="110"/>
  <c r="P205" i="110"/>
  <c r="P206" i="110"/>
  <c r="P207" i="110"/>
  <c r="P208" i="110"/>
  <c r="P209" i="110"/>
  <c r="P210" i="110"/>
  <c r="P211" i="110"/>
  <c r="P212" i="110"/>
  <c r="P213" i="110"/>
  <c r="P214" i="110"/>
  <c r="P215" i="110"/>
  <c r="P216" i="110"/>
  <c r="P217" i="110"/>
  <c r="P218" i="110"/>
  <c r="P219" i="110"/>
  <c r="P220" i="110"/>
  <c r="P221" i="110"/>
  <c r="P222" i="110"/>
  <c r="P223" i="110"/>
  <c r="P224" i="110"/>
  <c r="P225" i="110"/>
  <c r="P226" i="110"/>
  <c r="P227" i="110"/>
  <c r="P228" i="110"/>
  <c r="P229" i="110"/>
  <c r="P230" i="110"/>
  <c r="P231" i="110"/>
  <c r="P232" i="110"/>
  <c r="P233" i="110"/>
  <c r="P234" i="110"/>
  <c r="P235" i="110"/>
  <c r="P236" i="110"/>
  <c r="P237" i="110"/>
  <c r="P238" i="110"/>
  <c r="P239" i="110"/>
  <c r="P240" i="110"/>
  <c r="P241" i="110"/>
  <c r="P242" i="110"/>
  <c r="P243" i="110"/>
  <c r="P244" i="110"/>
  <c r="P245" i="110"/>
  <c r="P246" i="110"/>
  <c r="P247" i="110"/>
  <c r="P248" i="110"/>
  <c r="P249" i="110"/>
  <c r="P250" i="110"/>
  <c r="P251" i="110"/>
  <c r="P3" i="110"/>
  <c r="I4" i="110"/>
  <c r="I5" i="110"/>
  <c r="I6" i="110"/>
  <c r="I7" i="110"/>
  <c r="I8" i="110"/>
  <c r="I9" i="110"/>
  <c r="I10" i="110"/>
  <c r="I11" i="110"/>
  <c r="I14" i="110"/>
  <c r="I15" i="110"/>
  <c r="I16" i="110"/>
  <c r="I17" i="110"/>
  <c r="I18" i="110"/>
  <c r="I19" i="110"/>
  <c r="I20" i="110"/>
  <c r="I21" i="110"/>
  <c r="I22" i="110"/>
  <c r="I23" i="110"/>
  <c r="I25" i="110"/>
  <c r="I26" i="110"/>
  <c r="I28" i="110"/>
  <c r="I29" i="110"/>
  <c r="I30" i="110"/>
  <c r="I33" i="110"/>
  <c r="I35" i="110"/>
  <c r="I36" i="110"/>
  <c r="I37" i="110"/>
  <c r="I38" i="110"/>
  <c r="I39" i="110"/>
  <c r="I40" i="110"/>
  <c r="I41" i="110"/>
  <c r="I42" i="110"/>
  <c r="I43" i="110"/>
  <c r="I44" i="110"/>
  <c r="I46" i="110"/>
  <c r="I47" i="110"/>
  <c r="I48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1" i="110"/>
  <c r="I72" i="110"/>
  <c r="I73" i="110"/>
  <c r="I74" i="110"/>
  <c r="I75" i="110"/>
  <c r="I76" i="110"/>
  <c r="I77" i="110"/>
  <c r="I78" i="110"/>
  <c r="I79" i="110"/>
  <c r="I80" i="110"/>
  <c r="I83" i="110"/>
  <c r="I84" i="110"/>
  <c r="I85" i="110"/>
  <c r="I86" i="110"/>
  <c r="I87" i="110"/>
  <c r="I88" i="110"/>
  <c r="I89" i="110"/>
  <c r="I90" i="110"/>
  <c r="I91" i="110"/>
  <c r="I93" i="110"/>
  <c r="I94" i="110"/>
  <c r="I95" i="110"/>
  <c r="I96" i="110"/>
  <c r="I97" i="110"/>
  <c r="I98" i="110"/>
  <c r="I99" i="110"/>
  <c r="I100" i="110"/>
  <c r="I101" i="110"/>
  <c r="I102" i="110"/>
  <c r="I103" i="110"/>
  <c r="I105" i="110"/>
  <c r="I106" i="110"/>
  <c r="I107" i="110"/>
  <c r="I108" i="110"/>
  <c r="I109" i="110"/>
  <c r="I110" i="110"/>
  <c r="I111" i="110"/>
  <c r="I112" i="110"/>
  <c r="I113" i="110"/>
  <c r="I114" i="110"/>
  <c r="I115" i="110"/>
  <c r="I116" i="110"/>
  <c r="I118" i="110"/>
  <c r="I119" i="110"/>
  <c r="I120" i="110"/>
  <c r="I121" i="110"/>
  <c r="I122" i="110"/>
  <c r="I123" i="110"/>
  <c r="I124" i="110"/>
  <c r="I125" i="110"/>
  <c r="I126" i="110"/>
  <c r="I127" i="110"/>
  <c r="I129" i="110"/>
  <c r="I130" i="110"/>
  <c r="I131" i="110"/>
  <c r="I132" i="110"/>
  <c r="I133" i="110"/>
  <c r="I134" i="110"/>
  <c r="I135" i="110"/>
  <c r="I136" i="110"/>
  <c r="I137" i="110"/>
  <c r="I138" i="110"/>
  <c r="I139" i="110"/>
  <c r="I140" i="110"/>
  <c r="I141" i="110"/>
  <c r="I142" i="110"/>
  <c r="I144" i="110"/>
  <c r="I147" i="110"/>
  <c r="I149" i="110"/>
  <c r="I150" i="110"/>
  <c r="I151" i="110"/>
  <c r="I152" i="110"/>
  <c r="I153" i="110"/>
  <c r="I154" i="110"/>
  <c r="I155" i="110"/>
  <c r="I156" i="110"/>
  <c r="I157" i="110"/>
  <c r="I158" i="110"/>
  <c r="I159" i="110"/>
  <c r="I160" i="110"/>
  <c r="I161" i="110"/>
  <c r="I162" i="110"/>
  <c r="I163" i="110"/>
  <c r="I164" i="110"/>
  <c r="I165" i="110"/>
  <c r="I166" i="110"/>
  <c r="I167" i="110"/>
  <c r="I172" i="110"/>
  <c r="I173" i="110"/>
  <c r="I174" i="110"/>
  <c r="I175" i="110"/>
  <c r="I176" i="110"/>
  <c r="I177" i="110"/>
  <c r="I181" i="110"/>
  <c r="I182" i="110"/>
  <c r="I183" i="110"/>
  <c r="I184" i="110"/>
  <c r="I185" i="110"/>
  <c r="I186" i="110"/>
  <c r="I187" i="110"/>
  <c r="I188" i="110"/>
  <c r="I189" i="110"/>
  <c r="I190" i="110"/>
  <c r="I192" i="110"/>
  <c r="I193" i="110"/>
  <c r="I194" i="110"/>
  <c r="I195" i="110"/>
  <c r="I197" i="110"/>
  <c r="I198" i="110"/>
  <c r="I200" i="110"/>
  <c r="I202" i="110"/>
  <c r="I203" i="110"/>
  <c r="I204" i="110"/>
  <c r="I205" i="110"/>
  <c r="I207" i="110"/>
  <c r="I208" i="110"/>
  <c r="I209" i="110"/>
  <c r="I210" i="110"/>
  <c r="I211" i="110"/>
  <c r="I212" i="110"/>
  <c r="I213" i="110"/>
  <c r="I214" i="110"/>
  <c r="I215" i="110"/>
  <c r="I216" i="110"/>
  <c r="I217" i="110"/>
  <c r="I218" i="110"/>
  <c r="I219" i="110"/>
  <c r="I220" i="110"/>
  <c r="I221" i="110"/>
  <c r="I222" i="110"/>
  <c r="I225" i="110"/>
  <c r="I226" i="110"/>
  <c r="I227" i="110"/>
  <c r="I229" i="110"/>
  <c r="I230" i="110"/>
  <c r="I231" i="110"/>
  <c r="I232" i="110"/>
  <c r="I233" i="110"/>
  <c r="I234" i="110"/>
  <c r="I235" i="110"/>
  <c r="I236" i="110"/>
  <c r="I237" i="110"/>
  <c r="I238" i="110"/>
  <c r="I239" i="110"/>
  <c r="I240" i="110"/>
  <c r="I241" i="110"/>
  <c r="I242" i="110"/>
  <c r="I243" i="110"/>
  <c r="I244" i="110"/>
  <c r="I245" i="110"/>
  <c r="I246" i="110"/>
  <c r="I247" i="110"/>
  <c r="I248" i="110"/>
  <c r="I249" i="110"/>
  <c r="I250" i="110"/>
  <c r="I251" i="110"/>
  <c r="I3" i="110"/>
  <c r="H12" i="110"/>
  <c r="I12" i="110" s="1"/>
  <c r="I13" i="110"/>
  <c r="I24" i="110"/>
  <c r="I27" i="110"/>
  <c r="I31" i="110"/>
  <c r="I32" i="110"/>
  <c r="I34" i="110"/>
  <c r="I45" i="110"/>
  <c r="I49" i="110"/>
  <c r="I70" i="110"/>
  <c r="I92" i="110"/>
  <c r="I104" i="110"/>
  <c r="I117" i="110"/>
  <c r="I128" i="110"/>
  <c r="I143" i="110"/>
  <c r="I145" i="110"/>
  <c r="I146" i="110"/>
  <c r="I148" i="110"/>
  <c r="I168" i="110"/>
  <c r="I169" i="110"/>
  <c r="I170" i="110"/>
  <c r="I171" i="110"/>
  <c r="I178" i="110"/>
  <c r="I179" i="110"/>
  <c r="I180" i="110"/>
  <c r="I191" i="110"/>
  <c r="I196" i="110"/>
  <c r="I199" i="110"/>
  <c r="I201" i="110"/>
  <c r="I206" i="110"/>
  <c r="I223" i="110"/>
  <c r="I224" i="110"/>
  <c r="I228" i="110"/>
  <c r="I82" i="110"/>
  <c r="I81" i="110"/>
  <c r="C349" i="65" l="1"/>
  <c r="F349" i="65"/>
  <c r="C350" i="65"/>
  <c r="F350" i="65"/>
  <c r="C351" i="65"/>
  <c r="F351" i="65"/>
  <c r="C352" i="65"/>
  <c r="F352" i="65"/>
  <c r="C353" i="65"/>
  <c r="F150" i="65" l="1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148" i="65"/>
  <c r="F149" i="65"/>
  <c r="F146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3" i="65"/>
  <c r="C348" i="65" l="1"/>
  <c r="C347" i="65"/>
  <c r="C346" i="65"/>
  <c r="C345" i="65"/>
  <c r="C344" i="65"/>
  <c r="C343" i="65"/>
  <c r="C342" i="65"/>
  <c r="C341" i="65"/>
  <c r="C340" i="65"/>
  <c r="C339" i="65"/>
  <c r="C338" i="65"/>
  <c r="C337" i="65"/>
  <c r="C336" i="65"/>
  <c r="C335" i="65"/>
  <c r="C334" i="65"/>
  <c r="C333" i="65"/>
  <c r="C332" i="65"/>
  <c r="C331" i="65"/>
  <c r="C330" i="65"/>
  <c r="B329" i="65"/>
  <c r="F329" i="65" s="1"/>
  <c r="B328" i="65"/>
  <c r="B327" i="65"/>
  <c r="F327" i="65" s="1"/>
  <c r="B326" i="65"/>
  <c r="B325" i="65"/>
  <c r="F325" i="65" s="1"/>
  <c r="B324" i="65"/>
  <c r="F324" i="65" s="1"/>
  <c r="B323" i="65"/>
  <c r="F323" i="65" s="1"/>
  <c r="B322" i="65"/>
  <c r="C321" i="65"/>
  <c r="C320" i="65"/>
  <c r="C319" i="65"/>
  <c r="C318" i="65"/>
  <c r="C317" i="65"/>
  <c r="C316" i="65"/>
  <c r="C315" i="65"/>
  <c r="C314" i="65"/>
  <c r="C313" i="65"/>
  <c r="C312" i="65"/>
  <c r="C311" i="65"/>
  <c r="C310" i="65"/>
  <c r="C309" i="65"/>
  <c r="C308" i="65"/>
  <c r="C307" i="65"/>
  <c r="C306" i="65"/>
  <c r="C305" i="65"/>
  <c r="C304" i="65"/>
  <c r="C303" i="65"/>
  <c r="C302" i="65"/>
  <c r="C301" i="65"/>
  <c r="C300" i="65"/>
  <c r="C299" i="65"/>
  <c r="C298" i="65"/>
  <c r="C297" i="65"/>
  <c r="C296" i="65"/>
  <c r="C295" i="65"/>
  <c r="C294" i="65"/>
  <c r="C293" i="65"/>
  <c r="C292" i="65"/>
  <c r="C291" i="65"/>
  <c r="C290" i="65"/>
  <c r="C289" i="65"/>
  <c r="C288" i="65"/>
  <c r="C287" i="65"/>
  <c r="C286" i="65"/>
  <c r="C285" i="65"/>
  <c r="C284" i="65"/>
  <c r="C283" i="65"/>
  <c r="C282" i="65"/>
  <c r="C281" i="65"/>
  <c r="C280" i="65"/>
  <c r="C279" i="65"/>
  <c r="C278" i="65"/>
  <c r="C277" i="65"/>
  <c r="C276" i="65"/>
  <c r="C275" i="65"/>
  <c r="C274" i="65"/>
  <c r="C273" i="65"/>
  <c r="C272" i="65"/>
  <c r="C271" i="65"/>
  <c r="C270" i="65"/>
  <c r="C269" i="65"/>
  <c r="C268" i="65"/>
  <c r="C267" i="65"/>
  <c r="C266" i="65"/>
  <c r="C265" i="65"/>
  <c r="C264" i="65"/>
  <c r="C263" i="65"/>
  <c r="C262" i="65"/>
  <c r="C261" i="65"/>
  <c r="C260" i="65"/>
  <c r="C259" i="65"/>
  <c r="C258" i="65"/>
  <c r="C257" i="65"/>
  <c r="C256" i="65"/>
  <c r="C255" i="65"/>
  <c r="C254" i="65"/>
  <c r="C253" i="65"/>
  <c r="C252" i="65"/>
  <c r="C251" i="65"/>
  <c r="C250" i="65"/>
  <c r="C249" i="65"/>
  <c r="C248" i="65"/>
  <c r="C247" i="65"/>
  <c r="C246" i="65"/>
  <c r="C245" i="65"/>
  <c r="C244" i="65"/>
  <c r="C243" i="65"/>
  <c r="C242" i="65"/>
  <c r="C241" i="65"/>
  <c r="C240" i="65"/>
  <c r="C239" i="65"/>
  <c r="C238" i="65"/>
  <c r="C237" i="65"/>
  <c r="C236" i="65"/>
  <c r="C235" i="65"/>
  <c r="C234" i="65"/>
  <c r="C233" i="65"/>
  <c r="C232" i="65"/>
  <c r="C231" i="65"/>
  <c r="C230" i="65"/>
  <c r="C229" i="65"/>
  <c r="C228" i="65"/>
  <c r="C227" i="65"/>
  <c r="C226" i="65"/>
  <c r="C225" i="65"/>
  <c r="C224" i="65"/>
  <c r="C223" i="65"/>
  <c r="C222" i="65"/>
  <c r="C221" i="65"/>
  <c r="C220" i="65"/>
  <c r="C219" i="65"/>
  <c r="C218" i="65"/>
  <c r="C217" i="65"/>
  <c r="C216" i="65"/>
  <c r="C215" i="65"/>
  <c r="C214" i="65"/>
  <c r="C213" i="65"/>
  <c r="C212" i="65"/>
  <c r="C211" i="65"/>
  <c r="C210" i="65"/>
  <c r="C209" i="65"/>
  <c r="C208" i="65"/>
  <c r="C207" i="65"/>
  <c r="C206" i="65"/>
  <c r="C205" i="65"/>
  <c r="C204" i="65"/>
  <c r="C203" i="65"/>
  <c r="C202" i="65"/>
  <c r="C201" i="65"/>
  <c r="C200" i="65"/>
  <c r="C199" i="65"/>
  <c r="C198" i="65"/>
  <c r="C197" i="65"/>
  <c r="C196" i="65"/>
  <c r="C195" i="65"/>
  <c r="C194" i="65"/>
  <c r="C193" i="65"/>
  <c r="C192" i="65"/>
  <c r="C191" i="65"/>
  <c r="C190" i="65"/>
  <c r="C189" i="65"/>
  <c r="C188" i="65"/>
  <c r="C187" i="65"/>
  <c r="C186" i="65"/>
  <c r="C185" i="65"/>
  <c r="C184" i="65"/>
  <c r="C183" i="65"/>
  <c r="C182" i="65"/>
  <c r="C181" i="65"/>
  <c r="C180" i="65"/>
  <c r="C179" i="65"/>
  <c r="C178" i="65"/>
  <c r="C177" i="65"/>
  <c r="C176" i="65"/>
  <c r="C175" i="65"/>
  <c r="C174" i="65"/>
  <c r="C173" i="65"/>
  <c r="C172" i="65"/>
  <c r="C171" i="65"/>
  <c r="C170" i="65"/>
  <c r="C169" i="65"/>
  <c r="C168" i="65"/>
  <c r="C167" i="65"/>
  <c r="C166" i="65"/>
  <c r="C165" i="65"/>
  <c r="C164" i="65"/>
  <c r="C163" i="65"/>
  <c r="C162" i="65"/>
  <c r="C161" i="65"/>
  <c r="C160" i="65"/>
  <c r="C159" i="65"/>
  <c r="C158" i="65"/>
  <c r="C157" i="65"/>
  <c r="C156" i="65"/>
  <c r="C155" i="65"/>
  <c r="C154" i="65"/>
  <c r="C153" i="65"/>
  <c r="C152" i="65"/>
  <c r="C151" i="65"/>
  <c r="C150" i="65"/>
  <c r="C149" i="65"/>
  <c r="C148" i="65"/>
  <c r="C147" i="65"/>
  <c r="C146" i="65"/>
  <c r="C145" i="65"/>
  <c r="C144" i="65"/>
  <c r="C143" i="65"/>
  <c r="C142" i="65"/>
  <c r="C141" i="65"/>
  <c r="C140" i="65"/>
  <c r="C139" i="65"/>
  <c r="C138" i="65"/>
  <c r="C137" i="65"/>
  <c r="C136" i="65"/>
  <c r="C135" i="65"/>
  <c r="C134" i="65"/>
  <c r="C133" i="65"/>
  <c r="C132" i="65"/>
  <c r="C131" i="65"/>
  <c r="C130" i="65"/>
  <c r="C129" i="65"/>
  <c r="C128" i="65"/>
  <c r="C127" i="65"/>
  <c r="C126" i="65"/>
  <c r="C125" i="65"/>
  <c r="C124" i="65"/>
  <c r="C123" i="65"/>
  <c r="C122" i="65"/>
  <c r="C121" i="65"/>
  <c r="C120" i="65"/>
  <c r="C119" i="65"/>
  <c r="C118" i="65"/>
  <c r="C117" i="65"/>
  <c r="C116" i="65"/>
  <c r="C115" i="65"/>
  <c r="C114" i="65"/>
  <c r="C113" i="65"/>
  <c r="C112" i="65"/>
  <c r="C111" i="65"/>
  <c r="C110" i="65"/>
  <c r="C109" i="65"/>
  <c r="C108" i="65"/>
  <c r="C107" i="65"/>
  <c r="C106" i="65"/>
  <c r="C105" i="65"/>
  <c r="C104" i="65"/>
  <c r="C103" i="65"/>
  <c r="C102" i="65"/>
  <c r="C101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C87" i="65"/>
  <c r="C86" i="65"/>
  <c r="C85" i="65"/>
  <c r="C84" i="65"/>
  <c r="C83" i="65"/>
  <c r="C82" i="65"/>
  <c r="C81" i="65"/>
  <c r="C80" i="65"/>
  <c r="C79" i="65"/>
  <c r="C78" i="65"/>
  <c r="C77" i="65"/>
  <c r="C76" i="65"/>
  <c r="C75" i="65"/>
  <c r="C74" i="65"/>
  <c r="C73" i="65"/>
  <c r="C72" i="65"/>
  <c r="C71" i="65"/>
  <c r="C70" i="65"/>
  <c r="C69" i="65"/>
  <c r="C68" i="65"/>
  <c r="C67" i="65"/>
  <c r="C66" i="65"/>
  <c r="C65" i="65"/>
  <c r="C64" i="65"/>
  <c r="C63" i="65"/>
  <c r="C62" i="65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4" i="65"/>
  <c r="C3" i="65"/>
  <c r="E348" i="106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C328" i="65" l="1"/>
  <c r="F328" i="65"/>
  <c r="C322" i="65"/>
  <c r="F322" i="65"/>
  <c r="C326" i="65"/>
  <c r="F326" i="65"/>
  <c r="E329" i="106"/>
  <c r="C324" i="65"/>
  <c r="E325" i="106"/>
  <c r="C323" i="65"/>
  <c r="C327" i="65"/>
  <c r="B322" i="106"/>
  <c r="B326" i="106"/>
  <c r="B324" i="106"/>
  <c r="B328" i="106"/>
  <c r="B323" i="106"/>
  <c r="B327" i="106"/>
  <c r="C325" i="65"/>
  <c r="C329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182C4456-3DD8-4781-9489-D69367649F97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sharedStrings.xml><?xml version="1.0" encoding="utf-8"?>
<sst xmlns="http://schemas.openxmlformats.org/spreadsheetml/2006/main" count="35859" uniqueCount="2382">
  <si>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</si>
  <si>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</si>
  <si>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</si>
  <si>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</si>
  <si>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</si>
  <si>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</si>
  <si>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</si>
  <si>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</si>
  <si>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</si>
  <si>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</si>
  <si>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</si>
  <si>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</si>
  <si>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</si>
  <si>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</si>
  <si>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</si>
  <si>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</si>
  <si>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</si>
  <si>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</si>
  <si>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</si>
  <si>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</si>
  <si>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</si>
  <si>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</si>
  <si>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</si>
  <si>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</si>
  <si>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</si>
  <si>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</si>
  <si>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</si>
  <si>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</si>
  <si>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</si>
  <si>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</si>
  <si>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</si>
  <si>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</si>
  <si>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</si>
  <si>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</si>
  <si>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</si>
  <si>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</si>
  <si>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</si>
  <si>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</si>
  <si>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</si>
  <si>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</si>
  <si>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</si>
  <si>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</si>
  <si>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</si>
  <si>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</si>
  <si>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</si>
  <si>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</si>
  <si>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</si>
  <si>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</si>
  <si>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</si>
  <si>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</si>
  <si>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</si>
  <si>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</si>
  <si>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</si>
  <si>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</si>
  <si>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</si>
  <si>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</si>
  <si>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</si>
  <si>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</si>
  <si>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</si>
  <si>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</si>
  <si>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</si>
  <si>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</si>
  <si>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</si>
  <si>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</si>
  <si>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</si>
  <si>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</si>
  <si>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</si>
  <si>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</si>
  <si>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</si>
  <si>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</si>
  <si>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</si>
  <si>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</si>
  <si>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</si>
  <si>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</si>
  <si>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</si>
  <si>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</si>
  <si>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</si>
  <si>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</si>
  <si>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</si>
  <si>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</si>
  <si>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</si>
  <si>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</si>
  <si>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</si>
  <si>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</si>
  <si>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</si>
  <si>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</si>
  <si>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</si>
  <si>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</si>
  <si>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</si>
  <si>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</si>
  <si>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</si>
  <si>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</si>
  <si>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</si>
  <si>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</si>
  <si>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</si>
  <si>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</si>
  <si>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</si>
  <si>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</si>
  <si>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</si>
  <si>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</si>
  <si>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</si>
  <si>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</si>
  <si>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</si>
  <si>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</si>
  <si>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</si>
  <si>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</si>
  <si>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</si>
  <si>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</si>
  <si>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</si>
  <si>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</si>
  <si>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</si>
  <si>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</si>
  <si>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</si>
  <si>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</si>
  <si>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</si>
  <si>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</si>
  <si>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</si>
  <si>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</si>
  <si>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</si>
  <si>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</si>
  <si>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</si>
  <si>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</si>
  <si>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</si>
  <si>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</si>
  <si>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</si>
  <si>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</si>
  <si>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</si>
  <si>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</si>
  <si>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</si>
  <si>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</si>
  <si>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</si>
  <si>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</si>
  <si>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</si>
  <si>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</si>
  <si>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</si>
  <si>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</si>
  <si>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</si>
  <si>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</si>
  <si>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</si>
  <si>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</si>
  <si>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</si>
  <si>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</si>
  <si>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</si>
  <si>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</si>
  <si>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</si>
  <si>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</si>
  <si>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</si>
  <si>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</si>
  <si>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</si>
  <si>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</si>
  <si>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</si>
  <si>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</si>
  <si>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</si>
  <si>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</si>
  <si>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</si>
  <si>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</si>
  <si>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</si>
  <si>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</si>
  <si>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</si>
  <si>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</si>
  <si>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</si>
  <si>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</si>
  <si>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</si>
  <si>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</si>
  <si>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</si>
  <si>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</si>
  <si>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</si>
  <si>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</si>
  <si>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</si>
  <si>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</si>
  <si>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</si>
  <si>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</si>
  <si>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</si>
  <si>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</si>
  <si>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</si>
  <si>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</si>
  <si>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</si>
  <si>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</si>
  <si>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</si>
  <si>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</si>
  <si>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</si>
  <si>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</si>
  <si>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</si>
  <si>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</si>
  <si>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</si>
  <si>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</si>
  <si>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</si>
  <si>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</si>
  <si>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</si>
  <si>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</si>
  <si>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</si>
  <si>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</si>
  <si>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</si>
  <si>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</si>
  <si>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</si>
  <si>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</si>
  <si>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</si>
  <si>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</si>
  <si>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</si>
  <si>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</si>
  <si>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</si>
  <si>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</si>
  <si>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</si>
  <si>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</si>
  <si>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</si>
  <si>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</si>
  <si>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</si>
  <si>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</si>
  <si>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</si>
  <si>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</si>
  <si>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</si>
  <si>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</si>
  <si>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</si>
  <si>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</si>
  <si>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</si>
  <si>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</si>
  <si>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</si>
  <si>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</si>
  <si>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</si>
  <si>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</si>
  <si>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</si>
  <si>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</si>
  <si>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</si>
  <si>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</si>
  <si>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</si>
  <si>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</si>
  <si>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</si>
  <si>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</si>
  <si>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</si>
  <si>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</si>
  <si>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</si>
  <si>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</si>
  <si>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</si>
  <si>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</si>
  <si>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</si>
  <si>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</si>
  <si>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</si>
  <si>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</si>
  <si>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</si>
  <si>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</si>
  <si>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</si>
  <si>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</si>
  <si>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</si>
  <si>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</si>
  <si>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</si>
  <si>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</si>
  <si>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</si>
  <si>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</si>
  <si>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</si>
  <si>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</si>
  <si>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</si>
  <si>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</si>
  <si>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</si>
  <si>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</si>
  <si>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</si>
  <si>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</si>
  <si>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</si>
  <si>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</si>
  <si>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</si>
  <si>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</si>
  <si>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</si>
  <si>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</si>
  <si>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</si>
  <si>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</si>
  <si>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</si>
  <si>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</si>
  <si>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</si>
  <si>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</si>
  <si>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</si>
  <si>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</si>
  <si>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</si>
  <si>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</si>
  <si>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</si>
  <si>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</si>
  <si>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</si>
  <si>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</si>
  <si>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</si>
  <si>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</si>
  <si>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</si>
  <si>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</si>
  <si>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</si>
  <si>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</si>
  <si>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</si>
  <si>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</si>
  <si>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</si>
  <si>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</si>
  <si>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</si>
  <si>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</si>
  <si>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</si>
  <si>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</si>
  <si>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</si>
  <si>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</si>
  <si>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</si>
  <si>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</si>
  <si>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</si>
  <si>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</si>
  <si>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</si>
  <si>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</si>
  <si>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</si>
  <si>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</si>
  <si>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</si>
  <si>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</si>
  <si>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</si>
  <si>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</si>
  <si>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</si>
  <si>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</si>
  <si>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</si>
  <si>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</si>
  <si>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</si>
  <si>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</si>
  <si>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</si>
  <si>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</si>
  <si>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</si>
  <si>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</si>
  <si>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</si>
  <si>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</si>
  <si>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</si>
  <si>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</si>
  <si>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</si>
  <si>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</si>
  <si>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</si>
  <si>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</si>
  <si>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</si>
  <si>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</si>
  <si>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</si>
  <si>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</si>
  <si>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</si>
  <si>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</si>
  <si>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</si>
  <si>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</si>
  <si>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</si>
  <si>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</si>
  <si>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</si>
  <si>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</si>
  <si>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</si>
  <si>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</si>
  <si>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</si>
  <si>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</si>
  <si>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</si>
  <si>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</si>
  <si>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</si>
  <si>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</si>
  <si>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</si>
  <si>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</si>
  <si>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</si>
  <si>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</si>
  <si>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</si>
  <si>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</si>
  <si>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</si>
  <si>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</si>
  <si>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</si>
  <si>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</si>
  <si>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</si>
  <si>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</si>
  <si>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</si>
  <si>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</si>
  <si>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</si>
  <si>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</si>
  <si>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</si>
  <si>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</si>
  <si>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</si>
  <si>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</si>
  <si>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</si>
  <si>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</si>
  <si>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</si>
  <si>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</si>
  <si>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</si>
  <si>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</si>
  <si>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</si>
  <si>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</si>
  <si>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</si>
  <si>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</si>
  <si>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</si>
  <si>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</si>
  <si>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</si>
  <si>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</si>
  <si>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</si>
  <si>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</si>
  <si>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</si>
  <si>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</si>
  <si>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</si>
  <si>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</si>
  <si>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</si>
  <si>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</si>
  <si>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</si>
  <si>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</si>
  <si>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</si>
  <si>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</si>
  <si>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</si>
  <si>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</si>
  <si>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</si>
  <si>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</si>
  <si>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</si>
  <si>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</si>
  <si>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</si>
  <si>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</si>
  <si>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</si>
  <si>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</si>
  <si>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</si>
  <si>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</si>
  <si>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</si>
  <si>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</si>
  <si>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</si>
  <si>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</si>
  <si>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</si>
  <si>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</si>
  <si>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</si>
  <si>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</si>
  <si>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</si>
  <si>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</si>
  <si>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</si>
  <si>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</si>
  <si>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</si>
  <si>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</si>
  <si>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</si>
  <si>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</si>
  <si>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</si>
  <si>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</si>
  <si>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</si>
  <si>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</si>
  <si>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</si>
  <si>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</si>
  <si>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</si>
  <si>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</si>
  <si>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</si>
  <si>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</si>
  <si>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</si>
  <si>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</si>
  <si>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</si>
  <si>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</si>
  <si>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</si>
  <si>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</si>
  <si>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</si>
  <si>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</si>
  <si>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</si>
  <si>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</si>
  <si>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</si>
  <si>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</si>
  <si>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</si>
  <si>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</si>
  <si>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</si>
  <si>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</si>
  <si>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</si>
  <si>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</si>
  <si>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</si>
  <si>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</si>
  <si>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</si>
  <si>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</si>
  <si>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</si>
  <si>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</si>
  <si>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</si>
  <si>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</si>
  <si>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</si>
  <si>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</si>
  <si>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</si>
  <si>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</si>
  <si>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</si>
  <si>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</si>
  <si>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</si>
  <si>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</si>
  <si>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</si>
  <si>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</si>
  <si>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</si>
  <si>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</si>
  <si>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</si>
  <si>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</si>
  <si>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</si>
  <si>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</si>
  <si>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</si>
  <si>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</si>
  <si>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</si>
  <si>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</si>
  <si>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</si>
  <si>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</si>
  <si>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</si>
  <si>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</si>
  <si>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</si>
  <si>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</si>
  <si>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</si>
  <si>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</si>
  <si>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</si>
  <si>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</si>
  <si>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</si>
  <si>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</si>
  <si>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</si>
  <si>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</si>
  <si>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</si>
  <si>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</si>
  <si>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</si>
  <si>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</si>
  <si>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</si>
  <si>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</si>
  <si>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</si>
  <si>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</si>
  <si>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</si>
  <si>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</si>
  <si>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</si>
  <si>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</si>
  <si>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</si>
  <si>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</si>
  <si>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</si>
  <si>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</si>
  <si>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</si>
  <si>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</si>
  <si>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</si>
  <si>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</si>
  <si>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</si>
  <si>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</si>
  <si>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</si>
  <si>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</si>
  <si>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</si>
  <si>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</si>
  <si>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</si>
  <si>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</si>
  <si>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</si>
  <si>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</si>
  <si>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</si>
  <si>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</si>
  <si>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</si>
  <si>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</si>
  <si>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</si>
  <si>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</si>
  <si>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</si>
  <si>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</si>
  <si>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</si>
  <si>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</si>
  <si>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</si>
  <si>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</si>
  <si>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</si>
  <si>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</si>
  <si>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</si>
  <si>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</si>
  <si>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</si>
  <si>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</si>
  <si>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</si>
  <si>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</si>
  <si>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</si>
  <si>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</si>
  <si>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</si>
  <si>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</si>
  <si>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</si>
  <si>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</si>
  <si>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</si>
  <si>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</si>
  <si>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</si>
  <si>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</si>
  <si>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</si>
  <si>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</si>
  <si>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</si>
  <si>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</si>
  <si>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</si>
  <si>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</si>
  <si>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</si>
  <si>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</si>
  <si>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</si>
  <si>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</si>
  <si>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</si>
  <si>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</si>
  <si>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</si>
  <si>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</si>
  <si>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</si>
  <si>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</si>
  <si>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</si>
  <si>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</si>
  <si>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</si>
  <si>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</si>
  <si>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</si>
  <si>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</si>
  <si>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</si>
  <si>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</si>
  <si>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</si>
  <si>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</si>
  <si>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</si>
  <si>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</si>
  <si>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</si>
  <si>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</si>
  <si>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</si>
  <si>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</si>
  <si>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</si>
  <si>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</si>
  <si>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</si>
  <si>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</si>
  <si>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</si>
  <si>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</si>
  <si>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</si>
  <si>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</si>
  <si>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</si>
  <si>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</si>
  <si>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</si>
  <si>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</si>
  <si>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</si>
  <si>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</si>
  <si>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</si>
  <si>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</si>
  <si>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</si>
  <si>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</si>
  <si>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</si>
  <si>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</si>
  <si>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</si>
  <si>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</si>
  <si>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</si>
  <si>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</si>
  <si>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</si>
  <si>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</si>
  <si>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</si>
  <si>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</si>
  <si>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</si>
  <si>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</si>
  <si>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</si>
  <si>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</si>
  <si>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</si>
  <si>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</si>
  <si>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</si>
  <si>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</si>
  <si>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</si>
  <si>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</si>
  <si>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</si>
  <si>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</si>
  <si>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</si>
  <si>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</si>
  <si>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</si>
  <si>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</si>
  <si>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</si>
  <si>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</si>
  <si>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</si>
  <si>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</si>
  <si>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</si>
  <si>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</si>
  <si>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</si>
  <si>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</si>
  <si>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</si>
  <si>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</si>
  <si>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</si>
  <si>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</si>
  <si>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</si>
  <si>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</si>
  <si>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</si>
  <si>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</si>
  <si>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</si>
  <si>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</si>
  <si>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</si>
  <si>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</si>
  <si>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</si>
  <si>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</si>
  <si>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</si>
  <si>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</si>
  <si>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</si>
  <si>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</si>
  <si>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</si>
  <si>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</si>
  <si>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</si>
  <si>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</si>
  <si>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</si>
  <si>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</si>
  <si>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</si>
  <si>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</si>
  <si>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</si>
  <si>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</si>
  <si>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</si>
  <si>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</si>
  <si>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</si>
  <si>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</si>
  <si>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</si>
  <si>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</si>
  <si>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</si>
  <si>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</si>
  <si>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</si>
  <si>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</si>
  <si>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</si>
  <si>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</si>
  <si>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</si>
  <si>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</si>
  <si>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</si>
  <si>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</si>
  <si>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</si>
  <si>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</si>
  <si>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</si>
  <si>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</si>
  <si>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</si>
  <si>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</si>
  <si>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</si>
  <si>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</si>
  <si>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</si>
  <si>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</si>
  <si>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</si>
  <si>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</si>
  <si>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</si>
  <si>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</si>
  <si>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</si>
  <si>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</si>
  <si>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</si>
  <si>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</si>
  <si>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</si>
  <si>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</si>
  <si>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</si>
  <si>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</si>
  <si>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</si>
  <si>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</si>
  <si>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</si>
  <si>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</si>
  <si>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</si>
  <si>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</si>
  <si>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</si>
  <si>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</si>
  <si>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</si>
  <si>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</si>
  <si>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</si>
  <si>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</si>
  <si>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</si>
  <si>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</si>
  <si>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</si>
  <si>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</si>
  <si>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</si>
  <si>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</si>
  <si>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</si>
  <si>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</si>
  <si>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</si>
  <si>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</si>
  <si>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</si>
  <si>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</si>
  <si>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</si>
  <si>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</si>
  <si>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</si>
  <si>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</si>
  <si>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</si>
  <si>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</si>
  <si>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</si>
  <si>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</si>
  <si>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</si>
  <si>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</si>
  <si>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</si>
  <si>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</si>
  <si>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</si>
  <si>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</si>
  <si>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</si>
  <si>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</si>
  <si>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</si>
  <si>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</si>
  <si>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</si>
  <si>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</si>
  <si>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</si>
  <si>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</si>
  <si>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</si>
  <si>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</si>
  <si>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</si>
  <si>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</si>
  <si>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</si>
  <si>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</si>
  <si>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</si>
  <si>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</si>
  <si>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</si>
  <si>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</si>
  <si>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</si>
  <si>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</si>
  <si>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</si>
  <si>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</si>
  <si>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</si>
  <si>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</si>
  <si>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</si>
  <si>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</si>
  <si>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</si>
  <si>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</si>
  <si>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</si>
  <si>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</si>
  <si>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</si>
  <si>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</si>
  <si>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</si>
  <si>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</si>
  <si>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</si>
  <si>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</si>
  <si>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</si>
  <si>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</si>
  <si>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</si>
  <si>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</si>
  <si>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</si>
  <si>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</si>
  <si>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</si>
  <si>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</si>
  <si>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</si>
  <si>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</si>
  <si>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</si>
  <si>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</si>
  <si>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</si>
  <si>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</si>
  <si>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</si>
  <si>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</si>
  <si>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</si>
  <si>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</si>
  <si>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</si>
  <si>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</si>
  <si>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</si>
  <si>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</si>
  <si>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</si>
  <si>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</si>
  <si>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</si>
  <si>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</si>
  <si>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</si>
  <si>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</si>
  <si>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</si>
  <si>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</si>
  <si>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</si>
  <si>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</si>
  <si>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</si>
  <si>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</si>
  <si>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</si>
  <si>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</si>
  <si>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</si>
  <si>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</si>
  <si>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</si>
  <si>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</si>
  <si>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</si>
  <si>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</si>
  <si>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</si>
  <si>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</si>
  <si>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</si>
  <si>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</si>
  <si>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</si>
  <si>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</si>
  <si>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</si>
  <si>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</si>
  <si>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</si>
  <si>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</si>
  <si>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</si>
  <si>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</si>
  <si>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</si>
  <si>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</si>
  <si>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</si>
  <si>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</si>
  <si>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</si>
  <si>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</si>
  <si>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</si>
  <si>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</si>
  <si>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</si>
  <si>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</si>
  <si>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</si>
  <si>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</si>
  <si>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</si>
  <si>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</si>
  <si>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</si>
  <si>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</si>
  <si>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</si>
  <si>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</si>
  <si>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</si>
  <si>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</si>
  <si>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</si>
  <si>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</si>
  <si>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</si>
  <si>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</si>
  <si>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</si>
  <si>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</si>
  <si>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</si>
  <si>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</si>
  <si>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</si>
  <si>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</si>
  <si>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</si>
  <si>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</si>
  <si>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</si>
  <si>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</si>
  <si>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</si>
  <si>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</si>
  <si>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</si>
  <si>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</si>
  <si>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</si>
  <si>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</si>
  <si>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</si>
  <si>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</si>
  <si>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</si>
  <si>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</si>
  <si>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</si>
  <si>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</si>
  <si>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</si>
  <si>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</si>
  <si>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</si>
  <si>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</si>
  <si>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</si>
  <si>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</si>
  <si>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</si>
  <si>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</si>
  <si>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</si>
  <si>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</si>
  <si>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</si>
  <si>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</si>
  <si>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</si>
  <si>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</si>
  <si>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</si>
  <si>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</si>
  <si>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</si>
  <si>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</si>
  <si>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</si>
  <si>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</si>
  <si>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</si>
  <si>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</si>
  <si>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</si>
  <si>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</si>
  <si>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</si>
  <si>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</si>
  <si>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</si>
  <si>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</si>
  <si>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</si>
  <si>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</si>
  <si>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</si>
  <si>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</si>
  <si>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</si>
  <si>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</si>
  <si>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</si>
  <si>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</si>
  <si>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</si>
  <si>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</si>
  <si>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</si>
  <si>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</si>
  <si>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</si>
  <si>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</si>
  <si>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</si>
  <si>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</si>
  <si>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</si>
  <si>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</si>
  <si>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</si>
  <si>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</si>
  <si>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</si>
  <si>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</si>
  <si>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</si>
  <si>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</si>
  <si>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</si>
  <si>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</si>
  <si>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</si>
  <si>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</si>
  <si>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</si>
  <si>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</si>
  <si>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</si>
  <si>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</si>
  <si>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</si>
  <si>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</si>
  <si>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</si>
  <si>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</si>
  <si>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</si>
  <si>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</si>
  <si>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</si>
  <si>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</si>
  <si>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</si>
  <si>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</si>
  <si>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</si>
  <si>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</si>
  <si>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</si>
  <si>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</si>
  <si>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</si>
  <si>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</si>
  <si>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</si>
  <si>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</si>
  <si>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</si>
  <si>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</si>
  <si>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</si>
  <si>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</si>
  <si>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</si>
  <si>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</si>
  <si>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</si>
  <si>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</si>
  <si>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</si>
  <si>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</si>
  <si>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</si>
  <si>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</si>
  <si>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</si>
  <si>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</si>
  <si>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</si>
  <si>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</si>
  <si>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</si>
  <si>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</si>
  <si>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</si>
  <si>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</si>
  <si>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</si>
  <si>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</si>
  <si>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</si>
  <si>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</si>
  <si>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</si>
  <si>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</si>
  <si>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</si>
  <si>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</si>
  <si>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</si>
  <si>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</si>
  <si>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</si>
  <si>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</si>
  <si>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</si>
  <si>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</si>
  <si>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</si>
  <si>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</si>
  <si>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</si>
  <si>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</si>
  <si>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</si>
  <si>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</si>
  <si>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</si>
  <si>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</si>
  <si>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</si>
  <si>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</si>
  <si>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</si>
  <si>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</si>
  <si>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</si>
  <si>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</si>
  <si>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</si>
  <si>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</si>
  <si>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</si>
  <si>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</si>
  <si>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</si>
  <si>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</si>
  <si>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</si>
  <si>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</si>
  <si>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</si>
  <si>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</si>
  <si>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</si>
  <si>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</si>
  <si>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</si>
  <si>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</si>
  <si>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</si>
  <si>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</si>
  <si>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</si>
  <si>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</si>
  <si>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</si>
  <si>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</si>
  <si>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</si>
  <si>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</si>
  <si>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</si>
  <si>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</si>
  <si>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</si>
  <si>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</si>
  <si>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</si>
  <si>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</si>
  <si>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</si>
  <si>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</si>
  <si>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</si>
  <si>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</si>
  <si>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</si>
  <si>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</si>
  <si>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</si>
  <si>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</si>
  <si>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</si>
  <si>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</si>
  <si>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</si>
  <si>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</si>
  <si>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</si>
  <si>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</si>
  <si>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</si>
  <si>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</si>
  <si>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</si>
  <si>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</si>
  <si>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</si>
  <si>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</si>
  <si>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</si>
  <si>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</si>
  <si>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</si>
  <si>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</si>
  <si>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</si>
  <si>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</si>
  <si>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</si>
  <si>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</si>
  <si>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</si>
  <si>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</si>
  <si>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</si>
  <si>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</si>
  <si>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</si>
  <si>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</si>
  <si>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</si>
  <si>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</si>
  <si>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</si>
  <si>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</si>
  <si>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</si>
  <si>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</si>
  <si>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</si>
  <si>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</si>
  <si>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</si>
  <si>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</si>
  <si>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</si>
  <si>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</si>
  <si>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</si>
  <si>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</si>
  <si>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</si>
  <si>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</si>
  <si>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</si>
  <si>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</si>
  <si>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</si>
  <si>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</si>
  <si>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</si>
  <si>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</si>
  <si>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</si>
  <si>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</si>
  <si>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</si>
  <si>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</si>
  <si>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</si>
  <si>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</si>
  <si>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</si>
  <si>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</si>
  <si>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</si>
  <si>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</si>
  <si>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</si>
  <si>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</si>
  <si>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</si>
  <si>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</si>
  <si>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</si>
  <si>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</si>
  <si>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</si>
  <si>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</si>
  <si>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</si>
  <si>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</si>
  <si>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</si>
  <si>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</si>
  <si>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</si>
  <si>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</si>
  <si>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</si>
  <si>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</si>
  <si>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</si>
  <si>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</si>
  <si>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</si>
  <si>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</si>
  <si>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</si>
  <si>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</si>
  <si>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</si>
  <si>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</si>
  <si>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</si>
  <si>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</si>
  <si>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</si>
  <si>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</si>
  <si>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</si>
  <si>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</si>
  <si>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</si>
  <si>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</si>
  <si>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</si>
  <si>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</si>
  <si>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</si>
  <si>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</si>
  <si>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</si>
  <si>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</si>
  <si>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</si>
  <si>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</si>
  <si>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</si>
  <si>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</si>
  <si>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</si>
  <si>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</si>
  <si>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</si>
  <si>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</si>
  <si>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</si>
  <si>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</si>
  <si>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</si>
  <si>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</si>
  <si>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</si>
  <si>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</si>
  <si>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</si>
  <si>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</si>
  <si>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</si>
  <si>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</si>
  <si>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</si>
  <si>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</si>
  <si>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</si>
  <si>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</si>
  <si>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</si>
  <si>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</si>
  <si>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</si>
  <si>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</si>
  <si>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</si>
  <si>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</si>
  <si>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</si>
  <si>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</si>
  <si>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</si>
  <si>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</si>
  <si>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</si>
  <si>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</si>
  <si>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</si>
  <si>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</si>
  <si>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</si>
  <si>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</si>
  <si>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</si>
  <si>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</si>
  <si>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</si>
  <si>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</si>
  <si>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</si>
  <si>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</si>
  <si>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</si>
  <si>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</si>
  <si>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</si>
  <si>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</si>
  <si>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</si>
  <si>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</si>
  <si>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</si>
  <si>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</si>
  <si>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</si>
  <si>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</si>
  <si>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</si>
  <si>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</si>
  <si>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</si>
  <si>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</si>
  <si>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</si>
  <si>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</si>
  <si>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</si>
  <si>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</si>
  <si>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</si>
  <si>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</si>
  <si>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</si>
  <si>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</si>
  <si>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</si>
  <si>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</si>
  <si>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</si>
  <si>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</si>
  <si>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</si>
  <si>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</si>
  <si>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</si>
  <si>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</si>
  <si>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</si>
  <si>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</si>
  <si>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</si>
  <si>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</si>
  <si>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</si>
  <si>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</si>
  <si>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</si>
  <si>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</si>
  <si>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</si>
  <si>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</si>
  <si>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</si>
  <si>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</si>
  <si>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</si>
  <si>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</si>
  <si>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</si>
  <si>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</si>
  <si>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</si>
  <si>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</si>
  <si>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</si>
  <si>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</si>
  <si>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</si>
  <si>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</si>
  <si>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</si>
  <si>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</si>
  <si>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</si>
  <si>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</si>
  <si>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</si>
  <si>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</si>
  <si>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</si>
  <si>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</si>
  <si>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</si>
  <si>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</si>
  <si>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</si>
  <si>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</si>
  <si>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</si>
  <si>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</si>
  <si>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</si>
  <si>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</si>
  <si>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</si>
  <si>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</si>
  <si>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</si>
  <si>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</si>
  <si>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</si>
  <si>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</si>
  <si>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</si>
  <si>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</si>
  <si>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</si>
  <si>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</si>
  <si>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</si>
  <si>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</si>
  <si>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</si>
  <si>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</si>
  <si>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</si>
  <si>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</si>
  <si>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</si>
  <si>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</si>
  <si>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</si>
  <si>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</si>
  <si>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</si>
  <si>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</si>
  <si>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</si>
  <si>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</si>
  <si>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</si>
  <si>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</si>
  <si>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</si>
  <si>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</si>
  <si>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</si>
  <si>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</si>
  <si>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</si>
  <si>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</si>
  <si>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</si>
  <si>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</si>
  <si>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</si>
  <si>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</si>
  <si>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</si>
  <si>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</si>
  <si>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</si>
  <si>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</si>
  <si>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</si>
  <si>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</si>
  <si>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</si>
  <si>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</si>
  <si>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</si>
  <si>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</si>
  <si>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</si>
  <si>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</si>
  <si>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</si>
  <si>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</si>
  <si>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</si>
  <si>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</si>
  <si>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</si>
  <si>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</si>
  <si>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</si>
  <si>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</si>
  <si>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</si>
  <si>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</si>
  <si>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</si>
  <si>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</si>
  <si>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</si>
  <si>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</si>
  <si>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</si>
  <si>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</si>
  <si>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</si>
  <si>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</si>
  <si>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</si>
  <si>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</si>
  <si>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</si>
  <si>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</si>
  <si>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</si>
  <si>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</si>
  <si>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</si>
  <si>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</si>
  <si>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</si>
  <si>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</si>
  <si>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</si>
  <si>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</si>
  <si>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</si>
  <si>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</si>
  <si>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</si>
  <si>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</si>
  <si>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</si>
  <si>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</si>
  <si>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</si>
  <si>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</si>
  <si>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</si>
  <si>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</si>
  <si>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</si>
  <si>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</si>
  <si>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</si>
  <si>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</si>
  <si>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</si>
  <si>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</si>
  <si>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</si>
  <si>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</si>
  <si>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</si>
  <si>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</si>
  <si>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</si>
  <si>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</si>
  <si>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</si>
  <si>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</si>
  <si>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</si>
  <si>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</si>
  <si>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</si>
  <si>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</si>
  <si>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</si>
  <si>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</si>
  <si>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</si>
  <si>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</si>
  <si>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</si>
  <si>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</si>
  <si>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</si>
  <si>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</si>
  <si>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</si>
  <si>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</si>
  <si>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</si>
  <si>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</si>
  <si>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</si>
  <si>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</si>
  <si>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</si>
  <si>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</si>
  <si>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</si>
  <si>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</si>
  <si>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</si>
  <si>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</si>
  <si>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</si>
  <si>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</si>
  <si>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</si>
  <si>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</si>
  <si>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</si>
  <si>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</si>
  <si>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</si>
  <si>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</si>
  <si>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</si>
  <si>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</si>
  <si>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</si>
  <si>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</si>
  <si>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</si>
  <si>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</si>
  <si>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</si>
  <si>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</si>
  <si>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</si>
  <si>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</si>
  <si>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</si>
  <si>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</si>
  <si>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</si>
  <si>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</si>
  <si>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</si>
  <si>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</si>
  <si>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</si>
  <si>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</si>
  <si>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</si>
  <si>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</si>
  <si>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</si>
  <si>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</si>
  <si>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</si>
  <si>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</si>
  <si>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</si>
  <si>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</si>
  <si>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</si>
  <si>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</si>
  <si>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</si>
  <si>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</si>
  <si>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</si>
  <si>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</si>
  <si>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</si>
  <si>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</si>
  <si>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</si>
  <si>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</si>
  <si>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</si>
  <si>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</si>
  <si>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</si>
  <si>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</si>
  <si>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</si>
  <si>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</si>
  <si>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</si>
  <si>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</si>
  <si>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</si>
  <si>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</si>
  <si>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</si>
  <si>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</si>
  <si>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</si>
  <si>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</si>
  <si>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</si>
  <si>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</si>
  <si>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</si>
  <si>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</si>
  <si>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</si>
  <si>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</si>
  <si>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</si>
  <si>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</si>
  <si>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</si>
  <si>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</si>
  <si>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</si>
  <si>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</si>
  <si>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</si>
  <si>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B02I</t>
  </si>
  <si>
    <t>B10R</t>
  </si>
  <si>
    <t>B25I</t>
  </si>
  <si>
    <t>PB544</t>
  </si>
  <si>
    <t>L-6-21-35-SN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</si>
  <si>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</si>
  <si>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</si>
  <si>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</si>
  <si>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</si>
  <si>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</si>
  <si>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</si>
  <si>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</si>
  <si>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</si>
  <si>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</si>
  <si>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</si>
  <si>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</si>
  <si>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</si>
  <si>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</si>
  <si>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</si>
  <si>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</si>
  <si>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</si>
  <si>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</si>
  <si>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</si>
  <si>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</si>
  <si>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</si>
  <si>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</si>
  <si>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</si>
  <si>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</si>
  <si>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</si>
  <si>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</si>
  <si>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</si>
  <si>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</si>
  <si>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</si>
  <si>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</si>
  <si>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</si>
  <si>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</si>
  <si>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</si>
  <si>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</si>
  <si>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</si>
  <si>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</si>
  <si>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</si>
  <si>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</si>
  <si>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</si>
  <si>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</si>
  <si>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</si>
  <si>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</si>
  <si>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</si>
  <si>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</si>
  <si>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</si>
  <si>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</si>
  <si>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</si>
  <si>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</si>
  <si>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</si>
  <si>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</si>
  <si>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</si>
  <si>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</si>
  <si>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</si>
  <si>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</si>
  <si>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</si>
  <si>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</si>
  <si>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</si>
  <si>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</si>
  <si>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</si>
  <si>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</si>
  <si>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</si>
  <si>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</si>
  <si>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</si>
  <si>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</si>
  <si>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</si>
  <si>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</si>
  <si>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</si>
  <si>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</si>
  <si>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</si>
  <si>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</si>
  <si>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</si>
  <si>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</si>
  <si>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</si>
  <si>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</si>
  <si>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</si>
  <si>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</si>
  <si>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</si>
  <si>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</si>
  <si>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</si>
  <si>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</si>
  <si>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</si>
  <si>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</si>
  <si>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</si>
  <si>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</si>
  <si>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</si>
  <si>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</si>
  <si>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</si>
  <si>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</si>
  <si>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</si>
  <si>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</si>
  <si>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</si>
  <si>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</si>
  <si>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</si>
  <si>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</si>
  <si>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</si>
  <si>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</si>
  <si>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</si>
  <si>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</si>
  <si>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</si>
  <si>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</si>
  <si>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</si>
  <si>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</si>
  <si>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</si>
  <si>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</si>
  <si>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</si>
  <si>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</si>
  <si>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</si>
  <si>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</si>
  <si>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</si>
  <si>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</si>
  <si>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</si>
  <si>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</si>
  <si>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</si>
  <si>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</si>
  <si>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</si>
  <si>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</si>
  <si>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</si>
  <si>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</si>
  <si>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</si>
  <si>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</si>
  <si>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</si>
  <si>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</si>
  <si>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</si>
  <si>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</si>
  <si>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</si>
  <si>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</si>
  <si>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</si>
  <si>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</si>
  <si>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</si>
  <si>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</si>
  <si>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</si>
  <si>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</si>
  <si>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</si>
  <si>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</si>
  <si>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</si>
  <si>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</si>
  <si>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</si>
  <si>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</si>
  <si>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</si>
  <si>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</si>
  <si>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</si>
  <si>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</si>
  <si>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</si>
  <si>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</si>
  <si>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</si>
  <si>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</si>
  <si>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</si>
  <si>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</si>
  <si>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</si>
  <si>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</si>
  <si>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</si>
  <si>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</si>
  <si>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</si>
  <si>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</si>
  <si>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</si>
  <si>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</si>
  <si>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</si>
  <si>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</si>
  <si>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</si>
  <si>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</si>
  <si>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</si>
  <si>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</si>
  <si>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</si>
  <si>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</si>
  <si>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</si>
  <si>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</si>
  <si>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</si>
  <si>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</si>
  <si>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</si>
  <si>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</si>
  <si>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</si>
  <si>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</si>
  <si>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</si>
  <si>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</si>
  <si>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</si>
  <si>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</si>
  <si>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</si>
  <si>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</si>
  <si>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</si>
  <si>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</si>
  <si>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</si>
  <si>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</si>
  <si>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</si>
  <si>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</si>
  <si>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</si>
  <si>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</si>
  <si>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</si>
  <si>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</si>
  <si>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</si>
  <si>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</si>
  <si>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</si>
  <si>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</si>
  <si>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</si>
  <si>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</si>
  <si>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</si>
  <si>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</si>
  <si>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</si>
  <si>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</si>
  <si>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</si>
  <si>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</si>
  <si>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</si>
  <si>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</si>
  <si>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</si>
  <si>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</si>
  <si>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</si>
  <si>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</si>
  <si>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</si>
  <si>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</si>
  <si>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</si>
  <si>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</si>
  <si>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</si>
  <si>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</si>
  <si>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</si>
  <si>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</si>
  <si>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</si>
  <si>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</si>
  <si>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</si>
  <si>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</si>
  <si>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</si>
  <si>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</si>
  <si>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</si>
  <si>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</si>
  <si>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</si>
  <si>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</si>
  <si>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</si>
  <si>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</si>
  <si>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</si>
  <si>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</si>
  <si>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</si>
  <si>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</si>
  <si>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</si>
  <si>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</si>
  <si>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</si>
  <si>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</si>
  <si>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</si>
  <si>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</si>
  <si>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</si>
  <si>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</si>
  <si>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</si>
  <si>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</si>
  <si>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</si>
  <si>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</si>
  <si>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</si>
  <si>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</si>
  <si>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</si>
  <si>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</si>
  <si>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</si>
  <si>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</si>
  <si>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</si>
  <si>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</si>
  <si>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</si>
  <si>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</si>
  <si>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ZP MIXTA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</si>
  <si>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</si>
  <si>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</si>
  <si>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</si>
  <si>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</si>
  <si>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</si>
  <si>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</si>
  <si>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</si>
  <si>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</si>
  <si>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</si>
  <si>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</si>
  <si>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</si>
  <si>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</si>
  <si>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</si>
  <si>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</si>
  <si>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</si>
  <si>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</si>
  <si>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</si>
  <si>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</si>
  <si>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</si>
  <si>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</si>
  <si>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</si>
  <si>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</si>
  <si>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</si>
  <si>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</si>
  <si>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</si>
  <si>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</si>
  <si>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</si>
  <si>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</si>
  <si>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</si>
  <si>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</si>
  <si>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</si>
  <si>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</si>
  <si>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</si>
  <si>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</si>
  <si>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</si>
  <si>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</si>
  <si>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</si>
  <si>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</si>
  <si>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</si>
  <si>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</si>
  <si>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</si>
  <si>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</si>
  <si>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</si>
  <si>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</si>
  <si>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</si>
  <si>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</si>
  <si>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</si>
  <si>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</si>
  <si>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</si>
  <si>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</si>
  <si>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</si>
  <si>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</si>
  <si>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</si>
  <si>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</si>
  <si>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</si>
  <si>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</si>
  <si>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</si>
  <si>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</si>
  <si>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</si>
  <si>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</si>
  <si>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</si>
  <si>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</si>
  <si>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</si>
  <si>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</si>
  <si>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</si>
  <si>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</si>
  <si>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</si>
  <si>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</si>
  <si>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</si>
  <si>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</si>
  <si>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</si>
  <si>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</si>
  <si>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</si>
  <si>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</si>
  <si>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</si>
  <si>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</si>
  <si>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</si>
  <si>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</si>
  <si>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</si>
  <si>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</si>
  <si>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</si>
  <si>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</si>
  <si>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</si>
  <si>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</si>
  <si>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</si>
  <si>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</si>
  <si>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</si>
  <si>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</si>
  <si>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</si>
  <si>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</si>
  <si>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</si>
  <si>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</si>
  <si>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</si>
  <si>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</si>
  <si>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</si>
  <si>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</si>
  <si>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</si>
  <si>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</si>
  <si>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</si>
  <si>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</si>
  <si>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</si>
  <si>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</si>
  <si>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</si>
  <si>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</si>
  <si>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</si>
  <si>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</si>
  <si>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</si>
  <si>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</si>
  <si>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</si>
  <si>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</si>
  <si>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</si>
  <si>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</si>
  <si>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</si>
  <si>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</si>
  <si>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</si>
  <si>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</si>
  <si>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</si>
  <si>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</si>
  <si>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</si>
  <si>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</si>
  <si>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</si>
  <si>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</si>
  <si>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</si>
  <si>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</si>
  <si>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</si>
  <si>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</si>
  <si>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</si>
  <si>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</si>
  <si>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</si>
  <si>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</si>
  <si>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</si>
  <si>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</si>
  <si>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</si>
  <si>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</si>
  <si>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</si>
  <si>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</si>
  <si>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</si>
  <si>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</si>
  <si>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</si>
  <si>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</si>
  <si>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</si>
  <si>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</si>
  <si>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</si>
  <si>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</si>
  <si>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</si>
  <si>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</si>
  <si>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</si>
  <si>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</si>
  <si>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</si>
  <si>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</si>
  <si>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</si>
  <si>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</si>
  <si>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</si>
  <si>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</si>
  <si>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</si>
  <si>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</si>
  <si>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</si>
  <si>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</si>
  <si>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</si>
  <si>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</si>
  <si>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</si>
  <si>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</si>
  <si>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</si>
  <si>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</si>
  <si>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</si>
  <si>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</si>
  <si>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</si>
  <si>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</si>
  <si>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</si>
  <si>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</si>
  <si>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</si>
  <si>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</si>
  <si>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</si>
  <si>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</si>
  <si>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</si>
  <si>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</si>
  <si>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</si>
  <si>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</si>
  <si>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</si>
  <si>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</si>
  <si>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</si>
  <si>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</si>
  <si>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</si>
  <si>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</si>
  <si>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</si>
  <si>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</si>
  <si>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</si>
  <si>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</si>
  <si>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</si>
  <si>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</si>
  <si>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</si>
  <si>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</si>
  <si>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</si>
  <si>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</si>
  <si>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</si>
  <si>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</si>
  <si>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</si>
  <si>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</si>
  <si>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</si>
  <si>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</si>
  <si>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</si>
  <si>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</si>
  <si>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</si>
  <si>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</si>
  <si>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</si>
  <si>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</si>
  <si>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</si>
  <si>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</si>
  <si>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</si>
  <si>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</si>
  <si>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</si>
  <si>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</si>
  <si>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</si>
  <si>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</si>
  <si>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</si>
  <si>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</si>
  <si>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</si>
  <si>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</si>
  <si>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</si>
  <si>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</si>
  <si>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</si>
  <si>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</si>
  <si>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</si>
  <si>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</si>
  <si>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</si>
  <si>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</si>
  <si>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</si>
  <si>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</si>
  <si>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</si>
  <si>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</si>
  <si>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</si>
  <si>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</si>
  <si>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</si>
  <si>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</si>
  <si>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</si>
  <si>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</si>
  <si>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</si>
  <si>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</si>
  <si>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</si>
  <si>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</si>
  <si>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</si>
  <si>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</si>
  <si>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</si>
  <si>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</si>
  <si>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</si>
  <si>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</si>
  <si>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</si>
  <si>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</si>
  <si>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</si>
  <si>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</si>
  <si>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</si>
  <si>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</si>
  <si>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</si>
  <si>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</si>
  <si>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</si>
  <si>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</si>
  <si>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</si>
  <si>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</si>
  <si>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</si>
  <si>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</si>
  <si>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</si>
  <si>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</si>
  <si>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</si>
  <si>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</si>
  <si>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</si>
  <si>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</si>
  <si>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</si>
  <si>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</si>
  <si>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</si>
  <si>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</si>
  <si>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</si>
  <si>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</si>
  <si>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</si>
  <si>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</si>
  <si>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</si>
  <si>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</si>
  <si>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</si>
  <si>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</si>
  <si>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</si>
  <si>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</si>
  <si>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</si>
  <si>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</si>
  <si>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</si>
  <si>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</si>
  <si>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</si>
  <si>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</si>
  <si>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</si>
  <si>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</si>
  <si>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</si>
  <si>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</si>
  <si>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</si>
  <si>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</si>
  <si>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</si>
  <si>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</si>
  <si>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</si>
  <si>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</si>
  <si>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</si>
  <si>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</si>
  <si>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</si>
  <si>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</si>
  <si>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</si>
  <si>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</si>
  <si>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</si>
  <si>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</si>
  <si>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</si>
  <si>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</si>
  <si>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</si>
  <si>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</si>
  <si>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</si>
  <si>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</si>
  <si>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</si>
  <si>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Inicia 05-09-2017/ baja operación 22 -11-17 y vuelve a operar 5-03-18 por trabajos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</si>
  <si>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</si>
  <si>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</si>
  <si>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</si>
  <si>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</si>
  <si>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</si>
  <si>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</si>
  <si>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</si>
  <si>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</si>
  <si>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</si>
  <si>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</si>
  <si>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/>
  </si>
  <si>
    <t>(en blanco)</t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</si>
  <si>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</si>
  <si>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</si>
  <si>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</si>
  <si>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</si>
  <si>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</si>
  <si>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</si>
  <si>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</si>
  <si>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</si>
  <si>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</si>
  <si>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</si>
  <si>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</si>
  <si>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</si>
  <si>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</si>
  <si>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</si>
  <si>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</si>
  <si>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</si>
  <si>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</si>
  <si>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</si>
  <si>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</si>
  <si>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</si>
  <si>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</si>
  <si>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</si>
  <si>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</si>
  <si>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</si>
  <si>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</si>
  <si>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</si>
  <si>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</si>
  <si>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</si>
  <si>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</si>
  <si>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</si>
  <si>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</si>
  <si>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</si>
  <si>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</si>
  <si>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</si>
  <si>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</si>
  <si>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</si>
  <si>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</si>
  <si>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</si>
  <si>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</si>
  <si>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</si>
  <si>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</si>
  <si>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</si>
  <si>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</si>
  <si>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</si>
  <si>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</si>
  <si>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</si>
  <si>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</si>
  <si>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</si>
  <si>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</si>
  <si>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</si>
  <si>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</si>
  <si>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L-S</t>
  </si>
  <si>
    <t>L-S-D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</si>
  <si>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</si>
  <si>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</si>
  <si>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</si>
  <si>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</si>
  <si>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</si>
  <si>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</si>
  <si>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</si>
  <si>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</si>
  <si>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</si>
  <si>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</si>
  <si>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nok</t>
  </si>
  <si>
    <t>ok</t>
  </si>
  <si>
    <t>dos nuevas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</si>
  <si>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</si>
  <si>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</si>
  <si>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</si>
  <si>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</si>
  <si>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</si>
  <si>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</si>
  <si>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</si>
  <si>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</si>
  <si>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</si>
  <si>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</si>
  <si>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</si>
  <si>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</si>
  <si>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</si>
  <si>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</si>
  <si>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</si>
  <si>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I25</t>
  </si>
  <si>
    <t>inicia 24-04-2017/ El 9 de julio se incorpora servicio I25</t>
  </si>
  <si>
    <t>F01cR</t>
  </si>
  <si>
    <t>408eR</t>
  </si>
  <si>
    <t>307eI</t>
  </si>
  <si>
    <t>B07I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</si>
  <si>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</si>
  <si>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</si>
  <si>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</si>
  <si>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</si>
  <si>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</si>
  <si>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</si>
  <si>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</si>
  <si>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</si>
  <si>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Laboral</t>
  </si>
  <si>
    <t>optimiza horario de operación desde 01-06-2016/ Eliminada el 31-07-2018. Horario es absorvido por ZP284</t>
  </si>
  <si>
    <t>Inicia 11-12-2017/ Extiende su horario desde el 01-08-2018 ya que absorve el horario de ZP10</t>
  </si>
  <si>
    <t>Inicia 22-12-2017 / Desde el 01-08-2018 extiede su horario absorviendolo de la ZP147</t>
  </si>
  <si>
    <t>Se elimina el 31-07-2018 y su horario es absorbido por ZP396</t>
  </si>
  <si>
    <t>Extiende su horario el 01-07-2018</t>
  </si>
  <si>
    <t>optimiza horario de operación desde 01-06-2016/ 31-07-2018 deja de operar y su horario es absorbido por la ZP371</t>
  </si>
  <si>
    <t>optimiza horario de operación desde 01-06-2016/  El 31-07-2018 deja de operar y su horario es absorbido por ZP285</t>
  </si>
  <si>
    <t>Deja de operar el 31-07-2018 y su operación es absorbida por Z296</t>
  </si>
  <si>
    <t>optimiza horario de operación desde 01-06-2016/ deja de operar el 31-07-2018 su horario es absorbido por ZP381</t>
  </si>
  <si>
    <t>Eliminada 01-04-2016 / Reabrió  22-05-2017/ Baja operación 13-07-2018 y es absorbido por Z.P 98</t>
  </si>
  <si>
    <t>se convierte en mixta el 18-01-2014/ Se elimina el 31-07-2018 y su horario es absorbido por ZP395</t>
  </si>
  <si>
    <t>Extiende su horario el 01-08-2018 y absorbe horario de ex ZP120</t>
  </si>
  <si>
    <t>optimiza horario de operación desde 01-06-2016/ Se elimina el 31-07-2018 y su horario es absorbido por ZP393</t>
  </si>
  <si>
    <t>Extiende su horario el 01-08-2018 y absorbe horario de ZO121</t>
  </si>
  <si>
    <t>Se elimina el 31-07-2018 y su horario es absorbido por ZP382</t>
  </si>
  <si>
    <t>Es eliminada el 31-07-2018 y su horario es absorbido por ZP239</t>
  </si>
  <si>
    <t>Extiende su horario el 01-08-2018 y absorbe horario de ex ZP239</t>
  </si>
  <si>
    <t>optimiza horario de operación desde 01-06-2016/ Es eliminada el 31-07-2018 y su horario es absorbido por ZP397</t>
  </si>
  <si>
    <t>Extiende su horario el 01-08-2018 y absorbe horario de ZP190</t>
  </si>
  <si>
    <t>Es eliminada el 31-07-2018 y su horario es absorbido por ZP343</t>
  </si>
  <si>
    <t>inicia 31-07-2017/ Extiende su horario el 01-08-2018 y absorbe horario de ZP18</t>
  </si>
  <si>
    <t>05-08-208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</si>
  <si>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</si>
  <si>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</si>
  <si>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</si>
  <si>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</si>
  <si>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</si>
  <si>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</si>
  <si>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</si>
  <si>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</si>
  <si>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</si>
  <si>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</si>
  <si>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</si>
  <si>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</si>
  <si>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</si>
  <si>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</si>
  <si>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</si>
  <si>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</si>
  <si>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</si>
  <si>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</si>
  <si>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</si>
  <si>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</si>
  <si>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</si>
  <si>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</si>
  <si>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</si>
  <si>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</si>
  <si>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</si>
  <si>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</si>
  <si>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</si>
  <si>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</si>
  <si>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</si>
  <si>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</si>
  <si>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</si>
  <si>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</si>
  <si>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</si>
  <si>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</si>
  <si>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</si>
  <si>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</si>
  <si>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</si>
  <si>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</si>
  <si>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</si>
  <si>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</si>
  <si>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</si>
  <si>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</si>
  <si>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</si>
  <si>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</si>
  <si>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</si>
  <si>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</si>
  <si>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</si>
  <si>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</si>
  <si>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</si>
  <si>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</si>
  <si>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</si>
  <si>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</si>
  <si>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</si>
  <si>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</si>
  <si>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</si>
  <si>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</si>
  <si>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</si>
  <si>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</si>
  <si>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</si>
  <si>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</si>
  <si>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</si>
  <si>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</si>
  <si>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</si>
  <si>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</si>
  <si>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</si>
  <si>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</si>
  <si>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</si>
  <si>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</si>
  <si>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</si>
  <si>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</si>
  <si>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</si>
  <si>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</si>
  <si>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</si>
  <si>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</si>
  <si>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</si>
  <si>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L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</si>
  <si>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</si>
  <si>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</si>
  <si>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</si>
  <si>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</si>
  <si>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</si>
  <si>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</si>
  <si>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</si>
  <si>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optimiza horario de operación desde 01-06-2016/ El 31-07-2018 deja de operar y su horario es absorvido por ZP284</t>
  </si>
  <si>
    <t>RM-0898</t>
  </si>
  <si>
    <t>RM-0887</t>
  </si>
  <si>
    <t>RM-0884</t>
  </si>
  <si>
    <t>RM-0873</t>
  </si>
  <si>
    <t>RM-0874</t>
  </si>
  <si>
    <t>inicia 02-12-2016 / El día 10 de Septiembre se incorporan 2 validadores, para 2 servicios</t>
  </si>
  <si>
    <t>optimiza horario de operación desde 01-06-2016/ Agrega horario PMA el 10-09-2018</t>
  </si>
  <si>
    <t>PB683</t>
  </si>
  <si>
    <t>E-4-296-OP-5</t>
  </si>
  <si>
    <t>Parada 1 / (M) Zapadores</t>
  </si>
  <si>
    <t>B01I</t>
  </si>
  <si>
    <t>B19R</t>
  </si>
  <si>
    <t>B22I</t>
  </si>
  <si>
    <t>Hras Operación 1</t>
  </si>
  <si>
    <t>Hras Operación 2</t>
  </si>
  <si>
    <t>Total Hrs Diaras</t>
  </si>
  <si>
    <t>Total Hrs Diarias</t>
  </si>
  <si>
    <t>Parada/ Liceo Barros Borgoño</t>
  </si>
  <si>
    <t>H06I</t>
  </si>
  <si>
    <t>T-20-200-SN-25</t>
  </si>
  <si>
    <t>RM-0995</t>
  </si>
  <si>
    <t>RM-0996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</si>
  <si>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</si>
  <si>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</si>
  <si>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</si>
  <si>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</si>
  <si>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</si>
  <si>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</si>
  <si>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</si>
  <si>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</si>
  <si>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</si>
  <si>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</si>
  <si>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</si>
  <si>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</si>
  <si>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</si>
  <si>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</si>
  <si>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</si>
  <si>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</si>
  <si>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</si>
  <si>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</si>
  <si>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</si>
  <si>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</si>
  <si>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</si>
  <si>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</si>
  <si>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</si>
  <si>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</si>
  <si>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</si>
  <si>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</si>
  <si>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</si>
  <si>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</si>
  <si>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optimiza horario de operación desde 01-06-2016/ Desde 23-10-2018 deja de ser ZP Mixta porque servicio 106 pasa a express</t>
  </si>
  <si>
    <t>Inicio  02-01-2012 -  optimiza horario  desde 01-06-2016 - El 21-02-18 se eliminan 4 servicios de la ZP( 105,109,120 y B09) y se reubican en parada nueva. 05-11-2018 comienza a operar en PTA</t>
  </si>
  <si>
    <t>PA66</t>
  </si>
  <si>
    <t>RM-1003</t>
  </si>
  <si>
    <t>PI1396</t>
  </si>
  <si>
    <t>L-13-96-15-PO</t>
  </si>
  <si>
    <t>Parada 9 / (M) Plaza de Maipú</t>
  </si>
  <si>
    <t>I12I</t>
  </si>
  <si>
    <t>RM-1004</t>
  </si>
  <si>
    <t>ZONA PAGA V353</t>
  </si>
  <si>
    <t>ZONA PAGA V354</t>
  </si>
  <si>
    <t>RM-0027</t>
  </si>
  <si>
    <t>RM-0087</t>
  </si>
  <si>
    <t>RM-0295</t>
  </si>
  <si>
    <t>RM-0315</t>
  </si>
  <si>
    <t>RM-0356</t>
  </si>
  <si>
    <t>RM-0428</t>
  </si>
  <si>
    <t>RM-0393</t>
  </si>
  <si>
    <t>RM-0399</t>
  </si>
  <si>
    <t>RM-0411</t>
  </si>
  <si>
    <t>RM-0415</t>
  </si>
  <si>
    <t>RM-0418</t>
  </si>
  <si>
    <t>RM-0421</t>
  </si>
  <si>
    <t>RM-0380</t>
  </si>
  <si>
    <t>RM-0433</t>
  </si>
  <si>
    <t>RM-0437</t>
  </si>
  <si>
    <t>RM-0446</t>
  </si>
  <si>
    <t>RM-0461</t>
  </si>
  <si>
    <t>RM-0545</t>
  </si>
  <si>
    <t>RM-0508</t>
  </si>
  <si>
    <t>RM-0497</t>
  </si>
  <si>
    <t>RM-0561</t>
  </si>
  <si>
    <t>RM-0511</t>
  </si>
  <si>
    <t>RM-0518</t>
  </si>
  <si>
    <t>RM-0529</t>
  </si>
  <si>
    <t>RM-0576</t>
  </si>
  <si>
    <t>RM-0523</t>
  </si>
  <si>
    <t>RM-0499</t>
  </si>
  <si>
    <t>RM-0491</t>
  </si>
  <si>
    <t>RM-0370</t>
  </si>
  <si>
    <t>RM-0677</t>
  </si>
  <si>
    <t>RM-0699</t>
  </si>
  <si>
    <t>RM-0703</t>
  </si>
  <si>
    <t>RM-0710</t>
  </si>
  <si>
    <t>RM-0663</t>
  </si>
  <si>
    <t>RM-0669</t>
  </si>
  <si>
    <t>RM-0675</t>
  </si>
  <si>
    <t>RM-0712</t>
  </si>
  <si>
    <t>RM-0718</t>
  </si>
  <si>
    <t>RM-0151</t>
  </si>
  <si>
    <t>RM-0187</t>
  </si>
  <si>
    <t>RM-0175</t>
  </si>
  <si>
    <t>RM-0732</t>
  </si>
  <si>
    <t>RM-0736</t>
  </si>
  <si>
    <t>RM-0753</t>
  </si>
  <si>
    <t>RM-0764</t>
  </si>
  <si>
    <t>RM-0767</t>
  </si>
  <si>
    <t>RM-0768</t>
  </si>
  <si>
    <t>RM-0769</t>
  </si>
  <si>
    <t>RM-0776</t>
  </si>
  <si>
    <t>RM-0775</t>
  </si>
  <si>
    <t>RM-0777</t>
  </si>
  <si>
    <t>RM-0778</t>
  </si>
  <si>
    <t>RM-0781</t>
  </si>
  <si>
    <t>RM-0790</t>
  </si>
  <si>
    <t>RM-0791</t>
  </si>
  <si>
    <t>RM-0806</t>
  </si>
  <si>
    <t>RM-0815</t>
  </si>
  <si>
    <t>RM-0829</t>
  </si>
  <si>
    <t>RM-0912</t>
  </si>
  <si>
    <t>El lunes 18 de junio pasa a ser ZP Mixta (previo era exclusiva de U7), se incorpora 209R y 209eR / Eliminada por vandaismos a monitores</t>
  </si>
  <si>
    <t>ZONA PAGA V356</t>
  </si>
  <si>
    <t>RM-1005</t>
  </si>
  <si>
    <t>513vR</t>
  </si>
  <si>
    <t>B24R</t>
  </si>
  <si>
    <t>B04vR</t>
  </si>
  <si>
    <t>F07R</t>
  </si>
  <si>
    <t>PB1876</t>
  </si>
  <si>
    <t>L-6-52-3-OP</t>
  </si>
  <si>
    <t>Administración</t>
  </si>
  <si>
    <t>DTPM</t>
  </si>
  <si>
    <t>Cantidad</t>
  </si>
  <si>
    <t>Total</t>
  </si>
  <si>
    <t>Horas operación laboral</t>
  </si>
  <si>
    <t>Horas operación sábado</t>
  </si>
  <si>
    <t>Horas operación domingo</t>
  </si>
  <si>
    <t>suspendida</t>
  </si>
  <si>
    <t>Horas de Operación</t>
  </si>
  <si>
    <t>Sábado</t>
  </si>
  <si>
    <t>Domingo</t>
  </si>
  <si>
    <t>Año 2017</t>
  </si>
  <si>
    <t>Año 2018</t>
  </si>
  <si>
    <t>PD1359</t>
  </si>
  <si>
    <t xml:space="preserve">Columna auxiliar que permite cuantificar ZP. </t>
  </si>
  <si>
    <t>Codificación interna de ZP</t>
  </si>
  <si>
    <t>Codificación asignada a un validador o un grupo de validadores asignados a una ZP</t>
  </si>
  <si>
    <t>Unidad de negocio responsable del traslado de validadores</t>
  </si>
  <si>
    <t>UN Secundaria 1 a n</t>
  </si>
  <si>
    <t>Unidad de negocio presente en una ZP Compartida que es administrada por otra unidad</t>
  </si>
  <si>
    <t>S1 a Sn</t>
  </si>
  <si>
    <t>Servicio presente en una ZP</t>
  </si>
  <si>
    <t xml:space="preserve"> Cantidad de validadores presentes en una ZP</t>
  </si>
  <si>
    <t>Cantidad de monitores presentes en una ZP (de acuerdo a información proporcionada por  operador)</t>
  </si>
  <si>
    <t>Coordenada que indica latitud</t>
  </si>
  <si>
    <t>Coordenada que indica longitud</t>
  </si>
  <si>
    <t>Información de uso interno utilizada para vincular con información proporcionada por el proveedor tecnológico</t>
  </si>
  <si>
    <t>T-32-156-OP-10</t>
  </si>
  <si>
    <t>Parada / Municipalidad de Peñalolén</t>
  </si>
  <si>
    <t>519R</t>
  </si>
  <si>
    <t>B26I</t>
  </si>
  <si>
    <t>519I</t>
  </si>
  <si>
    <t>ZONA PAGA V357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</si>
</sst>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[hh]:mm"/>
    <numFmt numFmtId="167" formatCode="[hh]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FBFBF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317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31" fillId="0" borderId="10" xfId="67" applyFont="1" applyFill="1" applyBorder="1" applyAlignment="1">
      <alignment horizontal="left"/>
    </xf>
    <xf numFmtId="0" fontId="31" fillId="0" borderId="0" xfId="67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0" fontId="30" fillId="0" borderId="10" xfId="67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0" fontId="0" fillId="0" borderId="0" xfId="0" applyFill="1"/>
    <xf numFmtId="20" fontId="22" fillId="0" borderId="10" xfId="0" applyNumberFormat="1" applyFont="1" applyFill="1" applyBorder="1" applyAlignment="1">
      <alignment horizontal="center"/>
    </xf>
    <xf numFmtId="0" fontId="4" fillId="0" borderId="10" xfId="67" applyFont="1" applyFill="1" applyBorder="1" applyAlignment="1">
      <alignment horizontal="center" vertical="center" wrapText="1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left"/>
    </xf>
    <xf numFmtId="0" fontId="22" fillId="0" borderId="24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32" fillId="59" borderId="10" xfId="0" applyFont="1" applyFill="1" applyBorder="1" applyAlignment="1">
      <alignment horizontal="left"/>
    </xf>
    <xf numFmtId="0" fontId="33" fillId="59" borderId="10" xfId="0" applyFont="1" applyFill="1" applyBorder="1" applyAlignment="1">
      <alignment horizontal="left"/>
    </xf>
    <xf numFmtId="0" fontId="32" fillId="59" borderId="13" xfId="0" applyFont="1" applyFill="1" applyBorder="1" applyAlignment="1">
      <alignment horizontal="left"/>
    </xf>
    <xf numFmtId="0" fontId="32" fillId="59" borderId="10" xfId="0" applyFont="1" applyFill="1" applyBorder="1" applyAlignment="1">
      <alignment horizontal="center"/>
    </xf>
    <xf numFmtId="0" fontId="32" fillId="59" borderId="10" xfId="0" applyFont="1" applyFill="1" applyBorder="1"/>
    <xf numFmtId="2" fontId="32" fillId="59" borderId="10" xfId="0" applyNumberFormat="1" applyFont="1" applyFill="1" applyBorder="1" applyAlignment="1">
      <alignment horizontal="left"/>
    </xf>
    <xf numFmtId="20" fontId="32" fillId="59" borderId="10" xfId="49912" applyNumberFormat="1" applyFont="1" applyFill="1" applyBorder="1" applyAlignment="1">
      <alignment horizontal="center" vertical="center" wrapText="1"/>
    </xf>
    <xf numFmtId="0" fontId="32" fillId="59" borderId="0" xfId="0" applyFont="1" applyFill="1"/>
    <xf numFmtId="0" fontId="32" fillId="59" borderId="24" xfId="0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center"/>
    </xf>
    <xf numFmtId="0" fontId="32" fillId="59" borderId="10" xfId="0" applyNumberFormat="1" applyFont="1" applyFill="1" applyBorder="1" applyAlignment="1">
      <alignment horizontal="left"/>
    </xf>
    <xf numFmtId="0" fontId="32" fillId="59" borderId="10" xfId="67" applyFont="1" applyFill="1" applyBorder="1" applyAlignment="1">
      <alignment horizontal="left"/>
    </xf>
    <xf numFmtId="20" fontId="32" fillId="59" borderId="10" xfId="0" applyNumberFormat="1" applyFont="1" applyFill="1" applyBorder="1" applyAlignment="1">
      <alignment horizontal="left"/>
    </xf>
    <xf numFmtId="20" fontId="32" fillId="59" borderId="13" xfId="0" applyNumberFormat="1" applyFont="1" applyFill="1" applyBorder="1" applyAlignment="1">
      <alignment horizontal="left"/>
    </xf>
    <xf numFmtId="0" fontId="53" fillId="59" borderId="10" xfId="0" applyFont="1" applyFill="1" applyBorder="1" applyAlignment="1">
      <alignment horizontal="center"/>
    </xf>
    <xf numFmtId="0" fontId="32" fillId="59" borderId="0" xfId="67" applyFont="1" applyFill="1" applyBorder="1" applyAlignment="1">
      <alignment horizontal="left"/>
    </xf>
    <xf numFmtId="0" fontId="54" fillId="59" borderId="10" xfId="0" applyFont="1" applyFill="1" applyBorder="1" applyAlignment="1">
      <alignment horizontal="center"/>
    </xf>
    <xf numFmtId="0" fontId="32" fillId="59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0" xfId="0" applyNumberFormat="1" applyFont="1" applyFill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Fill="1" applyBorder="1" applyAlignment="1">
      <alignment horizontal="center"/>
    </xf>
    <xf numFmtId="1" fontId="32" fillId="59" borderId="10" xfId="0" applyNumberFormat="1" applyFont="1" applyFill="1" applyBorder="1"/>
    <xf numFmtId="1" fontId="32" fillId="59" borderId="10" xfId="0" applyNumberFormat="1" applyFont="1" applyFill="1" applyBorder="1" applyAlignment="1">
      <alignment horizontal="center"/>
    </xf>
    <xf numFmtId="1" fontId="32" fillId="59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right"/>
    </xf>
    <xf numFmtId="0" fontId="32" fillId="59" borderId="10" xfId="0" applyFont="1" applyFill="1" applyBorder="1" applyAlignment="1">
      <alignment horizontal="right"/>
    </xf>
    <xf numFmtId="0" fontId="22" fillId="0" borderId="10" xfId="0" applyFont="1" applyFill="1" applyBorder="1" applyAlignment="1">
      <alignment horizontal="right"/>
    </xf>
    <xf numFmtId="2" fontId="32" fillId="59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/>
    </xf>
    <xf numFmtId="1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20" fontId="22" fillId="0" borderId="10" xfId="0" applyNumberFormat="1" applyFont="1" applyFill="1" applyBorder="1" applyAlignment="1">
      <alignment horizontal="left" vertical="center" wrapText="1"/>
    </xf>
    <xf numFmtId="20" fontId="22" fillId="0" borderId="10" xfId="49912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 wrapText="1"/>
    </xf>
    <xf numFmtId="20" fontId="22" fillId="0" borderId="11" xfId="0" applyNumberFormat="1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left" vertical="center" wrapText="1"/>
    </xf>
    <xf numFmtId="2" fontId="22" fillId="0" borderId="25" xfId="0" applyNumberFormat="1" applyFont="1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 wrapText="1"/>
    </xf>
    <xf numFmtId="0" fontId="22" fillId="0" borderId="27" xfId="0" applyFont="1" applyFill="1" applyBorder="1" applyAlignment="1">
      <alignment horizontal="left" vertical="center"/>
    </xf>
    <xf numFmtId="1" fontId="22" fillId="0" borderId="25" xfId="0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24" xfId="0" applyFont="1" applyFill="1" applyBorder="1"/>
    <xf numFmtId="0" fontId="32" fillId="0" borderId="10" xfId="0" applyFont="1" applyFill="1" applyBorder="1" applyAlignment="1">
      <alignment horizontal="center"/>
    </xf>
    <xf numFmtId="0" fontId="32" fillId="0" borderId="10" xfId="0" applyFont="1" applyFill="1" applyBorder="1" applyAlignment="1">
      <alignment horizontal="right"/>
    </xf>
    <xf numFmtId="20" fontId="32" fillId="0" borderId="10" xfId="49912" applyNumberFormat="1" applyFont="1" applyFill="1" applyBorder="1" applyAlignment="1">
      <alignment horizontal="center" vertical="center" wrapText="1"/>
    </xf>
    <xf numFmtId="1" fontId="32" fillId="0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2" fontId="32" fillId="59" borderId="10" xfId="0" applyNumberFormat="1" applyFont="1" applyFill="1" applyBorder="1" applyAlignment="1">
      <alignment horizontal="left" vertical="center"/>
    </xf>
    <xf numFmtId="0" fontId="22" fillId="59" borderId="10" xfId="0" applyFont="1" applyFill="1" applyBorder="1"/>
    <xf numFmtId="20" fontId="32" fillId="59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/>
    </xf>
    <xf numFmtId="0" fontId="32" fillId="59" borderId="10" xfId="0" applyFont="1" applyFill="1" applyBorder="1" applyAlignment="1">
      <alignment horizontal="center" vertical="center"/>
    </xf>
    <xf numFmtId="0" fontId="32" fillId="59" borderId="10" xfId="0" applyFont="1" applyFill="1" applyBorder="1" applyAlignment="1">
      <alignment horizontal="left" vertical="center" wrapText="1"/>
    </xf>
    <xf numFmtId="1" fontId="32" fillId="59" borderId="10" xfId="0" applyNumberFormat="1" applyFont="1" applyFill="1" applyBorder="1" applyAlignment="1">
      <alignment horizontal="center" vertical="center"/>
    </xf>
    <xf numFmtId="0" fontId="55" fillId="0" borderId="0" xfId="0" applyFont="1" applyFill="1"/>
    <xf numFmtId="0" fontId="55" fillId="0" borderId="0" xfId="0" applyFont="1" applyFill="1" applyAlignment="1">
      <alignment horizontal="left"/>
    </xf>
    <xf numFmtId="0" fontId="55" fillId="0" borderId="0" xfId="0" applyFont="1" applyFill="1" applyAlignment="1">
      <alignment horizontal="center"/>
    </xf>
    <xf numFmtId="0" fontId="55" fillId="0" borderId="0" xfId="0" applyFont="1"/>
    <xf numFmtId="1" fontId="55" fillId="0" borderId="0" xfId="0" applyNumberFormat="1" applyFont="1" applyFill="1"/>
    <xf numFmtId="0" fontId="55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 applyFill="1"/>
    <xf numFmtId="0" fontId="55" fillId="25" borderId="0" xfId="0" applyFont="1" applyFill="1"/>
    <xf numFmtId="0" fontId="58" fillId="0" borderId="0" xfId="0" applyFont="1" applyFill="1"/>
    <xf numFmtId="0" fontId="23" fillId="25" borderId="10" xfId="0" applyFont="1" applyFill="1" applyBorder="1" applyAlignment="1">
      <alignment horizontal="center" vertical="center" wrapText="1"/>
    </xf>
    <xf numFmtId="0" fontId="32" fillId="61" borderId="0" xfId="0" applyFont="1" applyFill="1"/>
    <xf numFmtId="0" fontId="23" fillId="24" borderId="10" xfId="0" applyFont="1" applyFill="1" applyBorder="1" applyAlignment="1">
      <alignment horizontal="center" vertical="center" wrapText="1"/>
    </xf>
    <xf numFmtId="0" fontId="56" fillId="62" borderId="10" xfId="0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wrapText="1"/>
    </xf>
    <xf numFmtId="49" fontId="22" fillId="0" borderId="10" xfId="0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67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 vertical="center"/>
    </xf>
    <xf numFmtId="49" fontId="60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wrapText="1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49" fontId="4" fillId="0" borderId="10" xfId="67" applyNumberFormat="1" applyFont="1" applyFill="1" applyBorder="1" applyAlignment="1">
      <alignment horizontal="center" vertical="center" wrapText="1"/>
    </xf>
    <xf numFmtId="14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left" wrapText="1" readingOrder="1"/>
    </xf>
    <xf numFmtId="165" fontId="22" fillId="0" borderId="10" xfId="0" applyNumberFormat="1" applyFont="1" applyFill="1" applyBorder="1" applyAlignment="1">
      <alignment horizontal="center"/>
    </xf>
    <xf numFmtId="165" fontId="22" fillId="0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/>
    <xf numFmtId="0" fontId="23" fillId="60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Fill="1" applyBorder="1" applyAlignment="1">
      <alignment horizontal="center" wrapText="1"/>
    </xf>
    <xf numFmtId="14" fontId="55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14" fontId="23" fillId="26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/>
    </xf>
    <xf numFmtId="0" fontId="32" fillId="0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23" fillId="24" borderId="11" xfId="0" applyFont="1" applyFill="1" applyBorder="1" applyAlignment="1">
      <alignment horizontal="center" vertical="center" wrapText="1"/>
    </xf>
    <xf numFmtId="49" fontId="30" fillId="0" borderId="10" xfId="0" applyNumberFormat="1" applyFont="1" applyFill="1" applyBorder="1"/>
    <xf numFmtId="0" fontId="30" fillId="0" borderId="10" xfId="0" applyNumberFormat="1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/>
    <xf numFmtId="0" fontId="4" fillId="0" borderId="0" xfId="0" applyNumberFormat="1" applyFont="1" applyFill="1"/>
    <xf numFmtId="0" fontId="23" fillId="63" borderId="10" xfId="0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/>
    <xf numFmtId="0" fontId="22" fillId="0" borderId="10" xfId="0" applyNumberFormat="1" applyFont="1" applyFill="1" applyBorder="1" applyAlignment="1">
      <alignment horizontal="right"/>
    </xf>
    <xf numFmtId="14" fontId="0" fillId="0" borderId="0" xfId="0" applyNumberFormat="1"/>
    <xf numFmtId="0" fontId="23" fillId="24" borderId="11" xfId="0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49" fontId="22" fillId="64" borderId="10" xfId="0" applyNumberFormat="1" applyFont="1" applyFill="1" applyBorder="1" applyAlignment="1">
      <alignment horizontal="left"/>
    </xf>
    <xf numFmtId="49" fontId="22" fillId="0" borderId="10" xfId="49912" applyNumberFormat="1" applyFont="1" applyFill="1" applyBorder="1" applyAlignment="1">
      <alignment horizontal="left" vertical="center" wrapText="1"/>
    </xf>
    <xf numFmtId="49" fontId="30" fillId="0" borderId="10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 wrapText="1"/>
    </xf>
    <xf numFmtId="0" fontId="59" fillId="65" borderId="10" xfId="0" applyFont="1" applyFill="1" applyBorder="1" applyAlignment="1">
      <alignment horizontal="center" vertical="center" wrapText="1"/>
    </xf>
    <xf numFmtId="0" fontId="59" fillId="62" borderId="10" xfId="0" applyFont="1" applyFill="1" applyBorder="1" applyAlignment="1">
      <alignment horizontal="center" vertical="center" wrapText="1"/>
    </xf>
    <xf numFmtId="166" fontId="22" fillId="26" borderId="10" xfId="0" applyNumberFormat="1" applyFont="1" applyFill="1" applyBorder="1" applyAlignment="1">
      <alignment horizontal="center"/>
    </xf>
    <xf numFmtId="166" fontId="22" fillId="65" borderId="10" xfId="0" applyNumberFormat="1" applyFont="1" applyFill="1" applyBorder="1" applyAlignment="1">
      <alignment horizontal="center"/>
    </xf>
    <xf numFmtId="166" fontId="22" fillId="62" borderId="10" xfId="0" applyNumberFormat="1" applyFont="1" applyFill="1" applyBorder="1" applyAlignment="1">
      <alignment horizontal="center"/>
    </xf>
    <xf numFmtId="49" fontId="30" fillId="0" borderId="10" xfId="0" applyNumberFormat="1" applyFont="1" applyFill="1" applyBorder="1" applyAlignment="1">
      <alignment horizontal="left" vertical="center"/>
    </xf>
    <xf numFmtId="0" fontId="22" fillId="0" borderId="10" xfId="0" applyFont="1" applyBorder="1"/>
    <xf numFmtId="14" fontId="22" fillId="0" borderId="10" xfId="0" applyNumberFormat="1" applyFont="1" applyBorder="1"/>
    <xf numFmtId="1" fontId="22" fillId="0" borderId="10" xfId="0" applyNumberFormat="1" applyFont="1" applyFill="1" applyBorder="1"/>
    <xf numFmtId="0" fontId="22" fillId="0" borderId="10" xfId="18193" applyFont="1" applyFill="1" applyBorder="1" applyAlignment="1">
      <alignment horizontal="left"/>
    </xf>
    <xf numFmtId="0" fontId="23" fillId="24" borderId="10" xfId="0" applyFont="1" applyFill="1" applyBorder="1" applyAlignment="1">
      <alignment horizontal="center" vertical="center" wrapText="1"/>
    </xf>
    <xf numFmtId="0" fontId="65" fillId="0" borderId="10" xfId="0" applyFont="1" applyBorder="1" applyAlignment="1">
      <alignment horizontal="center"/>
    </xf>
    <xf numFmtId="0" fontId="65" fillId="0" borderId="10" xfId="0" applyNumberFormat="1" applyFont="1" applyBorder="1" applyAlignment="1">
      <alignment horizontal="center"/>
    </xf>
    <xf numFmtId="0" fontId="64" fillId="66" borderId="10" xfId="0" applyFont="1" applyFill="1" applyBorder="1" applyAlignment="1">
      <alignment horizontal="center"/>
    </xf>
    <xf numFmtId="0" fontId="64" fillId="66" borderId="10" xfId="0" applyNumberFormat="1" applyFont="1" applyFill="1" applyBorder="1" applyAlignment="1">
      <alignment horizontal="center"/>
    </xf>
    <xf numFmtId="165" fontId="22" fillId="67" borderId="10" xfId="49912" applyNumberFormat="1" applyFont="1" applyFill="1" applyBorder="1" applyAlignment="1">
      <alignment horizontal="center" vertical="center" wrapText="1"/>
    </xf>
    <xf numFmtId="165" fontId="22" fillId="67" borderId="10" xfId="0" applyNumberFormat="1" applyFont="1" applyFill="1" applyBorder="1" applyAlignment="1">
      <alignment horizontal="center" vertical="center"/>
    </xf>
    <xf numFmtId="165" fontId="0" fillId="67" borderId="10" xfId="0" applyNumberFormat="1" applyFill="1" applyBorder="1"/>
    <xf numFmtId="165" fontId="27" fillId="67" borderId="10" xfId="0" applyNumberFormat="1" applyFont="1" applyFill="1" applyBorder="1" applyAlignment="1">
      <alignment horizontal="center" vertical="center"/>
    </xf>
    <xf numFmtId="165" fontId="4" fillId="67" borderId="10" xfId="0" applyNumberFormat="1" applyFont="1" applyFill="1" applyBorder="1" applyAlignment="1">
      <alignment horizontal="center" vertical="center"/>
    </xf>
    <xf numFmtId="0" fontId="66" fillId="68" borderId="10" xfId="0" applyFont="1" applyFill="1" applyBorder="1" applyAlignment="1">
      <alignment horizontal="center" vertical="center" wrapText="1"/>
    </xf>
    <xf numFmtId="167" fontId="4" fillId="0" borderId="10" xfId="0" applyNumberFormat="1" applyFont="1" applyFill="1" applyBorder="1" applyAlignment="1">
      <alignment horizontal="center" vertical="center"/>
    </xf>
    <xf numFmtId="167" fontId="67" fillId="0" borderId="10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/>
    </xf>
    <xf numFmtId="166" fontId="22" fillId="0" borderId="10" xfId="0" applyNumberFormat="1" applyFont="1" applyFill="1" applyBorder="1" applyAlignment="1">
      <alignment horizontal="center"/>
    </xf>
    <xf numFmtId="166" fontId="23" fillId="0" borderId="10" xfId="0" applyNumberFormat="1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22" fillId="0" borderId="11" xfId="0" applyNumberFormat="1" applyFont="1" applyFill="1" applyBorder="1" applyAlignment="1">
      <alignment horizontal="right"/>
    </xf>
    <xf numFmtId="0" fontId="22" fillId="0" borderId="25" xfId="0" applyNumberFormat="1" applyFont="1" applyFill="1" applyBorder="1" applyAlignment="1">
      <alignment horizontal="right"/>
    </xf>
    <xf numFmtId="0" fontId="22" fillId="0" borderId="12" xfId="0" applyNumberFormat="1" applyFont="1" applyFill="1" applyBorder="1" applyAlignment="1">
      <alignment horizontal="right"/>
    </xf>
    <xf numFmtId="0" fontId="59" fillId="62" borderId="13" xfId="0" applyFont="1" applyFill="1" applyBorder="1" applyAlignment="1">
      <alignment horizontal="center" vertical="center"/>
    </xf>
    <xf numFmtId="0" fontId="59" fillId="62" borderId="28" xfId="0" applyFont="1" applyFill="1" applyBorder="1" applyAlignment="1">
      <alignment horizontal="center" vertical="center"/>
    </xf>
    <xf numFmtId="0" fontId="59" fillId="62" borderId="24" xfId="0" applyFont="1" applyFill="1" applyBorder="1" applyAlignment="1">
      <alignment horizontal="center" vertical="center"/>
    </xf>
    <xf numFmtId="0" fontId="59" fillId="62" borderId="10" xfId="0" applyFont="1" applyFill="1" applyBorder="1" applyAlignment="1">
      <alignment horizontal="center" vertical="center"/>
    </xf>
    <xf numFmtId="0" fontId="59" fillId="62" borderId="11" xfId="0" applyFont="1" applyFill="1" applyBorder="1" applyAlignment="1">
      <alignment horizontal="center" vertical="center" wrapText="1"/>
    </xf>
    <xf numFmtId="0" fontId="59" fillId="62" borderId="12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/>
    </xf>
    <xf numFmtId="0" fontId="59" fillId="65" borderId="10" xfId="0" applyFont="1" applyFill="1" applyBorder="1" applyAlignment="1">
      <alignment horizontal="center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12" xfId="0" applyFont="1" applyFill="1" applyBorder="1" applyAlignment="1">
      <alignment horizontal="center" vertical="center" wrapText="1"/>
    </xf>
    <xf numFmtId="0" fontId="59" fillId="65" borderId="11" xfId="0" applyFont="1" applyFill="1" applyBorder="1" applyAlignment="1">
      <alignment horizontal="center" vertical="center" wrapText="1"/>
    </xf>
    <xf numFmtId="0" fontId="59" fillId="65" borderId="12" xfId="0" applyFont="1" applyFill="1" applyBorder="1" applyAlignment="1">
      <alignment horizontal="center" vertical="center" wrapText="1"/>
    </xf>
    <xf numFmtId="0" fontId="25" fillId="26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32" fillId="60" borderId="0" xfId="0" applyFont="1" applyFill="1" applyAlignment="1">
      <alignment horizontal="left"/>
    </xf>
    <xf numFmtId="0" fontId="55" fillId="60" borderId="10" xfId="0" applyFont="1" applyFill="1" applyBorder="1" applyAlignment="1">
      <alignment horizontal="left"/>
    </xf>
    <xf numFmtId="49" fontId="22" fillId="60" borderId="10" xfId="0" applyNumberFormat="1" applyFont="1" applyFill="1" applyBorder="1" applyAlignment="1">
      <alignment horizontal="left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35" xfId="49920" xr:uid="{00000000-0005-0000-0000-000007C3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646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/>
              <a:t>Horas de Operación ZP 2017 vs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'Comparación horas de operación'!$K$10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operación'!$K$11:$K$13</c:f>
              <c:numCache>
                <c:formatCode>0</c:formatCode>
                <c:ptCount val="3"/>
                <c:pt idx="0">
                  <c:v>1719</c:v>
                </c:pt>
                <c:pt idx="1">
                  <c:v>473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BC1-A9E7-917530B1D2B3}"/>
            </c:ext>
          </c:extLst>
        </c:ser>
        <c:ser>
          <c:idx val="1"/>
          <c:order val="1"/>
          <c:tx>
            <c:strRef>
              <c:f>'Comparación horas de operación'!$L$10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operación'!$L$11:$L$13</c:f>
              <c:numCache>
                <c:formatCode>0</c:formatCode>
                <c:ptCount val="3"/>
                <c:pt idx="0">
                  <c:v>2269</c:v>
                </c:pt>
                <c:pt idx="1">
                  <c:v>776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6-4BC1-A9E7-917530B1D2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713914216"/>
        <c:axId val="713912904"/>
      </c:barChart>
      <c:catAx>
        <c:axId val="713914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Tipo de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13912904"/>
        <c:crosses val="autoZero"/>
        <c:auto val="1"/>
        <c:lblAlgn val="ctr"/>
        <c:lblOffset val="100"/>
        <c:noMultiLvlLbl val="0"/>
      </c:catAx>
      <c:valAx>
        <c:axId val="71391290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Horas de Operación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1"/>
        <c:majorTickMark val="none"/>
        <c:minorTickMark val="none"/>
        <c:tickLblPos val="nextTo"/>
        <c:crossAx val="713914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80962</xdr:rowOff>
    </xdr:from>
    <xdr:to>
      <xdr:col>8</xdr:col>
      <xdr:colOff>381000</xdr:colOff>
      <xdr:row>20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1C64F-D780-43B5-AAA8-1B29679C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.ordenes" refreshedDate="43235.478235648145" missingItemsLimit="0" createdVersion="6" refreshedVersion="6" minRefreshableVersion="3" recordCount="344" xr:uid="{88AD4331-1C8B-424A-8EBE-3FA484B30547}">
  <cacheSource type="worksheet">
    <worksheetSource ref="BF2:BM346" sheet="Zonas Pagas Vigentes"/>
  </cacheSource>
  <cacheFields count="13">
    <cacheField name="Año Inicio" numFmtId="0">
      <sharedItems containsSemiMixedTypes="0" containsString="0" containsNumber="1" containsInteger="1" minValue="1900" maxValue="2018" count="13">
        <n v="2007"/>
        <n v="2008"/>
        <n v="2017"/>
        <n v="2013"/>
        <n v="2009"/>
        <n v="2010"/>
        <n v="2011"/>
        <n v="2012"/>
        <n v="2015"/>
        <n v="2016"/>
        <n v="1900"/>
        <n v="2014"/>
        <n v="2018"/>
      </sharedItems>
    </cacheField>
    <cacheField name="Mes Inicio" numFmtId="0">
      <sharedItems containsSemiMixedTypes="0" containsString="0" containsNumber="1" containsInteger="1" minValue="1" maxValue="12" count="12">
        <n v="2"/>
        <n v="3"/>
        <n v="5"/>
        <n v="4"/>
        <n v="8"/>
        <n v="12"/>
        <n v="11"/>
        <n v="10"/>
        <n v="1"/>
        <n v="7"/>
        <n v="6"/>
        <n v="9"/>
      </sharedItems>
    </cacheField>
    <cacheField name="Año Término" numFmtId="0">
      <sharedItems containsMixedTypes="1" containsNumber="1" containsInteger="1" minValue="2011" maxValue="2018"/>
    </cacheField>
    <cacheField name="Mes Término" numFmtId="0">
      <sharedItems containsMixedTypes="1" containsNumber="1" containsInteger="1" minValue="1" maxValue="12"/>
    </cacheField>
    <cacheField name="Operación Actual" numFmtId="0">
      <sharedItems count="9">
        <s v="TATA"/>
        <s v="U6"/>
        <s v="U3"/>
        <s v="U5"/>
        <s v="U1"/>
        <s v="U4"/>
        <s v=""/>
        <s v="U7"/>
        <s v="U2"/>
      </sharedItems>
    </cacheField>
    <cacheField name="U1" numFmtId="0">
      <sharedItems containsSemiMixedTypes="0" containsString="0" containsNumber="1" containsInteger="1" minValue="0" maxValue="1" count="2">
        <n v="0"/>
        <n v="1"/>
      </sharedItems>
    </cacheField>
    <cacheField name="U2" numFmtId="0">
      <sharedItems containsSemiMixedTypes="0" containsString="0" containsNumber="1" containsInteger="1" minValue="0" maxValue="1" count="2">
        <n v="0"/>
        <n v="1"/>
      </sharedItems>
    </cacheField>
    <cacheField name="U3" numFmtId="0">
      <sharedItems containsSemiMixedTypes="0" containsString="0" containsNumber="1" containsInteger="1" minValue="0" maxValue="1" count="2">
        <n v="0"/>
        <n v="1"/>
      </sharedItems>
    </cacheField>
    <cacheField name="U4" numFmtId="0">
      <sharedItems containsSemiMixedTypes="0" containsString="0" containsNumber="1" containsInteger="1" minValue="0" maxValue="1" count="2">
        <n v="1"/>
        <n v="0"/>
      </sharedItems>
    </cacheField>
    <cacheField name="U5" numFmtId="0">
      <sharedItems containsSemiMixedTypes="0" containsString="0" containsNumber="1" containsInteger="1" minValue="0" maxValue="1" count="2">
        <n v="0"/>
        <n v="1"/>
      </sharedItems>
    </cacheField>
    <cacheField name="U6" numFmtId="0">
      <sharedItems containsSemiMixedTypes="0" containsString="0" containsNumber="1" containsInteger="1" minValue="0" maxValue="1" count="2">
        <n v="1"/>
        <n v="0"/>
      </sharedItems>
    </cacheField>
    <cacheField name="U7" numFmtId="0">
      <sharedItems containsSemiMixedTypes="0" containsString="0" containsNumber="1" containsInteger="1" minValue="0" maxValue="1" count="2">
        <n v="0"/>
        <n v="1"/>
      </sharedItems>
    </cacheField>
    <cacheField name="Estado" numFmtId="49">
      <sharedItems count="4">
        <s v="Activa"/>
        <s v="Eliminada"/>
        <s v="Suspendida"/>
        <s v="En espe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49884258" createdVersion="6" refreshedVersion="6" minRefreshableVersion="3" recordCount="362" xr:uid="{22CB754E-63EC-4AD1-94A0-1065F992E72F}">
  <cacheSource type="worksheet">
    <worksheetSource ref="A2:BE364" sheet="Zonas Pagas Vigentes"/>
  </cacheSource>
  <cacheFields count="79">
    <cacheField name="Contador" numFmtId="0">
      <sharedItems containsString="0" containsBlank="1" containsNumber="1" containsInteger="1" minValue="1" maxValue="1"/>
    </cacheField>
    <cacheField name="Estado" numFmtId="49">
      <sharedItems count="3">
        <s v="Activa"/>
        <s v="Eliminada"/>
        <s v="Suspendida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425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2-0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27T00:00:00"/>
    </cacheField>
    <cacheField name="Inicio de Operación Actual Administración" numFmtId="14">
      <sharedItems containsNonDate="0" containsDate="1" containsString="0" containsBlank="1" minDate="2007-02-19T00:00:00" maxDate="2018-11-27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/>
    </cacheField>
    <cacheField name="Administración Actual" numFmtId="0">
      <sharedItems containsBlank="1" count="9">
        <s v="U4"/>
        <s v="U6"/>
        <s v="TATA"/>
        <s v="U3"/>
        <s v="U1"/>
        <s v="U5"/>
        <s v="U2"/>
        <m/>
        <s v="U7"/>
      </sharedItems>
    </cacheField>
    <cacheField name="Administración Hasta 31-07-2018" numFmtId="49">
      <sharedItems containsBlank="1"/>
    </cacheField>
    <cacheField name="Administración hasta 30-11-2017" numFmtId="49">
      <sharedItems/>
    </cacheField>
    <cacheField name="Estado2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50231481" createdVersion="6" refreshedVersion="6" minRefreshableVersion="3" recordCount="361" xr:uid="{452DAAF7-B6D3-4843-89C1-9AB01F04212F}">
  <cacheSource type="worksheet">
    <worksheetSource ref="A2:BE363" sheet="Zonas Pagas Vigentes"/>
  </cacheSource>
  <cacheFields count="79">
    <cacheField name="Contador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m u="1"/>
        <s v="En espera" u="1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424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2-0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15T00:00:00"/>
    </cacheField>
    <cacheField name="Inicio de Operación Actual Administración" numFmtId="14">
      <sharedItems containsNonDate="0" containsDate="1" containsString="0" containsBlank="1" minDate="2007-02-19T00:00:00" maxDate="2018-11-15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8081.3300000001"/>
    </cacheField>
    <cacheField name="Versión Archivo Sonda-TIC" numFmtId="2">
      <sharedItems/>
    </cacheField>
    <cacheField name="Tipo de Validador" numFmtId="0">
      <sharedItems containsBlank="1" count="3">
        <s v="3G"/>
        <m/>
        <s v="Amarillo"/>
      </sharedItems>
    </cacheField>
    <cacheField name="Administración Actual" numFmtId="0">
      <sharedItems containsBlank="1" count="9">
        <s v="U4"/>
        <s v="U6"/>
        <s v="TATA"/>
        <s v="U3"/>
        <s v="U1"/>
        <s v="U5"/>
        <s v="U2"/>
        <m/>
        <s v="U7"/>
      </sharedItems>
    </cacheField>
    <cacheField name="Administración Hasta 31-07-2018" numFmtId="49">
      <sharedItems containsBlank="1"/>
    </cacheField>
    <cacheField name="Administración hasta 30-11-2017" numFmtId="49">
      <sharedItems/>
    </cacheField>
    <cacheField name="Estado2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5034722" createdVersion="6" refreshedVersion="6" minRefreshableVersion="3" recordCount="363" xr:uid="{BF340B26-E7AE-46E1-9A41-DF7F82FF69AB}">
  <cacheSource type="worksheet">
    <worksheetSource ref="A2:BE1048576" sheet="Zonas Pagas 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0">
      <sharedItems containsBlank="1" count="5">
        <s v="Activa"/>
        <s v="Eliminada"/>
        <s v="Suspendida"/>
        <m/>
        <s v="En espera" u="1"/>
      </sharedItems>
    </cacheField>
    <cacheField name="Tipo Punto" numFmtId="0">
      <sharedItems containsBlank="1"/>
    </cacheField>
    <cacheField name="Código ZP" numFmtId="0">
      <sharedItems containsString="0" containsBlank="1" containsNumber="1" containsInteger="1" minValue="1" maxValue="425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0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0">
      <sharedItems containsDate="1" containsBlank="1" containsMixedTypes="1" minDate="1899-12-30T15:00:00" maxDate="1899-12-30T17:30:00"/>
    </cacheField>
    <cacheField name="Término 22" numFmtId="0">
      <sharedItems containsDate="1" containsBlank="1" containsMixedTypes="1" minDate="1899-12-30T20:30:00" maxDate="1899-12-30T21:30:00"/>
    </cacheField>
    <cacheField name="Fecha Última Modificación" numFmtId="0">
      <sharedItems containsDate="1" containsBlank="1" containsMixedTypes="1" minDate="2018-01-01T00:00:00" maxDate="2018-12-07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8:00:00" maxDate="1899-12-30T23:3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8-03-03T00:00:00" maxDate="2018-11-11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6:00:00" maxDate="1899-12-30T12:00:00"/>
    </cacheField>
    <cacheField name="Término 16" numFmtId="0">
      <sharedItems containsDate="1" containsBlank="1" containsMixedTypes="1" minDate="1899-12-30T18:00:00" maxDate="1899-12-30T23:3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27T00:00:00"/>
    </cacheField>
    <cacheField name="Inicio de Operación Actual Administración" numFmtId="14">
      <sharedItems containsNonDate="0" containsDate="1" containsString="0" containsBlank="1" minDate="2007-02-19T00:00:00" maxDate="2018-11-27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0">
      <sharedItems containsString="0" containsBlank="1" containsNumber="1" minValue="333001.65000000002" maxValue="358827.31"/>
    </cacheField>
    <cacheField name="Y" numFmtId="0">
      <sharedItems containsString="0" containsBlank="1" containsNumber="1" minValue="6277201.5899999999" maxValue="6308081.3300000001"/>
    </cacheField>
    <cacheField name="Versión Archivo Sonda-TIC" numFmtId="0">
      <sharedItems containsBlank="1"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74652775" createdVersion="6" refreshedVersion="6" minRefreshableVersion="3" recordCount="335" xr:uid="{8C915272-E1F9-490E-A527-169143B0CA2C}">
  <cacheSource type="worksheet">
    <worksheetSource ref="A2:BE337" sheet="Zonas Pagas Vigentes"/>
  </cacheSource>
  <cacheFields count="76">
    <cacheField name="Contador" numFmtId="0">
      <sharedItems containsString="0" containsBlank="1" containsNumber="1" containsInteger="1" minValue="1" maxValue="1"/>
    </cacheField>
    <cacheField name="Estado" numFmtId="49">
      <sharedItems/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2-0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Blank="1" containsMixedTypes="1" minDate="2007-02-19T00:00:00" maxDate="2018-05-23T00:00:00" count="114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d v="2018-05-22T00:00:00"/>
        <d v="2018-03-22T00:00:00"/>
        <d v="2018-03-26T00:00:00"/>
        <s v="Fines de Marzo" u="1"/>
      </sharedItems>
      <fieldGroup par="75"/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  <cacheField name="Inicio de Operación Actual Administración2" numFmtId="0" databaseField="0">
      <fieldGroup base="69">
        <discretePr count="114"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0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3"/>
          <x v="2"/>
          <x v="2"/>
          <x v="1"/>
        </discretePr>
        <groupItems count="4">
          <m/>
          <s v="Fines de Marzo"/>
          <s v="Grupo1"/>
          <d v="2018-05-22T00:00:00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74999998" createdVersion="6" refreshedVersion="6" minRefreshableVersion="3" recordCount="336" xr:uid="{E5EB2D3D-1612-4309-A279-E4E6118B2795}">
  <cacheSource type="worksheet">
    <worksheetSource ref="A2:BE338" sheet="Zonas Pagas 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49">
      <sharedItems containsBlank="1" count="5">
        <s v="Activa"/>
        <s v="Eliminada"/>
        <s v="Suspendida"/>
        <m u="1"/>
        <s v="En espera" u="1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399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2-0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Blank="1" containsMixedTypes="1" minDate="2007-02-19T00:00:00" maxDate="2018-05-23T00:00:00" count="115">
        <d v="2007-02-19T00:00:00"/>
        <d v="2017-12-01T00:00:00"/>
        <d v="2007-02-26T00:00:00"/>
        <d v="2007-03-05T00:00:00"/>
        <d v="2008-05-08T00:00:00"/>
        <d v="2007-03-19T00:00:00"/>
        <d v="2007-04-03T00:00:00"/>
        <d v="2007-08-22T00:00:00"/>
        <d v="2007-08-24T00:00:00"/>
        <d v="2007-08-23T00:00:00"/>
        <d v="2007-10-29T00:00:00"/>
        <d v="2007-12-03T00:00:00"/>
        <d v="2007-12-07T00:00:00"/>
        <d v="2007-12-10T00:00:00"/>
        <d v="2007-12-11T00:00:00"/>
        <d v="2013-11-12T00:00:00"/>
        <d v="2007-10-10T00:00:00"/>
        <d v="2008-04-02T00:00:00"/>
        <d v="2008-03-17T00:00:00"/>
        <d v="2008-03-03T00:00:00"/>
        <d v="2008-07-07T00:00:00"/>
        <d v="2009-01-12T00:00:00"/>
        <d v="2009-01-26T00:00:00"/>
        <d v="2009-03-02T00:00:00"/>
        <d v="2007-04-09T00:00:00"/>
        <d v="2007-04-17T00:00:00"/>
        <d v="2007-04-13T00:00:00"/>
        <d v="2009-04-06T00:00:00"/>
        <d v="2009-08-24T00:00:00"/>
        <d v="2010-01-06T00:00:00"/>
        <d v="2010-02-01T00:00:00"/>
        <d v="2010-03-08T00:00:00"/>
        <d v="2011-12-06T00:00:00"/>
        <d v="2011-12-22T00:00:00"/>
        <d v="2012-02-01T00:00:00"/>
        <d v="2013-05-27T00:00:00"/>
        <d v="2015-01-15T00:00:00"/>
        <d v="2015-02-02T00:00:00"/>
        <d v="2015-02-03T00:00:00"/>
        <d v="2016-06-01T00:00:00"/>
        <m/>
        <d v="2013-10-28T00:00:00"/>
        <d v="2014-01-13T00:00:00"/>
        <d v="2014-02-17T00:00:00"/>
        <d v="2014-12-02T00:00:00"/>
        <d v="2015-01-17T00:00:00"/>
        <d v="2015-01-16T00:00:00"/>
        <d v="2015-03-05T00:00:00"/>
        <d v="2015-03-04T00:00:00"/>
        <d v="2015-03-06T00:00:00"/>
        <d v="2015-03-13T00:00:00"/>
        <d v="2015-06-09T00:00:00"/>
        <d v="2015-07-31T00:00:00"/>
        <d v="2017-05-22T00:00:00"/>
        <d v="2015-11-04T00:00:00"/>
        <d v="2016-01-01T00:00:00"/>
        <d v="2016-04-29T00:00:00"/>
        <d v="2016-05-25T00:00:00"/>
        <d v="2016-06-27T00:00:00"/>
        <d v="2016-07-08T00:00:00"/>
        <d v="2016-08-29T00:00:00"/>
        <d v="2016-09-30T00:00:00"/>
        <d v="2016-10-17T00:00:00"/>
        <d v="2016-12-05T00:00:00"/>
        <d v="2018-01-29T00:00:00"/>
        <d v="2016-10-24T00:00:00"/>
        <d v="2016-11-14T00:00:00"/>
        <d v="2016-11-24T00:00:00"/>
        <d v="2016-11-23T00:00:00"/>
        <d v="2016-12-07T00:00:00"/>
        <d v="2016-12-09T00:00:00"/>
        <d v="2017-01-30T00:00:00"/>
        <d v="2017-01-17T00:00:00"/>
        <d v="2017-02-20T00:00:00"/>
        <d v="2017-04-24T00:00:00"/>
        <d v="2017-03-01T00:00:00"/>
        <d v="2017-03-20T00:00:00"/>
        <d v="2017-04-17T00:00:00"/>
        <d v="2017-04-26T00:00:00"/>
        <d v="2017-05-02T00:00:00"/>
        <d v="2017-05-08T00:00:00"/>
        <d v="2017-05-26T00:00:00"/>
        <d v="2017-05-29T00:00:00"/>
        <d v="2017-06-07T00:00:00"/>
        <d v="2017-06-19T00:00:00"/>
        <d v="2017-06-28T00:00:00"/>
        <d v="2017-07-05T00:00:00"/>
        <d v="2017-07-31T00:00:00"/>
        <d v="2017-08-10T00:00:00"/>
        <d v="2017-08-22T00:00:00"/>
        <d v="2017-08-30T00:00:00"/>
        <d v="2017-09-01T00:00:00"/>
        <d v="2017-09-05T00:00:00"/>
        <d v="2017-10-03T00:00:00"/>
        <d v="2017-10-10T00:00:00"/>
        <d v="2017-10-18T00:00:00"/>
        <d v="2017-11-07T00:00:00"/>
        <d v="2017-11-15T00:00:00"/>
        <d v="2017-11-20T00:00:00"/>
        <d v="2018-01-25T00:00:00"/>
        <d v="2017-12-07T00:00:00"/>
        <d v="2017-12-11T00:00:00"/>
        <d v="2017-12-13T00:00:00"/>
        <d v="2017-12-19T00:00:00"/>
        <d v="2017-12-22T00:00:00"/>
        <d v="2018-01-05T00:00:00"/>
        <d v="2018-01-08T00:00:00"/>
        <d v="2018-03-14T00:00:00"/>
        <d v="2018-02-26T00:00:00"/>
        <d v="2018-03-01T00:00:00"/>
        <d v="2018-05-22T00:00:00"/>
        <d v="2018-03-22T00:00:00"/>
        <d v="2018-03-26T00:00:00"/>
        <d v="2018-05-14T00:00:00"/>
        <s v="Fines de Marzo" u="1"/>
      </sharedItems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601675578706" createdVersion="6" refreshedVersion="6" minRefreshableVersion="3" recordCount="335" xr:uid="{9CF89FF0-7E01-40A7-9A15-959DF73990B9}">
  <cacheSource type="worksheet">
    <worksheetSource ref="A2:BE337" sheet="Zonas Pagas Vigentes"/>
  </cacheSource>
  <cacheFields count="75">
    <cacheField name="Contador" numFmtId="0">
      <sharedItems containsString="0" containsBlank="1" containsNumber="1" containsInteger="1" minValue="1" maxValue="1"/>
    </cacheField>
    <cacheField name="Estado" numFmtId="49">
      <sharedItems count="4">
        <s v="Activa"/>
        <s v="Eliminada"/>
        <s v="Suspendida"/>
        <s v="En espera" u="1"/>
      </sharedItems>
    </cacheField>
    <cacheField name="Tipo Punto" numFmtId="49">
      <sharedItems/>
    </cacheField>
    <cacheField name="Código ZP" numFmtId="0">
      <sharedItems containsSemiMixedTypes="0" containsString="0" containsNumber="1" containsInteger="1" minValue="1" maxValue="398"/>
    </cacheField>
    <cacheField name="Patente" numFmtId="0">
      <sharedItems containsBlank="1"/>
    </cacheField>
    <cacheField name="Código Parada Usuario_1" numFmtId="49">
      <sharedItems/>
    </cacheField>
    <cacheField name="Código Parada Usuario_2" numFmtId="49">
      <sharedItems containsBlank="1"/>
    </cacheField>
    <cacheField name="Código Parada TS_1" numFmtId="0">
      <sharedItems containsBlank="1"/>
    </cacheField>
    <cacheField name="Código Parada TS_2" numFmtId="49">
      <sharedItems containsBlank="1"/>
    </cacheField>
    <cacheField name="Comuna" numFmtId="0">
      <sharedItems/>
    </cacheField>
    <cacheField name="Nombre Parada" numFmtId="0">
      <sharedItems/>
    </cacheField>
    <cacheField name="Mixta" numFmtId="49">
      <sharedItems/>
    </cacheField>
    <cacheField name="UN Principal" numFmtId="49">
      <sharedItems containsBlank="1"/>
    </cacheField>
    <cacheField name="UN Secundaria 1" numFmtId="49">
      <sharedItems containsBlank="1"/>
    </cacheField>
    <cacheField name="UN Secundaria 2" numFmtId="0">
      <sharedItems containsBlank="1"/>
    </cacheField>
    <cacheField name="UN Secundaria 3" numFmtId="49">
      <sharedItems containsBlank="1"/>
    </cacheField>
    <cacheField name="UN Secundaria 4" numFmtId="49">
      <sharedItems containsBlank="1"/>
    </cacheField>
    <cacheField name="UN Secundaria 5" numFmtId="49">
      <sharedItems containsBlank="1"/>
    </cacheField>
    <cacheField name="Inicio 1" numFmtId="165">
      <sharedItems containsDate="1" containsMixedTypes="1" minDate="1899-12-30T05:00:00" maxDate="1899-12-30T18:00:00"/>
    </cacheField>
    <cacheField name="Término 1" numFmtId="165">
      <sharedItems containsDate="1" containsMixedTypes="1" minDate="1899-12-30T00:00:00" maxDate="1899-12-30T23:59:00"/>
    </cacheField>
    <cacheField name="Inicio 2" numFmtId="165">
      <sharedItems containsDate="1" containsBlank="1" containsMixedTypes="1" minDate="1899-12-30T15:00:00" maxDate="1899-12-30T17:30:00"/>
    </cacheField>
    <cacheField name="Término 2" numFmtId="165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165">
      <sharedItems containsDate="1" containsBlank="1" containsMixedTypes="1" minDate="1899-12-30T15:00:00" maxDate="1899-12-30T17:30:00"/>
    </cacheField>
    <cacheField name="Término 22" numFmtId="165">
      <sharedItems containsDate="1" containsBlank="1" containsMixedTypes="1" minDate="1899-12-30T20:30:00" maxDate="1899-12-30T21:30:00"/>
    </cacheField>
    <cacheField name="Fecha Última Modificación" numFmtId="14">
      <sharedItems containsDate="1" containsBlank="1" containsMixedTypes="1" minDate="2018-01-01T00:00:00" maxDate="2018-12-07T00:00:00"/>
    </cacheField>
    <cacheField name="Inicio 13" numFmtId="165">
      <sharedItems containsDate="1" containsMixedTypes="1" minDate="1899-12-30T05:30:00" maxDate="1899-12-30T17:00:00"/>
    </cacheField>
    <cacheField name="Término 13" numFmtId="165">
      <sharedItems containsDate="1" containsMixedTypes="1" minDate="1899-12-30T01:00:00" maxDate="1899-12-30T23:59:59"/>
    </cacheField>
    <cacheField name="Inicio 23" numFmtId="165">
      <sharedItems/>
    </cacheField>
    <cacheField name="Término 23" numFmtId="165">
      <sharedItems/>
    </cacheField>
    <cacheField name="Inicio 14" numFmtId="165">
      <sharedItems containsDate="1" containsMixedTypes="1" minDate="1899-12-30T06:00:00" maxDate="1899-12-30T13:00:00"/>
    </cacheField>
    <cacheField name="Término 14" numFmtId="165">
      <sharedItems containsDate="1" containsMixedTypes="1" minDate="1899-12-30T18:00:00" maxDate="1899-12-30T23:30:00"/>
    </cacheField>
    <cacheField name="Inicio 24" numFmtId="165">
      <sharedItems/>
    </cacheField>
    <cacheField name="Término 24" numFmtId="165">
      <sharedItems/>
    </cacheField>
    <cacheField name="Fecha Última Modificación2" numFmtId="14">
      <sharedItems containsNonDate="0" containsDate="1" containsString="0" containsBlank="1" minDate="2018-03-03T00:00:00" maxDate="2018-11-11T00:00:00"/>
    </cacheField>
    <cacheField name="Inicio 15" numFmtId="165">
      <sharedItems containsDate="1" containsMixedTypes="1" minDate="1899-12-30T05:30:00" maxDate="1899-12-30T13:00:00"/>
    </cacheField>
    <cacheField name="Término 15" numFmtId="165">
      <sharedItems containsDate="1" containsMixedTypes="1" minDate="1899-12-30T01:00:00" maxDate="1899-12-30T23:59:59"/>
    </cacheField>
    <cacheField name="Inicio 25" numFmtId="165">
      <sharedItems/>
    </cacheField>
    <cacheField name="Término 25" numFmtId="165">
      <sharedItems/>
    </cacheField>
    <cacheField name="Inicio 16" numFmtId="165">
      <sharedItems containsDate="1" containsMixedTypes="1" minDate="1899-12-30T06:00:00" maxDate="1899-12-30T12:00:00"/>
    </cacheField>
    <cacheField name="Término 16" numFmtId="165">
      <sharedItems containsDate="1" containsMixedTypes="1" minDate="1899-12-30T18:00:00" maxDate="1899-12-30T23:30:00"/>
    </cacheField>
    <cacheField name="Inicio 26" numFmtId="165">
      <sharedItems/>
    </cacheField>
    <cacheField name="Término 26" numFmtId="165">
      <sharedItems/>
    </cacheField>
    <cacheField name="Fecha Última Modificación3" numFmtId="14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49">
      <sharedItems containsBlank="1"/>
    </cacheField>
    <cacheField name="S16" numFmtId="49">
      <sharedItems containsBlank="1"/>
    </cacheField>
    <cacheField name="S17" numFmtId="49">
      <sharedItems containsBlank="1"/>
    </cacheField>
    <cacheField name="S18" numFmtId="49">
      <sharedItems containsBlank="1"/>
    </cacheField>
    <cacheField name="S19" numFmtId="49">
      <sharedItems containsBlank="1"/>
    </cacheField>
    <cacheField name="S20" numFmtId="49">
      <sharedItems containsBlank="1"/>
    </cacheField>
    <cacheField name="S21" numFmtId="49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05-23T00:00:00"/>
    </cacheField>
    <cacheField name="Inicio de Operación Actual Administración" numFmtId="14">
      <sharedItems containsNonDate="0" containsDate="1" containsString="0" containsBlank="1" minDate="2007-02-19T00:00:00" maxDate="2018-05-23T00:00:00"/>
    </cacheField>
    <cacheField name="Término de Operación" numFmtId="14">
      <sharedItems containsDate="1" containsMixedTypes="1" minDate="2011-05-23T00:00:00" maxDate="2018-11-07T00:00:00"/>
    </cacheField>
    <cacheField name="X" numFmtId="2">
      <sharedItems containsString="0" containsBlank="1" containsNumber="1" minValue="333001.65000000002" maxValue="358827.31"/>
    </cacheField>
    <cacheField name="Y" numFmtId="2">
      <sharedItems containsString="0" containsBlank="1" containsNumber="1" minValue="6277201.5899999999" maxValue="6307922.8300000001"/>
    </cacheField>
    <cacheField name="Versión Archivo Sonda-TIC" numFmtId="2">
      <sharedItems/>
    </cacheField>
    <cacheField name="Tipo de Validad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ly Verdugo" refreshedDate="43441.707921064815" createdVersion="6" refreshedVersion="6" minRefreshableVersion="3" recordCount="363" xr:uid="{8A74C537-8D3A-4F49-916A-6C64EA4A3140}">
  <cacheSource type="worksheet">
    <worksheetSource ref="A2:BE1048576" sheet="Zonas Pagas Vigentes"/>
  </cacheSource>
  <cacheFields count="79">
    <cacheField name="Contador" numFmtId="0">
      <sharedItems containsString="0" containsBlank="1" containsNumber="1" containsInteger="1" minValue="1" maxValue="1"/>
    </cacheField>
    <cacheField name="Estado" numFmtId="0">
      <sharedItems containsBlank="1" count="4">
        <s v="Activa"/>
        <s v="Eliminada"/>
        <m/>
        <s v="Suspendida" u="1"/>
      </sharedItems>
    </cacheField>
    <cacheField name="Tipo Punto" numFmtId="0">
      <sharedItems containsBlank="1"/>
    </cacheField>
    <cacheField name="Código ZP" numFmtId="0">
      <sharedItems containsString="0" containsBlank="1" containsNumber="1" containsInteger="1" minValue="1" maxValue="425"/>
    </cacheField>
    <cacheField name="Patente" numFmtId="0">
      <sharedItems containsBlank="1"/>
    </cacheField>
    <cacheField name="Código Parada Usuario_1" numFmtId="0">
      <sharedItems containsBlank="1"/>
    </cacheField>
    <cacheField name="Código Parada Usuario_2" numFmtId="0">
      <sharedItems containsBlank="1"/>
    </cacheField>
    <cacheField name="Código Parada TS_1" numFmtId="0">
      <sharedItems containsBlank="1"/>
    </cacheField>
    <cacheField name="Código Parada TS_2" numFmtId="0">
      <sharedItems containsBlank="1"/>
    </cacheField>
    <cacheField name="Comuna" numFmtId="0">
      <sharedItems containsBlank="1"/>
    </cacheField>
    <cacheField name="Nombre Parada" numFmtId="0">
      <sharedItems containsBlank="1"/>
    </cacheField>
    <cacheField name="Mixta" numFmtId="0">
      <sharedItems containsBlank="1"/>
    </cacheField>
    <cacheField name="UN Principal" numFmtId="0">
      <sharedItems containsBlank="1"/>
    </cacheField>
    <cacheField name="UN Secundaria 1" numFmtId="0">
      <sharedItems containsBlank="1"/>
    </cacheField>
    <cacheField name="UN Secundaria 2" numFmtId="0">
      <sharedItems containsBlank="1"/>
    </cacheField>
    <cacheField name="UN Secundaria 3" numFmtId="0">
      <sharedItems containsBlank="1"/>
    </cacheField>
    <cacheField name="UN Secundaria 4" numFmtId="0">
      <sharedItems containsBlank="1"/>
    </cacheField>
    <cacheField name="UN Secundaria 5" numFmtId="0">
      <sharedItems containsBlank="1"/>
    </cacheField>
    <cacheField name="Inicio 1" numFmtId="0">
      <sharedItems containsDate="1" containsBlank="1" containsMixedTypes="1" minDate="1899-12-30T05:00:00" maxDate="1899-12-30T18:00:00"/>
    </cacheField>
    <cacheField name="Término 1" numFmtId="0">
      <sharedItems containsDate="1" containsBlank="1" containsMixedTypes="1" minDate="1899-12-30T00:00:00" maxDate="1899-12-30T23:59:00"/>
    </cacheField>
    <cacheField name="Inicio 2" numFmtId="0">
      <sharedItems containsDate="1" containsBlank="1" containsMixedTypes="1" minDate="1899-12-30T15:00:00" maxDate="1899-12-30T17:30:00"/>
    </cacheField>
    <cacheField name="Término 2" numFmtId="0">
      <sharedItems containsDate="1" containsBlank="1" containsMixedTypes="1" minDate="1899-12-30T20:00:00" maxDate="1899-12-30T21:30:00"/>
    </cacheField>
    <cacheField name="Inicio 12" numFmtId="0">
      <sharedItems containsDate="1" containsBlank="1" containsMixedTypes="1" minDate="1899-12-30T05:00:00" maxDate="1899-12-30T17:00:00"/>
    </cacheField>
    <cacheField name="Término 12" numFmtId="0">
      <sharedItems containsDate="1" containsBlank="1" containsMixedTypes="1" minDate="1899-12-30T09:30:00" maxDate="1899-12-30T23:30:00"/>
    </cacheField>
    <cacheField name="Inicio 22" numFmtId="0">
      <sharedItems containsDate="1" containsBlank="1" containsMixedTypes="1" minDate="1899-12-30T15:00:00" maxDate="1899-12-30T17:30:00"/>
    </cacheField>
    <cacheField name="Término 22" numFmtId="0">
      <sharedItems containsDate="1" containsBlank="1" containsMixedTypes="1" minDate="1899-12-30T20:30:00" maxDate="1899-12-30T21:30:00"/>
    </cacheField>
    <cacheField name="Fecha Última Modificación" numFmtId="0">
      <sharedItems containsDate="1" containsBlank="1" containsMixedTypes="1" minDate="2018-01-01T00:00:00" maxDate="2018-12-07T00:00:00"/>
    </cacheField>
    <cacheField name="Inicio 13" numFmtId="0">
      <sharedItems containsDate="1" containsBlank="1" containsMixedTypes="1" minDate="1899-12-30T05:30:00" maxDate="1899-12-30T17:00:00"/>
    </cacheField>
    <cacheField name="Término 13" numFmtId="0">
      <sharedItems containsDate="1" containsBlank="1" containsMixedTypes="1" minDate="1899-12-30T01:00:00" maxDate="1899-12-30T23:59:59"/>
    </cacheField>
    <cacheField name="Inicio 23" numFmtId="0">
      <sharedItems containsBlank="1"/>
    </cacheField>
    <cacheField name="Término 23" numFmtId="0">
      <sharedItems containsBlank="1"/>
    </cacheField>
    <cacheField name="Inicio 14" numFmtId="0">
      <sharedItems containsDate="1" containsBlank="1" containsMixedTypes="1" minDate="1899-12-30T06:00:00" maxDate="1899-12-30T13:00:00"/>
    </cacheField>
    <cacheField name="Término 14" numFmtId="0">
      <sharedItems containsDate="1" containsBlank="1" containsMixedTypes="1" minDate="1899-12-30T18:00:00" maxDate="1899-12-30T23:30:00"/>
    </cacheField>
    <cacheField name="Inicio 24" numFmtId="0">
      <sharedItems containsBlank="1"/>
    </cacheField>
    <cacheField name="Término 24" numFmtId="0">
      <sharedItems containsBlank="1"/>
    </cacheField>
    <cacheField name="Fecha Última Modificación2" numFmtId="0">
      <sharedItems containsNonDate="0" containsDate="1" containsString="0" containsBlank="1" minDate="2018-03-03T00:00:00" maxDate="2018-11-11T00:00:00"/>
    </cacheField>
    <cacheField name="Inicio 15" numFmtId="0">
      <sharedItems containsDate="1" containsBlank="1" containsMixedTypes="1" minDate="1899-12-30T05:30:00" maxDate="1899-12-30T13:00:00"/>
    </cacheField>
    <cacheField name="Término 15" numFmtId="0">
      <sharedItems containsDate="1" containsBlank="1" containsMixedTypes="1" minDate="1899-12-30T01:00:00" maxDate="1899-12-30T23:59:59"/>
    </cacheField>
    <cacheField name="Inicio 25" numFmtId="0">
      <sharedItems containsBlank="1"/>
    </cacheField>
    <cacheField name="Término 25" numFmtId="0">
      <sharedItems containsBlank="1"/>
    </cacheField>
    <cacheField name="Inicio 16" numFmtId="0">
      <sharedItems containsDate="1" containsBlank="1" containsMixedTypes="1" minDate="1899-12-30T06:00:00" maxDate="1899-12-30T12:00:00"/>
    </cacheField>
    <cacheField name="Término 16" numFmtId="0">
      <sharedItems containsDate="1" containsBlank="1" containsMixedTypes="1" minDate="1899-12-30T18:00:00" maxDate="1899-12-30T23:30:00"/>
    </cacheField>
    <cacheField name="Inicio 26" numFmtId="0">
      <sharedItems containsBlank="1"/>
    </cacheField>
    <cacheField name="Término 26" numFmtId="0">
      <sharedItems containsBlank="1"/>
    </cacheField>
    <cacheField name="Fecha Última Modificación3" numFmtId="0">
      <sharedItems containsDate="1" containsBlank="1" containsMixedTypes="1" minDate="2018-03-04T00:00:00" maxDate="2018-11-12T00:00:00"/>
    </cacheField>
    <cacheField name="S1" numFmtId="0">
      <sharedItems containsBlank="1"/>
    </cacheField>
    <cacheField name="S2" numFmtId="0">
      <sharedItems containsBlank="1"/>
    </cacheField>
    <cacheField name="S3" numFmtId="0">
      <sharedItems containsBlank="1"/>
    </cacheField>
    <cacheField name="S4" numFmtId="0">
      <sharedItems containsBlank="1"/>
    </cacheField>
    <cacheField name="S5" numFmtId="0">
      <sharedItems containsBlank="1"/>
    </cacheField>
    <cacheField name="S6" numFmtId="0">
      <sharedItems containsBlank="1"/>
    </cacheField>
    <cacheField name="S7" numFmtId="0">
      <sharedItems containsBlank="1"/>
    </cacheField>
    <cacheField name="S8" numFmtId="0">
      <sharedItems containsBlank="1"/>
    </cacheField>
    <cacheField name="S9" numFmtId="0">
      <sharedItems containsBlank="1"/>
    </cacheField>
    <cacheField name="S10" numFmtId="0">
      <sharedItems containsBlank="1"/>
    </cacheField>
    <cacheField name="S11" numFmtId="0">
      <sharedItems containsBlank="1"/>
    </cacheField>
    <cacheField name="S12" numFmtId="0">
      <sharedItems containsBlank="1"/>
    </cacheField>
    <cacheField name="S13" numFmtId="0">
      <sharedItems containsBlank="1"/>
    </cacheField>
    <cacheField name="S14" numFmtId="0">
      <sharedItems containsBlank="1"/>
    </cacheField>
    <cacheField name="S15" numFmtId="0">
      <sharedItems containsBlank="1"/>
    </cacheField>
    <cacheField name="S16" numFmtId="0">
      <sharedItems containsBlank="1"/>
    </cacheField>
    <cacheField name="S17" numFmtId="0">
      <sharedItems containsBlank="1"/>
    </cacheField>
    <cacheField name="S18" numFmtId="0">
      <sharedItems containsBlank="1"/>
    </cacheField>
    <cacheField name="S19" numFmtId="0">
      <sharedItems containsBlank="1"/>
    </cacheField>
    <cacheField name="S20" numFmtId="0">
      <sharedItems containsBlank="1"/>
    </cacheField>
    <cacheField name="S21" numFmtId="0">
      <sharedItems containsNonDate="0" containsString="0" containsBlank="1"/>
    </cacheField>
    <cacheField name="N° Validadores" numFmtId="1">
      <sharedItems containsString="0" containsBlank="1" containsNumber="1" containsInteger="1" minValue="1" maxValue="8"/>
    </cacheField>
    <cacheField name="N° Monitores" numFmtId="1">
      <sharedItems containsString="0" containsBlank="1" containsNumber="1" containsInteger="1" minValue="1" maxValue="6"/>
    </cacheField>
    <cacheField name="Inicio de Operación" numFmtId="14">
      <sharedItems containsNonDate="0" containsDate="1" containsString="0" containsBlank="1" minDate="2007-02-19T00:00:00" maxDate="2018-11-27T00:00:00"/>
    </cacheField>
    <cacheField name="Inicio de Operación Actual Administración" numFmtId="14">
      <sharedItems containsNonDate="0" containsDate="1" containsString="0" containsBlank="1" minDate="2007-02-19T00:00:00" maxDate="2018-11-27T00:00:00"/>
    </cacheField>
    <cacheField name="Término de Operación" numFmtId="14">
      <sharedItems containsDate="1" containsBlank="1" containsMixedTypes="1" minDate="2011-05-23T00:00:00" maxDate="2018-11-20T00:00:00"/>
    </cacheField>
    <cacheField name="X" numFmtId="0">
      <sharedItems containsString="0" containsBlank="1" containsNumber="1" minValue="333001.65000000002" maxValue="358827.31"/>
    </cacheField>
    <cacheField name="Y" numFmtId="0">
      <sharedItems containsString="0" containsBlank="1" containsNumber="1" minValue="6277201.5899999999" maxValue="6308081.3300000001"/>
    </cacheField>
    <cacheField name="Versión Archivo Sonda-TIC" numFmtId="0">
      <sharedItems containsBlank="1"/>
    </cacheField>
    <cacheField name="Tipo de Validador" numFmtId="0">
      <sharedItems containsBlank="1" count="3">
        <s v="3G"/>
        <m/>
        <s v="Amarillo"/>
      </sharedItems>
    </cacheField>
    <cacheField name="Administración Actual" numFmtId="0">
      <sharedItems containsBlank="1" count="9">
        <s v="U4"/>
        <s v="U6"/>
        <s v="TATA"/>
        <s v="U3"/>
        <s v="U1"/>
        <s v="U5"/>
        <s v="U2"/>
        <m/>
        <s v="U7"/>
      </sharedItems>
    </cacheField>
    <cacheField name="Administración Hasta 31-07-2018" numFmtId="0">
      <sharedItems containsBlank="1"/>
    </cacheField>
    <cacheField name="Administración hasta 30-11-2017" numFmtId="0">
      <sharedItems containsBlank="1"/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">
  <r>
    <x v="0"/>
    <x v="0"/>
    <s v=""/>
    <s v=""/>
    <x v="0"/>
    <x v="0"/>
    <x v="0"/>
    <x v="0"/>
    <x v="0"/>
    <x v="0"/>
    <x v="0"/>
    <x v="0"/>
    <x v="0"/>
  </r>
  <r>
    <x v="0"/>
    <x v="0"/>
    <s v=""/>
    <s v=""/>
    <x v="1"/>
    <x v="0"/>
    <x v="0"/>
    <x v="0"/>
    <x v="0"/>
    <x v="0"/>
    <x v="0"/>
    <x v="0"/>
    <x v="0"/>
  </r>
  <r>
    <x v="0"/>
    <x v="0"/>
    <s v=""/>
    <s v=""/>
    <x v="0"/>
    <x v="0"/>
    <x v="0"/>
    <x v="0"/>
    <x v="0"/>
    <x v="0"/>
    <x v="1"/>
    <x v="0"/>
    <x v="0"/>
  </r>
  <r>
    <x v="0"/>
    <x v="1"/>
    <n v="2016"/>
    <n v="3"/>
    <x v="0"/>
    <x v="0"/>
    <x v="0"/>
    <x v="0"/>
    <x v="1"/>
    <x v="0"/>
    <x v="0"/>
    <x v="0"/>
    <x v="1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0"/>
    <x v="0"/>
    <x v="0"/>
    <x v="0"/>
    <x v="0"/>
    <x v="0"/>
    <x v="1"/>
    <x v="0"/>
    <x v="0"/>
  </r>
  <r>
    <x v="0"/>
    <x v="1"/>
    <s v=""/>
    <s v=""/>
    <x v="2"/>
    <x v="0"/>
    <x v="0"/>
    <x v="1"/>
    <x v="1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1"/>
    <x v="0"/>
    <x v="0"/>
    <x v="0"/>
    <x v="0"/>
    <x v="1"/>
    <x v="0"/>
    <x v="0"/>
  </r>
  <r>
    <x v="0"/>
    <x v="1"/>
    <s v=""/>
    <s v=""/>
    <x v="0"/>
    <x v="0"/>
    <x v="0"/>
    <x v="0"/>
    <x v="1"/>
    <x v="0"/>
    <x v="1"/>
    <x v="1"/>
    <x v="0"/>
  </r>
  <r>
    <x v="0"/>
    <x v="1"/>
    <s v=""/>
    <s v=""/>
    <x v="0"/>
    <x v="0"/>
    <x v="1"/>
    <x v="0"/>
    <x v="1"/>
    <x v="0"/>
    <x v="1"/>
    <x v="0"/>
    <x v="0"/>
  </r>
  <r>
    <x v="1"/>
    <x v="2"/>
    <s v=""/>
    <s v=""/>
    <x v="0"/>
    <x v="1"/>
    <x v="0"/>
    <x v="0"/>
    <x v="1"/>
    <x v="0"/>
    <x v="0"/>
    <x v="0"/>
    <x v="0"/>
  </r>
  <r>
    <x v="0"/>
    <x v="1"/>
    <s v=""/>
    <s v=""/>
    <x v="0"/>
    <x v="0"/>
    <x v="0"/>
    <x v="0"/>
    <x v="1"/>
    <x v="0"/>
    <x v="0"/>
    <x v="0"/>
    <x v="0"/>
  </r>
  <r>
    <x v="0"/>
    <x v="1"/>
    <s v=""/>
    <s v=""/>
    <x v="3"/>
    <x v="0"/>
    <x v="0"/>
    <x v="0"/>
    <x v="1"/>
    <x v="1"/>
    <x v="1"/>
    <x v="0"/>
    <x v="0"/>
  </r>
  <r>
    <x v="0"/>
    <x v="1"/>
    <s v=""/>
    <s v=""/>
    <x v="4"/>
    <x v="1"/>
    <x v="0"/>
    <x v="0"/>
    <x v="1"/>
    <x v="0"/>
    <x v="1"/>
    <x v="0"/>
    <x v="0"/>
  </r>
  <r>
    <x v="0"/>
    <x v="1"/>
    <n v="2016"/>
    <n v="2"/>
    <x v="0"/>
    <x v="1"/>
    <x v="0"/>
    <x v="0"/>
    <x v="1"/>
    <x v="0"/>
    <x v="1"/>
    <x v="0"/>
    <x v="1"/>
  </r>
  <r>
    <x v="0"/>
    <x v="1"/>
    <s v=""/>
    <s v=""/>
    <x v="0"/>
    <x v="0"/>
    <x v="1"/>
    <x v="1"/>
    <x v="1"/>
    <x v="0"/>
    <x v="1"/>
    <x v="0"/>
    <x v="0"/>
  </r>
  <r>
    <x v="0"/>
    <x v="1"/>
    <s v=""/>
    <s v=""/>
    <x v="0"/>
    <x v="0"/>
    <x v="0"/>
    <x v="0"/>
    <x v="1"/>
    <x v="1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1"/>
    <x v="0"/>
    <x v="1"/>
    <x v="0"/>
    <x v="0"/>
  </r>
  <r>
    <x v="0"/>
    <x v="1"/>
    <s v=""/>
    <s v=""/>
    <x v="0"/>
    <x v="0"/>
    <x v="1"/>
    <x v="0"/>
    <x v="0"/>
    <x v="0"/>
    <x v="1"/>
    <x v="0"/>
    <x v="0"/>
  </r>
  <r>
    <x v="0"/>
    <x v="1"/>
    <s v=""/>
    <s v=""/>
    <x v="1"/>
    <x v="0"/>
    <x v="0"/>
    <x v="0"/>
    <x v="1"/>
    <x v="0"/>
    <x v="0"/>
    <x v="0"/>
    <x v="0"/>
  </r>
  <r>
    <x v="0"/>
    <x v="3"/>
    <s v=""/>
    <s v="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2"/>
    <x v="5"/>
    <s v=""/>
    <s v=""/>
    <x v="0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1"/>
    <x v="1"/>
    <x v="0"/>
    <x v="0"/>
  </r>
  <r>
    <x v="0"/>
    <x v="6"/>
    <s v=""/>
    <s v=""/>
    <x v="3"/>
    <x v="0"/>
    <x v="0"/>
    <x v="0"/>
    <x v="1"/>
    <x v="1"/>
    <x v="1"/>
    <x v="0"/>
    <x v="0"/>
  </r>
  <r>
    <x v="0"/>
    <x v="4"/>
    <s v=""/>
    <s v=""/>
    <x v="0"/>
    <x v="0"/>
    <x v="0"/>
    <x v="0"/>
    <x v="0"/>
    <x v="0"/>
    <x v="1"/>
    <x v="0"/>
    <x v="0"/>
  </r>
  <r>
    <x v="2"/>
    <x v="5"/>
    <n v="2016"/>
    <n v="2"/>
    <x v="0"/>
    <x v="0"/>
    <x v="0"/>
    <x v="0"/>
    <x v="0"/>
    <x v="0"/>
    <x v="1"/>
    <x v="0"/>
    <x v="0"/>
  </r>
  <r>
    <x v="0"/>
    <x v="4"/>
    <s v=""/>
    <s v=""/>
    <x v="5"/>
    <x v="0"/>
    <x v="0"/>
    <x v="0"/>
    <x v="0"/>
    <x v="0"/>
    <x v="1"/>
    <x v="0"/>
    <x v="0"/>
  </r>
  <r>
    <x v="0"/>
    <x v="4"/>
    <s v=""/>
    <s v=""/>
    <x v="0"/>
    <x v="1"/>
    <x v="0"/>
    <x v="0"/>
    <x v="0"/>
    <x v="0"/>
    <x v="1"/>
    <x v="0"/>
    <x v="0"/>
  </r>
  <r>
    <x v="0"/>
    <x v="4"/>
    <s v=""/>
    <s v=""/>
    <x v="0"/>
    <x v="0"/>
    <x v="1"/>
    <x v="0"/>
    <x v="1"/>
    <x v="0"/>
    <x v="1"/>
    <x v="1"/>
    <x v="0"/>
  </r>
  <r>
    <x v="0"/>
    <x v="4"/>
    <n v="2016"/>
    <n v="3"/>
    <x v="0"/>
    <x v="0"/>
    <x v="1"/>
    <x v="0"/>
    <x v="1"/>
    <x v="0"/>
    <x v="1"/>
    <x v="0"/>
    <x v="1"/>
  </r>
  <r>
    <x v="0"/>
    <x v="4"/>
    <s v=""/>
    <s v=""/>
    <x v="0"/>
    <x v="0"/>
    <x v="1"/>
    <x v="0"/>
    <x v="1"/>
    <x v="0"/>
    <x v="1"/>
    <x v="0"/>
    <x v="0"/>
  </r>
  <r>
    <x v="0"/>
    <x v="4"/>
    <n v="2016"/>
    <n v="2"/>
    <x v="0"/>
    <x v="0"/>
    <x v="0"/>
    <x v="0"/>
    <x v="1"/>
    <x v="1"/>
    <x v="1"/>
    <x v="0"/>
    <x v="1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2"/>
    <x v="0"/>
    <x v="0"/>
    <x v="1"/>
    <x v="1"/>
    <x v="0"/>
    <x v="1"/>
    <x v="0"/>
    <x v="0"/>
  </r>
  <r>
    <x v="0"/>
    <x v="4"/>
    <s v=""/>
    <s v=""/>
    <x v="4"/>
    <x v="1"/>
    <x v="0"/>
    <x v="0"/>
    <x v="1"/>
    <x v="0"/>
    <x v="1"/>
    <x v="0"/>
    <x v="0"/>
  </r>
  <r>
    <x v="2"/>
    <x v="5"/>
    <s v=""/>
    <s v=""/>
    <x v="0"/>
    <x v="1"/>
    <x v="1"/>
    <x v="0"/>
    <x v="1"/>
    <x v="0"/>
    <x v="1"/>
    <x v="0"/>
    <x v="0"/>
  </r>
  <r>
    <x v="0"/>
    <x v="4"/>
    <s v=""/>
    <s v=""/>
    <x v="4"/>
    <x v="1"/>
    <x v="0"/>
    <x v="1"/>
    <x v="1"/>
    <x v="0"/>
    <x v="1"/>
    <x v="0"/>
    <x v="0"/>
  </r>
  <r>
    <x v="0"/>
    <x v="4"/>
    <n v="2016"/>
    <n v="2"/>
    <x v="0"/>
    <x v="1"/>
    <x v="0"/>
    <x v="0"/>
    <x v="1"/>
    <x v="0"/>
    <x v="1"/>
    <x v="0"/>
    <x v="1"/>
  </r>
  <r>
    <x v="0"/>
    <x v="4"/>
    <s v=""/>
    <s v=""/>
    <x v="0"/>
    <x v="0"/>
    <x v="0"/>
    <x v="0"/>
    <x v="1"/>
    <x v="0"/>
    <x v="1"/>
    <x v="1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1"/>
    <x v="0"/>
    <x v="0"/>
    <x v="0"/>
    <x v="1"/>
    <x v="0"/>
    <x v="0"/>
    <x v="1"/>
    <x v="0"/>
  </r>
  <r>
    <x v="0"/>
    <x v="7"/>
    <s v=""/>
    <s v=""/>
    <x v="3"/>
    <x v="0"/>
    <x v="0"/>
    <x v="0"/>
    <x v="1"/>
    <x v="1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s v=""/>
    <s v=""/>
    <x v="0"/>
    <x v="0"/>
    <x v="0"/>
    <x v="0"/>
    <x v="1"/>
    <x v="1"/>
    <x v="1"/>
    <x v="0"/>
    <x v="0"/>
  </r>
  <r>
    <x v="0"/>
    <x v="7"/>
    <n v="2016"/>
    <n v="6"/>
    <x v="0"/>
    <x v="0"/>
    <x v="0"/>
    <x v="0"/>
    <x v="0"/>
    <x v="0"/>
    <x v="1"/>
    <x v="0"/>
    <x v="1"/>
  </r>
  <r>
    <x v="0"/>
    <x v="7"/>
    <s v=""/>
    <s v=""/>
    <x v="0"/>
    <x v="1"/>
    <x v="0"/>
    <x v="0"/>
    <x v="1"/>
    <x v="0"/>
    <x v="1"/>
    <x v="0"/>
    <x v="0"/>
  </r>
  <r>
    <x v="0"/>
    <x v="7"/>
    <s v=""/>
    <s v=""/>
    <x v="4"/>
    <x v="1"/>
    <x v="0"/>
    <x v="0"/>
    <x v="1"/>
    <x v="0"/>
    <x v="1"/>
    <x v="0"/>
    <x v="0"/>
  </r>
  <r>
    <x v="0"/>
    <x v="7"/>
    <s v=""/>
    <s v=""/>
    <x v="0"/>
    <x v="0"/>
    <x v="1"/>
    <x v="0"/>
    <x v="1"/>
    <x v="0"/>
    <x v="1"/>
    <x v="0"/>
    <x v="0"/>
  </r>
  <r>
    <x v="0"/>
    <x v="7"/>
    <n v="2016"/>
    <n v="2"/>
    <x v="0"/>
    <x v="0"/>
    <x v="1"/>
    <x v="0"/>
    <x v="1"/>
    <x v="0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2"/>
    <x v="0"/>
    <x v="0"/>
    <x v="0"/>
    <x v="0"/>
    <x v="1"/>
    <x v="1"/>
    <x v="1"/>
    <x v="0"/>
    <x v="1"/>
  </r>
  <r>
    <x v="0"/>
    <x v="7"/>
    <n v="2015"/>
    <n v="12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n v="2016"/>
    <n v="7"/>
    <x v="0"/>
    <x v="0"/>
    <x v="0"/>
    <x v="0"/>
    <x v="1"/>
    <x v="1"/>
    <x v="1"/>
    <x v="0"/>
    <x v="1"/>
  </r>
  <r>
    <x v="0"/>
    <x v="7"/>
    <n v="2016"/>
    <n v="3"/>
    <x v="0"/>
    <x v="0"/>
    <x v="1"/>
    <x v="0"/>
    <x v="1"/>
    <x v="0"/>
    <x v="1"/>
    <x v="0"/>
    <x v="1"/>
  </r>
  <r>
    <x v="0"/>
    <x v="7"/>
    <n v="2016"/>
    <n v="6"/>
    <x v="0"/>
    <x v="0"/>
    <x v="0"/>
    <x v="1"/>
    <x v="1"/>
    <x v="0"/>
    <x v="1"/>
    <x v="0"/>
    <x v="1"/>
  </r>
  <r>
    <x v="2"/>
    <x v="5"/>
    <s v=""/>
    <s v=""/>
    <x v="0"/>
    <x v="0"/>
    <x v="0"/>
    <x v="0"/>
    <x v="0"/>
    <x v="0"/>
    <x v="1"/>
    <x v="0"/>
    <x v="0"/>
  </r>
  <r>
    <x v="0"/>
    <x v="7"/>
    <n v="2011"/>
    <n v="5"/>
    <x v="0"/>
    <x v="0"/>
    <x v="0"/>
    <x v="0"/>
    <x v="1"/>
    <x v="0"/>
    <x v="1"/>
    <x v="0"/>
    <x v="1"/>
  </r>
  <r>
    <x v="0"/>
    <x v="7"/>
    <s v=""/>
    <s v=""/>
    <x v="2"/>
    <x v="0"/>
    <x v="0"/>
    <x v="1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0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1"/>
    <x v="0"/>
    <x v="1"/>
    <x v="1"/>
    <x v="0"/>
  </r>
  <r>
    <x v="0"/>
    <x v="5"/>
    <s v=""/>
    <s v=""/>
    <x v="0"/>
    <x v="0"/>
    <x v="1"/>
    <x v="1"/>
    <x v="1"/>
    <x v="0"/>
    <x v="1"/>
    <x v="0"/>
    <x v="0"/>
  </r>
  <r>
    <x v="0"/>
    <x v="5"/>
    <s v=""/>
    <s v=""/>
    <x v="0"/>
    <x v="0"/>
    <x v="1"/>
    <x v="0"/>
    <x v="1"/>
    <x v="0"/>
    <x v="1"/>
    <x v="0"/>
    <x v="0"/>
  </r>
  <r>
    <x v="0"/>
    <x v="5"/>
    <n v="2016"/>
    <n v="3"/>
    <x v="0"/>
    <x v="0"/>
    <x v="0"/>
    <x v="0"/>
    <x v="0"/>
    <x v="0"/>
    <x v="1"/>
    <x v="0"/>
    <x v="1"/>
  </r>
  <r>
    <x v="0"/>
    <x v="5"/>
    <n v="2016"/>
    <n v="7"/>
    <x v="0"/>
    <x v="0"/>
    <x v="0"/>
    <x v="0"/>
    <x v="1"/>
    <x v="1"/>
    <x v="1"/>
    <x v="0"/>
    <x v="1"/>
  </r>
  <r>
    <x v="0"/>
    <x v="5"/>
    <s v=""/>
    <s v=""/>
    <x v="4"/>
    <x v="1"/>
    <x v="0"/>
    <x v="0"/>
    <x v="1"/>
    <x v="0"/>
    <x v="1"/>
    <x v="0"/>
    <x v="0"/>
  </r>
  <r>
    <x v="0"/>
    <x v="5"/>
    <n v="2011"/>
    <n v="5"/>
    <x v="0"/>
    <x v="0"/>
    <x v="0"/>
    <x v="0"/>
    <x v="1"/>
    <x v="0"/>
    <x v="1"/>
    <x v="0"/>
    <x v="1"/>
  </r>
  <r>
    <x v="0"/>
    <x v="5"/>
    <n v="2015"/>
    <n v="12"/>
    <x v="0"/>
    <x v="0"/>
    <x v="0"/>
    <x v="0"/>
    <x v="1"/>
    <x v="0"/>
    <x v="1"/>
    <x v="0"/>
    <x v="1"/>
  </r>
  <r>
    <x v="1"/>
    <x v="8"/>
    <s v=""/>
    <s v=""/>
    <x v="2"/>
    <x v="0"/>
    <x v="0"/>
    <x v="1"/>
    <x v="1"/>
    <x v="0"/>
    <x v="1"/>
    <x v="0"/>
    <x v="0"/>
  </r>
  <r>
    <x v="2"/>
    <x v="5"/>
    <s v=""/>
    <s v=""/>
    <x v="0"/>
    <x v="1"/>
    <x v="0"/>
    <x v="0"/>
    <x v="0"/>
    <x v="0"/>
    <x v="1"/>
    <x v="0"/>
    <x v="0"/>
  </r>
  <r>
    <x v="0"/>
    <x v="5"/>
    <s v=""/>
    <s v=""/>
    <x v="0"/>
    <x v="0"/>
    <x v="0"/>
    <x v="0"/>
    <x v="0"/>
    <x v="0"/>
    <x v="1"/>
    <x v="0"/>
    <x v="0"/>
  </r>
  <r>
    <x v="0"/>
    <x v="5"/>
    <n v="2016"/>
    <n v="3"/>
    <x v="0"/>
    <x v="0"/>
    <x v="0"/>
    <x v="0"/>
    <x v="1"/>
    <x v="0"/>
    <x v="0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s v=""/>
    <s v=""/>
    <x v="5"/>
    <x v="0"/>
    <x v="0"/>
    <x v="0"/>
    <x v="0"/>
    <x v="0"/>
    <x v="1"/>
    <x v="0"/>
    <x v="0"/>
  </r>
  <r>
    <x v="0"/>
    <x v="5"/>
    <n v="2016"/>
    <n v="2"/>
    <x v="0"/>
    <x v="0"/>
    <x v="0"/>
    <x v="0"/>
    <x v="1"/>
    <x v="1"/>
    <x v="1"/>
    <x v="0"/>
    <x v="1"/>
  </r>
  <r>
    <x v="0"/>
    <x v="5"/>
    <s v=""/>
    <s v=""/>
    <x v="4"/>
    <x v="1"/>
    <x v="0"/>
    <x v="1"/>
    <x v="1"/>
    <x v="0"/>
    <x v="1"/>
    <x v="0"/>
    <x v="0"/>
  </r>
  <r>
    <x v="0"/>
    <x v="5"/>
    <n v="2016"/>
    <n v="2"/>
    <x v="0"/>
    <x v="1"/>
    <x v="0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2"/>
    <x v="0"/>
    <x v="0"/>
    <x v="1"/>
    <x v="1"/>
    <x v="0"/>
    <x v="1"/>
    <x v="0"/>
    <x v="0"/>
  </r>
  <r>
    <x v="0"/>
    <x v="5"/>
    <n v="2016"/>
    <n v="2"/>
    <x v="0"/>
    <x v="0"/>
    <x v="1"/>
    <x v="0"/>
    <x v="1"/>
    <x v="0"/>
    <x v="1"/>
    <x v="0"/>
    <x v="1"/>
  </r>
  <r>
    <x v="0"/>
    <x v="5"/>
    <n v="2016"/>
    <n v="2"/>
    <x v="0"/>
    <x v="1"/>
    <x v="0"/>
    <x v="0"/>
    <x v="1"/>
    <x v="0"/>
    <x v="1"/>
    <x v="0"/>
    <x v="1"/>
  </r>
  <r>
    <x v="0"/>
    <x v="5"/>
    <s v=""/>
    <s v=""/>
    <x v="0"/>
    <x v="1"/>
    <x v="0"/>
    <x v="0"/>
    <x v="1"/>
    <x v="0"/>
    <x v="1"/>
    <x v="1"/>
    <x v="0"/>
  </r>
  <r>
    <x v="0"/>
    <x v="5"/>
    <n v="2011"/>
    <n v="5"/>
    <x v="0"/>
    <x v="0"/>
    <x v="0"/>
    <x v="0"/>
    <x v="1"/>
    <x v="0"/>
    <x v="1"/>
    <x v="0"/>
    <x v="1"/>
  </r>
  <r>
    <x v="3"/>
    <x v="6"/>
    <s v=""/>
    <s v=""/>
    <x v="0"/>
    <x v="1"/>
    <x v="0"/>
    <x v="1"/>
    <x v="1"/>
    <x v="0"/>
    <x v="1"/>
    <x v="0"/>
    <x v="2"/>
  </r>
  <r>
    <x v="3"/>
    <x v="6"/>
    <s v=""/>
    <s v=""/>
    <x v="0"/>
    <x v="1"/>
    <x v="0"/>
    <x v="1"/>
    <x v="1"/>
    <x v="0"/>
    <x v="1"/>
    <x v="0"/>
    <x v="2"/>
  </r>
  <r>
    <x v="0"/>
    <x v="5"/>
    <s v=""/>
    <s v=""/>
    <x v="0"/>
    <x v="1"/>
    <x v="0"/>
    <x v="0"/>
    <x v="1"/>
    <x v="0"/>
    <x v="1"/>
    <x v="1"/>
    <x v="0"/>
  </r>
  <r>
    <x v="0"/>
    <x v="5"/>
    <n v="2016"/>
    <n v="6"/>
    <x v="0"/>
    <x v="0"/>
    <x v="0"/>
    <x v="1"/>
    <x v="1"/>
    <x v="0"/>
    <x v="1"/>
    <x v="0"/>
    <x v="1"/>
  </r>
  <r>
    <x v="0"/>
    <x v="5"/>
    <s v=""/>
    <s v=""/>
    <x v="3"/>
    <x v="0"/>
    <x v="0"/>
    <x v="0"/>
    <x v="1"/>
    <x v="1"/>
    <x v="0"/>
    <x v="0"/>
    <x v="0"/>
  </r>
  <r>
    <x v="0"/>
    <x v="7"/>
    <n v="2017"/>
    <n v="10"/>
    <x v="6"/>
    <x v="0"/>
    <x v="0"/>
    <x v="1"/>
    <x v="1"/>
    <x v="0"/>
    <x v="1"/>
    <x v="0"/>
    <x v="1"/>
  </r>
  <r>
    <x v="0"/>
    <x v="7"/>
    <s v=""/>
    <s v=""/>
    <x v="0"/>
    <x v="0"/>
    <x v="1"/>
    <x v="0"/>
    <x v="1"/>
    <x v="0"/>
    <x v="1"/>
    <x v="0"/>
    <x v="0"/>
  </r>
  <r>
    <x v="0"/>
    <x v="7"/>
    <s v=""/>
    <s v=""/>
    <x v="2"/>
    <x v="0"/>
    <x v="0"/>
    <x v="1"/>
    <x v="1"/>
    <x v="0"/>
    <x v="1"/>
    <x v="0"/>
    <x v="0"/>
  </r>
  <r>
    <x v="1"/>
    <x v="3"/>
    <s v=""/>
    <s v=""/>
    <x v="0"/>
    <x v="0"/>
    <x v="0"/>
    <x v="1"/>
    <x v="1"/>
    <x v="0"/>
    <x v="1"/>
    <x v="1"/>
    <x v="0"/>
  </r>
  <r>
    <x v="1"/>
    <x v="3"/>
    <s v=""/>
    <s v=""/>
    <x v="0"/>
    <x v="0"/>
    <x v="0"/>
    <x v="0"/>
    <x v="1"/>
    <x v="0"/>
    <x v="1"/>
    <x v="1"/>
    <x v="0"/>
  </r>
  <r>
    <x v="1"/>
    <x v="8"/>
    <s v=""/>
    <s v=""/>
    <x v="3"/>
    <x v="0"/>
    <x v="0"/>
    <x v="0"/>
    <x v="1"/>
    <x v="1"/>
    <x v="1"/>
    <x v="0"/>
    <x v="0"/>
  </r>
  <r>
    <x v="1"/>
    <x v="1"/>
    <n v="2016"/>
    <n v="3"/>
    <x v="0"/>
    <x v="0"/>
    <x v="0"/>
    <x v="0"/>
    <x v="1"/>
    <x v="0"/>
    <x v="0"/>
    <x v="0"/>
    <x v="1"/>
  </r>
  <r>
    <x v="1"/>
    <x v="1"/>
    <s v=""/>
    <s v=""/>
    <x v="0"/>
    <x v="0"/>
    <x v="1"/>
    <x v="0"/>
    <x v="1"/>
    <x v="0"/>
    <x v="1"/>
    <x v="0"/>
    <x v="0"/>
  </r>
  <r>
    <x v="1"/>
    <x v="1"/>
    <s v=""/>
    <s v=""/>
    <x v="2"/>
    <x v="0"/>
    <x v="0"/>
    <x v="1"/>
    <x v="1"/>
    <x v="0"/>
    <x v="1"/>
    <x v="0"/>
    <x v="0"/>
  </r>
  <r>
    <x v="1"/>
    <x v="1"/>
    <n v="2015"/>
    <n v="12"/>
    <x v="0"/>
    <x v="0"/>
    <x v="0"/>
    <x v="0"/>
    <x v="1"/>
    <x v="0"/>
    <x v="1"/>
    <x v="0"/>
    <x v="1"/>
  </r>
  <r>
    <x v="1"/>
    <x v="1"/>
    <n v="2013"/>
    <n v="10"/>
    <x v="0"/>
    <x v="0"/>
    <x v="0"/>
    <x v="0"/>
    <x v="1"/>
    <x v="0"/>
    <x v="1"/>
    <x v="0"/>
    <x v="1"/>
  </r>
  <r>
    <x v="1"/>
    <x v="3"/>
    <s v=""/>
    <s v=""/>
    <x v="0"/>
    <x v="0"/>
    <x v="0"/>
    <x v="0"/>
    <x v="1"/>
    <x v="0"/>
    <x v="1"/>
    <x v="1"/>
    <x v="0"/>
  </r>
  <r>
    <x v="1"/>
    <x v="1"/>
    <n v="2011"/>
    <n v="5"/>
    <x v="0"/>
    <x v="0"/>
    <x v="0"/>
    <x v="0"/>
    <x v="1"/>
    <x v="0"/>
    <x v="1"/>
    <x v="0"/>
    <x v="1"/>
  </r>
  <r>
    <x v="1"/>
    <x v="1"/>
    <s v=""/>
    <s v=""/>
    <x v="0"/>
    <x v="0"/>
    <x v="1"/>
    <x v="0"/>
    <x v="1"/>
    <x v="0"/>
    <x v="1"/>
    <x v="1"/>
    <x v="0"/>
  </r>
  <r>
    <x v="1"/>
    <x v="1"/>
    <s v=""/>
    <s v=""/>
    <x v="0"/>
    <x v="0"/>
    <x v="0"/>
    <x v="0"/>
    <x v="0"/>
    <x v="1"/>
    <x v="1"/>
    <x v="0"/>
    <x v="0"/>
  </r>
  <r>
    <x v="1"/>
    <x v="1"/>
    <n v="2016"/>
    <n v="3"/>
    <x v="0"/>
    <x v="0"/>
    <x v="0"/>
    <x v="0"/>
    <x v="0"/>
    <x v="0"/>
    <x v="1"/>
    <x v="0"/>
    <x v="1"/>
  </r>
  <r>
    <x v="1"/>
    <x v="1"/>
    <n v="2016"/>
    <n v="2"/>
    <x v="0"/>
    <x v="0"/>
    <x v="1"/>
    <x v="0"/>
    <x v="1"/>
    <x v="0"/>
    <x v="1"/>
    <x v="0"/>
    <x v="1"/>
  </r>
  <r>
    <x v="1"/>
    <x v="1"/>
    <n v="2016"/>
    <n v="3"/>
    <x v="0"/>
    <x v="0"/>
    <x v="1"/>
    <x v="0"/>
    <x v="1"/>
    <x v="0"/>
    <x v="1"/>
    <x v="0"/>
    <x v="1"/>
  </r>
  <r>
    <x v="1"/>
    <x v="9"/>
    <n v="2016"/>
    <n v="6"/>
    <x v="0"/>
    <x v="0"/>
    <x v="1"/>
    <x v="0"/>
    <x v="1"/>
    <x v="0"/>
    <x v="1"/>
    <x v="0"/>
    <x v="1"/>
  </r>
  <r>
    <x v="4"/>
    <x v="8"/>
    <s v=""/>
    <s v=""/>
    <x v="0"/>
    <x v="0"/>
    <x v="1"/>
    <x v="0"/>
    <x v="1"/>
    <x v="0"/>
    <x v="1"/>
    <x v="0"/>
    <x v="0"/>
  </r>
  <r>
    <x v="4"/>
    <x v="8"/>
    <n v="2016"/>
    <n v="6"/>
    <x v="0"/>
    <x v="0"/>
    <x v="1"/>
    <x v="0"/>
    <x v="1"/>
    <x v="0"/>
    <x v="1"/>
    <x v="0"/>
    <x v="1"/>
  </r>
  <r>
    <x v="4"/>
    <x v="1"/>
    <s v=""/>
    <s v=""/>
    <x v="0"/>
    <x v="0"/>
    <x v="0"/>
    <x v="0"/>
    <x v="1"/>
    <x v="0"/>
    <x v="0"/>
    <x v="0"/>
    <x v="0"/>
  </r>
  <r>
    <x v="0"/>
    <x v="3"/>
    <s v=""/>
    <s v=""/>
    <x v="0"/>
    <x v="0"/>
    <x v="1"/>
    <x v="0"/>
    <x v="1"/>
    <x v="0"/>
    <x v="1"/>
    <x v="0"/>
    <x v="0"/>
  </r>
  <r>
    <x v="0"/>
    <x v="3"/>
    <n v="2016"/>
    <n v="6"/>
    <x v="0"/>
    <x v="0"/>
    <x v="1"/>
    <x v="0"/>
    <x v="1"/>
    <x v="0"/>
    <x v="1"/>
    <x v="0"/>
    <x v="1"/>
  </r>
  <r>
    <x v="0"/>
    <x v="3"/>
    <n v="2016"/>
    <n v="12"/>
    <x v="0"/>
    <x v="0"/>
    <x v="0"/>
    <x v="0"/>
    <x v="0"/>
    <x v="0"/>
    <x v="1"/>
    <x v="0"/>
    <x v="1"/>
  </r>
  <r>
    <x v="0"/>
    <x v="3"/>
    <n v="2016"/>
    <n v="6"/>
    <x v="0"/>
    <x v="0"/>
    <x v="0"/>
    <x v="0"/>
    <x v="0"/>
    <x v="0"/>
    <x v="1"/>
    <x v="0"/>
    <x v="1"/>
  </r>
  <r>
    <x v="4"/>
    <x v="3"/>
    <n v="2016"/>
    <n v="6"/>
    <x v="5"/>
    <x v="0"/>
    <x v="0"/>
    <x v="0"/>
    <x v="0"/>
    <x v="0"/>
    <x v="1"/>
    <x v="0"/>
    <x v="0"/>
  </r>
  <r>
    <x v="4"/>
    <x v="3"/>
    <n v="2016"/>
    <n v="6"/>
    <x v="0"/>
    <x v="0"/>
    <x v="0"/>
    <x v="1"/>
    <x v="1"/>
    <x v="0"/>
    <x v="1"/>
    <x v="0"/>
    <x v="1"/>
  </r>
  <r>
    <x v="4"/>
    <x v="4"/>
    <n v="2016"/>
    <n v="7"/>
    <x v="0"/>
    <x v="0"/>
    <x v="0"/>
    <x v="0"/>
    <x v="1"/>
    <x v="1"/>
    <x v="1"/>
    <x v="0"/>
    <x v="1"/>
  </r>
  <r>
    <x v="5"/>
    <x v="8"/>
    <s v=""/>
    <s v=""/>
    <x v="0"/>
    <x v="0"/>
    <x v="0"/>
    <x v="0"/>
    <x v="0"/>
    <x v="0"/>
    <x v="0"/>
    <x v="0"/>
    <x v="0"/>
  </r>
  <r>
    <x v="5"/>
    <x v="8"/>
    <s v=""/>
    <s v=""/>
    <x v="1"/>
    <x v="0"/>
    <x v="0"/>
    <x v="0"/>
    <x v="0"/>
    <x v="0"/>
    <x v="0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s v=""/>
    <s v=""/>
    <x v="2"/>
    <x v="0"/>
    <x v="0"/>
    <x v="1"/>
    <x v="1"/>
    <x v="0"/>
    <x v="1"/>
    <x v="0"/>
    <x v="0"/>
  </r>
  <r>
    <x v="5"/>
    <x v="0"/>
    <n v="2016"/>
    <n v="6"/>
    <x v="0"/>
    <x v="0"/>
    <x v="0"/>
    <x v="0"/>
    <x v="1"/>
    <x v="1"/>
    <x v="1"/>
    <x v="0"/>
    <x v="1"/>
  </r>
  <r>
    <x v="5"/>
    <x v="1"/>
    <s v=""/>
    <s v=""/>
    <x v="0"/>
    <x v="0"/>
    <x v="0"/>
    <x v="0"/>
    <x v="1"/>
    <x v="1"/>
    <x v="1"/>
    <x v="0"/>
    <x v="0"/>
  </r>
  <r>
    <x v="6"/>
    <x v="5"/>
    <s v=""/>
    <s v=""/>
    <x v="5"/>
    <x v="0"/>
    <x v="0"/>
    <x v="0"/>
    <x v="0"/>
    <x v="0"/>
    <x v="1"/>
    <x v="0"/>
    <x v="0"/>
  </r>
  <r>
    <x v="6"/>
    <x v="5"/>
    <s v=""/>
    <s v=""/>
    <x v="0"/>
    <x v="0"/>
    <x v="1"/>
    <x v="1"/>
    <x v="0"/>
    <x v="1"/>
    <x v="1"/>
    <x v="0"/>
    <x v="0"/>
  </r>
  <r>
    <x v="7"/>
    <x v="8"/>
    <s v=""/>
    <s v=""/>
    <x v="4"/>
    <x v="1"/>
    <x v="0"/>
    <x v="0"/>
    <x v="1"/>
    <x v="0"/>
    <x v="0"/>
    <x v="0"/>
    <x v="0"/>
  </r>
  <r>
    <x v="2"/>
    <x v="5"/>
    <s v=""/>
    <s v=""/>
    <x v="0"/>
    <x v="0"/>
    <x v="1"/>
    <x v="0"/>
    <x v="0"/>
    <x v="0"/>
    <x v="0"/>
    <x v="1"/>
    <x v="0"/>
  </r>
  <r>
    <x v="6"/>
    <x v="5"/>
    <n v="2017"/>
    <n v="10"/>
    <x v="6"/>
    <x v="0"/>
    <x v="0"/>
    <x v="1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7"/>
    <x v="0"/>
    <n v="2012"/>
    <n v="3"/>
    <x v="0"/>
    <x v="0"/>
    <x v="0"/>
    <x v="0"/>
    <x v="1"/>
    <x v="0"/>
    <x v="1"/>
    <x v="0"/>
    <x v="1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3"/>
    <x v="2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5"/>
    <n v="1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10"/>
    <x v="8"/>
    <n v="2014"/>
    <n v="1"/>
    <x v="0"/>
    <x v="0"/>
    <x v="0"/>
    <x v="0"/>
    <x v="1"/>
    <x v="0"/>
    <x v="1"/>
    <x v="0"/>
    <x v="1"/>
  </r>
  <r>
    <x v="3"/>
    <x v="7"/>
    <n v="2014"/>
    <n v="2"/>
    <x v="0"/>
    <x v="0"/>
    <x v="0"/>
    <x v="0"/>
    <x v="1"/>
    <x v="0"/>
    <x v="1"/>
    <x v="0"/>
    <x v="1"/>
  </r>
  <r>
    <x v="10"/>
    <x v="8"/>
    <n v="2014"/>
    <n v="1"/>
    <x v="0"/>
    <x v="0"/>
    <x v="0"/>
    <x v="0"/>
    <x v="1"/>
    <x v="0"/>
    <x v="1"/>
    <x v="0"/>
    <x v="1"/>
  </r>
  <r>
    <x v="11"/>
    <x v="8"/>
    <n v="2014"/>
    <n v="1"/>
    <x v="0"/>
    <x v="0"/>
    <x v="0"/>
    <x v="0"/>
    <x v="1"/>
    <x v="0"/>
    <x v="1"/>
    <x v="0"/>
    <x v="1"/>
  </r>
  <r>
    <x v="11"/>
    <x v="0"/>
    <n v="2015"/>
    <n v="3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7"/>
    <n v="9"/>
    <x v="6"/>
    <x v="0"/>
    <x v="0"/>
    <x v="0"/>
    <x v="1"/>
    <x v="1"/>
    <x v="1"/>
    <x v="0"/>
    <x v="1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1"/>
    <x v="0"/>
    <x v="0"/>
    <x v="0"/>
    <x v="1"/>
    <x v="0"/>
    <x v="0"/>
    <x v="0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7"/>
    <x v="0"/>
    <x v="0"/>
    <x v="0"/>
    <x v="1"/>
    <x v="0"/>
    <x v="1"/>
    <x v="1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11"/>
    <x v="5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s v=""/>
    <s v=""/>
    <x v="8"/>
    <x v="0"/>
    <x v="1"/>
    <x v="0"/>
    <x v="1"/>
    <x v="0"/>
    <x v="1"/>
    <x v="0"/>
    <x v="0"/>
  </r>
  <r>
    <x v="8"/>
    <x v="8"/>
    <n v="2014"/>
    <n v="12"/>
    <x v="0"/>
    <x v="0"/>
    <x v="0"/>
    <x v="0"/>
    <x v="1"/>
    <x v="0"/>
    <x v="1"/>
    <x v="0"/>
    <x v="1"/>
  </r>
  <r>
    <x v="8"/>
    <x v="8"/>
    <s v=""/>
    <s v=""/>
    <x v="8"/>
    <x v="0"/>
    <x v="1"/>
    <x v="0"/>
    <x v="1"/>
    <x v="0"/>
    <x v="1"/>
    <x v="0"/>
    <x v="0"/>
  </r>
  <r>
    <x v="8"/>
    <x v="0"/>
    <s v=""/>
    <s v=""/>
    <x v="1"/>
    <x v="0"/>
    <x v="0"/>
    <x v="0"/>
    <x v="1"/>
    <x v="0"/>
    <x v="0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0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n v="2014"/>
    <n v="12"/>
    <x v="0"/>
    <x v="0"/>
    <x v="0"/>
    <x v="0"/>
    <x v="1"/>
    <x v="0"/>
    <x v="1"/>
    <x v="0"/>
    <x v="1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"/>
    <s v=""/>
    <s v=""/>
    <x v="8"/>
    <x v="0"/>
    <x v="1"/>
    <x v="0"/>
    <x v="1"/>
    <x v="0"/>
    <x v="1"/>
    <x v="0"/>
    <x v="0"/>
  </r>
  <r>
    <x v="8"/>
    <x v="10"/>
    <s v=""/>
    <s v=""/>
    <x v="3"/>
    <x v="0"/>
    <x v="0"/>
    <x v="0"/>
    <x v="1"/>
    <x v="1"/>
    <x v="1"/>
    <x v="0"/>
    <x v="0"/>
  </r>
  <r>
    <x v="8"/>
    <x v="9"/>
    <s v=""/>
    <s v=""/>
    <x v="3"/>
    <x v="0"/>
    <x v="0"/>
    <x v="0"/>
    <x v="1"/>
    <x v="1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8"/>
    <x v="6"/>
    <s v=""/>
    <s v=""/>
    <x v="3"/>
    <x v="0"/>
    <x v="0"/>
    <x v="0"/>
    <x v="1"/>
    <x v="1"/>
    <x v="1"/>
    <x v="0"/>
    <x v="0"/>
  </r>
  <r>
    <x v="8"/>
    <x v="6"/>
    <n v="2017"/>
    <n v="7"/>
    <x v="6"/>
    <x v="0"/>
    <x v="0"/>
    <x v="0"/>
    <x v="1"/>
    <x v="1"/>
    <x v="1"/>
    <x v="0"/>
    <x v="1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8"/>
    <s v=""/>
    <s v=""/>
    <x v="3"/>
    <x v="0"/>
    <x v="0"/>
    <x v="0"/>
    <x v="1"/>
    <x v="1"/>
    <x v="1"/>
    <x v="0"/>
    <x v="0"/>
  </r>
  <r>
    <x v="9"/>
    <x v="3"/>
    <s v=""/>
    <s v=""/>
    <x v="8"/>
    <x v="0"/>
    <x v="1"/>
    <x v="0"/>
    <x v="1"/>
    <x v="0"/>
    <x v="1"/>
    <x v="0"/>
    <x v="0"/>
  </r>
  <r>
    <x v="9"/>
    <x v="2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8"/>
    <x v="0"/>
    <x v="1"/>
    <x v="0"/>
    <x v="1"/>
    <x v="0"/>
    <x v="1"/>
    <x v="0"/>
    <x v="0"/>
  </r>
  <r>
    <x v="9"/>
    <x v="10"/>
    <s v=""/>
    <s v=""/>
    <x v="2"/>
    <x v="0"/>
    <x v="0"/>
    <x v="1"/>
    <x v="1"/>
    <x v="0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10"/>
    <s v=""/>
    <s v=""/>
    <x v="3"/>
    <x v="0"/>
    <x v="0"/>
    <x v="0"/>
    <x v="1"/>
    <x v="1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2"/>
    <x v="0"/>
    <x v="0"/>
    <x v="1"/>
    <x v="1"/>
    <x v="0"/>
    <x v="1"/>
    <x v="0"/>
    <x v="0"/>
  </r>
  <r>
    <x v="9"/>
    <x v="9"/>
    <s v=""/>
    <s v=""/>
    <x v="0"/>
    <x v="0"/>
    <x v="0"/>
    <x v="0"/>
    <x v="0"/>
    <x v="0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9"/>
    <s v=""/>
    <s v=""/>
    <x v="3"/>
    <x v="0"/>
    <x v="0"/>
    <x v="0"/>
    <x v="1"/>
    <x v="1"/>
    <x v="1"/>
    <x v="0"/>
    <x v="0"/>
  </r>
  <r>
    <x v="9"/>
    <x v="4"/>
    <s v=""/>
    <s v=""/>
    <x v="5"/>
    <x v="0"/>
    <x v="0"/>
    <x v="0"/>
    <x v="0"/>
    <x v="0"/>
    <x v="1"/>
    <x v="0"/>
    <x v="0"/>
  </r>
  <r>
    <x v="9"/>
    <x v="4"/>
    <s v=""/>
    <s v=""/>
    <x v="4"/>
    <x v="1"/>
    <x v="0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11"/>
    <s v=""/>
    <s v=""/>
    <x v="8"/>
    <x v="0"/>
    <x v="1"/>
    <x v="0"/>
    <x v="1"/>
    <x v="0"/>
    <x v="1"/>
    <x v="0"/>
    <x v="0"/>
  </r>
  <r>
    <x v="9"/>
    <x v="7"/>
    <s v=""/>
    <s v=""/>
    <x v="2"/>
    <x v="0"/>
    <x v="0"/>
    <x v="1"/>
    <x v="1"/>
    <x v="0"/>
    <x v="1"/>
    <x v="0"/>
    <x v="0"/>
  </r>
  <r>
    <x v="9"/>
    <x v="5"/>
    <s v=""/>
    <s v=""/>
    <x v="1"/>
    <x v="0"/>
    <x v="0"/>
    <x v="0"/>
    <x v="1"/>
    <x v="0"/>
    <x v="0"/>
    <x v="0"/>
    <x v="0"/>
  </r>
  <r>
    <x v="9"/>
    <x v="7"/>
    <s v=""/>
    <s v=""/>
    <x v="2"/>
    <x v="0"/>
    <x v="0"/>
    <x v="1"/>
    <x v="1"/>
    <x v="0"/>
    <x v="1"/>
    <x v="0"/>
    <x v="0"/>
  </r>
  <r>
    <x v="9"/>
    <x v="7"/>
    <s v=""/>
    <s v=""/>
    <x v="0"/>
    <x v="1"/>
    <x v="0"/>
    <x v="0"/>
    <x v="1"/>
    <x v="0"/>
    <x v="1"/>
    <x v="0"/>
    <x v="0"/>
  </r>
  <r>
    <x v="9"/>
    <x v="7"/>
    <s v=""/>
    <s v=""/>
    <x v="4"/>
    <x v="1"/>
    <x v="0"/>
    <x v="0"/>
    <x v="1"/>
    <x v="0"/>
    <x v="1"/>
    <x v="0"/>
    <x v="0"/>
  </r>
  <r>
    <x v="9"/>
    <x v="6"/>
    <s v=""/>
    <s v=""/>
    <x v="3"/>
    <x v="1"/>
    <x v="0"/>
    <x v="0"/>
    <x v="1"/>
    <x v="1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8"/>
    <x v="0"/>
    <x v="1"/>
    <x v="0"/>
    <x v="1"/>
    <x v="0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6"/>
    <s v=""/>
    <s v=""/>
    <x v="3"/>
    <x v="0"/>
    <x v="0"/>
    <x v="0"/>
    <x v="1"/>
    <x v="1"/>
    <x v="1"/>
    <x v="0"/>
    <x v="0"/>
  </r>
  <r>
    <x v="9"/>
    <x v="5"/>
    <s v=""/>
    <s v=""/>
    <x v="3"/>
    <x v="0"/>
    <x v="0"/>
    <x v="0"/>
    <x v="0"/>
    <x v="1"/>
    <x v="1"/>
    <x v="0"/>
    <x v="0"/>
  </r>
  <r>
    <x v="9"/>
    <x v="5"/>
    <s v=""/>
    <s v=""/>
    <x v="2"/>
    <x v="0"/>
    <x v="0"/>
    <x v="1"/>
    <x v="1"/>
    <x v="0"/>
    <x v="1"/>
    <x v="0"/>
    <x v="0"/>
  </r>
  <r>
    <x v="9"/>
    <x v="5"/>
    <s v=""/>
    <s v=""/>
    <x v="0"/>
    <x v="0"/>
    <x v="0"/>
    <x v="0"/>
    <x v="1"/>
    <x v="1"/>
    <x v="1"/>
    <x v="0"/>
    <x v="0"/>
  </r>
  <r>
    <x v="2"/>
    <x v="8"/>
    <s v=""/>
    <s v=""/>
    <x v="2"/>
    <x v="0"/>
    <x v="1"/>
    <x v="1"/>
    <x v="1"/>
    <x v="0"/>
    <x v="1"/>
    <x v="0"/>
    <x v="0"/>
  </r>
  <r>
    <x v="2"/>
    <x v="8"/>
    <n v="2017"/>
    <n v="2"/>
    <x v="6"/>
    <x v="1"/>
    <x v="1"/>
    <x v="1"/>
    <x v="0"/>
    <x v="1"/>
    <x v="1"/>
    <x v="0"/>
    <x v="1"/>
  </r>
  <r>
    <x v="2"/>
    <x v="8"/>
    <n v="2017"/>
    <n v="2"/>
    <x v="6"/>
    <x v="0"/>
    <x v="1"/>
    <x v="1"/>
    <x v="0"/>
    <x v="1"/>
    <x v="1"/>
    <x v="0"/>
    <x v="1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2"/>
    <x v="0"/>
    <x v="1"/>
    <x v="1"/>
    <x v="1"/>
    <x v="0"/>
    <x v="1"/>
    <x v="0"/>
    <x v="0"/>
  </r>
  <r>
    <x v="2"/>
    <x v="0"/>
    <s v=""/>
    <s v=""/>
    <x v="8"/>
    <x v="0"/>
    <x v="1"/>
    <x v="1"/>
    <x v="1"/>
    <x v="0"/>
    <x v="1"/>
    <x v="0"/>
    <x v="0"/>
  </r>
  <r>
    <x v="2"/>
    <x v="3"/>
    <s v=""/>
    <s v=""/>
    <x v="4"/>
    <x v="1"/>
    <x v="0"/>
    <x v="0"/>
    <x v="0"/>
    <x v="0"/>
    <x v="1"/>
    <x v="0"/>
    <x v="0"/>
  </r>
  <r>
    <x v="2"/>
    <x v="1"/>
    <s v=""/>
    <s v=""/>
    <x v="4"/>
    <x v="1"/>
    <x v="0"/>
    <x v="1"/>
    <x v="1"/>
    <x v="0"/>
    <x v="1"/>
    <x v="0"/>
    <x v="0"/>
  </r>
  <r>
    <x v="2"/>
    <x v="1"/>
    <s v=""/>
    <s v=""/>
    <x v="4"/>
    <x v="1"/>
    <x v="0"/>
    <x v="0"/>
    <x v="1"/>
    <x v="0"/>
    <x v="1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s v=""/>
    <s v=""/>
    <x v="2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1"/>
    <s v=""/>
    <s v=""/>
    <x v="1"/>
    <x v="0"/>
    <x v="0"/>
    <x v="1"/>
    <x v="1"/>
    <x v="0"/>
    <x v="0"/>
    <x v="0"/>
    <x v="0"/>
  </r>
  <r>
    <x v="2"/>
    <x v="1"/>
    <n v="2017"/>
    <n v="5"/>
    <x v="6"/>
    <x v="0"/>
    <x v="0"/>
    <x v="1"/>
    <x v="1"/>
    <x v="0"/>
    <x v="0"/>
    <x v="0"/>
    <x v="1"/>
  </r>
  <r>
    <x v="2"/>
    <x v="1"/>
    <s v=""/>
    <s v=""/>
    <x v="2"/>
    <x v="0"/>
    <x v="0"/>
    <x v="1"/>
    <x v="1"/>
    <x v="0"/>
    <x v="0"/>
    <x v="0"/>
    <x v="0"/>
  </r>
  <r>
    <x v="2"/>
    <x v="3"/>
    <s v=""/>
    <s v=""/>
    <x v="5"/>
    <x v="0"/>
    <x v="0"/>
    <x v="0"/>
    <x v="0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4"/>
    <x v="1"/>
    <x v="0"/>
    <x v="0"/>
    <x v="1"/>
    <x v="1"/>
    <x v="1"/>
    <x v="0"/>
    <x v="0"/>
  </r>
  <r>
    <x v="2"/>
    <x v="3"/>
    <s v=""/>
    <s v=""/>
    <x v="5"/>
    <x v="0"/>
    <x v="0"/>
    <x v="0"/>
    <x v="0"/>
    <x v="0"/>
    <x v="1"/>
    <x v="0"/>
    <x v="0"/>
  </r>
  <r>
    <x v="2"/>
    <x v="3"/>
    <s v=""/>
    <s v=""/>
    <x v="3"/>
    <x v="0"/>
    <x v="0"/>
    <x v="0"/>
    <x v="1"/>
    <x v="1"/>
    <x v="0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1"/>
    <x v="1"/>
    <x v="1"/>
    <x v="0"/>
    <x v="1"/>
    <x v="0"/>
    <x v="0"/>
  </r>
  <r>
    <x v="2"/>
    <x v="3"/>
    <s v=""/>
    <s v=""/>
    <x v="2"/>
    <x v="0"/>
    <x v="0"/>
    <x v="1"/>
    <x v="1"/>
    <x v="0"/>
    <x v="1"/>
    <x v="0"/>
    <x v="0"/>
  </r>
  <r>
    <x v="2"/>
    <x v="3"/>
    <s v=""/>
    <s v=""/>
    <x v="2"/>
    <x v="0"/>
    <x v="0"/>
    <x v="1"/>
    <x v="1"/>
    <x v="0"/>
    <x v="0"/>
    <x v="0"/>
    <x v="0"/>
  </r>
  <r>
    <x v="2"/>
    <x v="3"/>
    <n v="2017"/>
    <n v="7"/>
    <x v="6"/>
    <x v="0"/>
    <x v="0"/>
    <x v="0"/>
    <x v="1"/>
    <x v="1"/>
    <x v="1"/>
    <x v="0"/>
    <x v="1"/>
  </r>
  <r>
    <x v="2"/>
    <x v="3"/>
    <s v=""/>
    <s v=""/>
    <x v="2"/>
    <x v="0"/>
    <x v="0"/>
    <x v="1"/>
    <x v="1"/>
    <x v="0"/>
    <x v="0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4"/>
    <x v="1"/>
    <x v="0"/>
    <x v="0"/>
    <x v="1"/>
    <x v="0"/>
    <x v="1"/>
    <x v="0"/>
    <x v="0"/>
  </r>
  <r>
    <x v="2"/>
    <x v="2"/>
    <s v=""/>
    <s v=""/>
    <x v="1"/>
    <x v="0"/>
    <x v="0"/>
    <x v="1"/>
    <x v="1"/>
    <x v="0"/>
    <x v="0"/>
    <x v="0"/>
    <x v="0"/>
  </r>
  <r>
    <x v="2"/>
    <x v="2"/>
    <s v=""/>
    <s v=""/>
    <x v="2"/>
    <x v="0"/>
    <x v="0"/>
    <x v="1"/>
    <x v="1"/>
    <x v="0"/>
    <x v="1"/>
    <x v="0"/>
    <x v="0"/>
  </r>
  <r>
    <x v="2"/>
    <x v="2"/>
    <s v=""/>
    <s v=""/>
    <x v="3"/>
    <x v="0"/>
    <x v="0"/>
    <x v="0"/>
    <x v="1"/>
    <x v="1"/>
    <x v="1"/>
    <x v="0"/>
    <x v="0"/>
  </r>
  <r>
    <x v="2"/>
    <x v="2"/>
    <s v=""/>
    <s v=""/>
    <x v="2"/>
    <x v="0"/>
    <x v="0"/>
    <x v="1"/>
    <x v="1"/>
    <x v="0"/>
    <x v="1"/>
    <x v="0"/>
    <x v="0"/>
  </r>
  <r>
    <x v="2"/>
    <x v="10"/>
    <s v=""/>
    <s v=""/>
    <x v="7"/>
    <x v="0"/>
    <x v="1"/>
    <x v="0"/>
    <x v="1"/>
    <x v="0"/>
    <x v="1"/>
    <x v="1"/>
    <x v="0"/>
  </r>
  <r>
    <x v="2"/>
    <x v="10"/>
    <s v=""/>
    <s v=""/>
    <x v="2"/>
    <x v="0"/>
    <x v="0"/>
    <x v="1"/>
    <x v="1"/>
    <x v="0"/>
    <x v="1"/>
    <x v="0"/>
    <x v="0"/>
  </r>
  <r>
    <x v="2"/>
    <x v="10"/>
    <n v="2017"/>
    <n v="9"/>
    <x v="6"/>
    <x v="0"/>
    <x v="0"/>
    <x v="1"/>
    <x v="1"/>
    <x v="1"/>
    <x v="1"/>
    <x v="0"/>
    <x v="1"/>
  </r>
  <r>
    <x v="2"/>
    <x v="10"/>
    <n v="2017"/>
    <n v="9"/>
    <x v="6"/>
    <x v="0"/>
    <x v="0"/>
    <x v="1"/>
    <x v="1"/>
    <x v="1"/>
    <x v="1"/>
    <x v="0"/>
    <x v="1"/>
  </r>
  <r>
    <x v="2"/>
    <x v="10"/>
    <s v=""/>
    <s v=""/>
    <x v="7"/>
    <x v="0"/>
    <x v="0"/>
    <x v="0"/>
    <x v="1"/>
    <x v="0"/>
    <x v="1"/>
    <x v="1"/>
    <x v="0"/>
  </r>
  <r>
    <x v="2"/>
    <x v="9"/>
    <n v="2017"/>
    <n v="8"/>
    <x v="6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n v="2018"/>
    <n v="3"/>
    <x v="3"/>
    <x v="0"/>
    <x v="0"/>
    <x v="0"/>
    <x v="1"/>
    <x v="1"/>
    <x v="1"/>
    <x v="0"/>
    <x v="1"/>
  </r>
  <r>
    <x v="2"/>
    <x v="9"/>
    <s v=""/>
    <s v=""/>
    <x v="3"/>
    <x v="0"/>
    <x v="0"/>
    <x v="0"/>
    <x v="1"/>
    <x v="1"/>
    <x v="1"/>
    <x v="0"/>
    <x v="0"/>
  </r>
  <r>
    <x v="2"/>
    <x v="9"/>
    <s v=""/>
    <s v=""/>
    <x v="3"/>
    <x v="0"/>
    <x v="0"/>
    <x v="1"/>
    <x v="1"/>
    <x v="1"/>
    <x v="1"/>
    <x v="0"/>
    <x v="0"/>
  </r>
  <r>
    <x v="2"/>
    <x v="9"/>
    <s v=""/>
    <s v=""/>
    <x v="4"/>
    <x v="1"/>
    <x v="0"/>
    <x v="0"/>
    <x v="1"/>
    <x v="0"/>
    <x v="1"/>
    <x v="0"/>
    <x v="0"/>
  </r>
  <r>
    <x v="2"/>
    <x v="9"/>
    <s v=""/>
    <s v=""/>
    <x v="5"/>
    <x v="0"/>
    <x v="0"/>
    <x v="0"/>
    <x v="0"/>
    <x v="0"/>
    <x v="1"/>
    <x v="0"/>
    <x v="0"/>
  </r>
  <r>
    <x v="2"/>
    <x v="4"/>
    <s v=""/>
    <s v=""/>
    <x v="2"/>
    <x v="0"/>
    <x v="0"/>
    <x v="1"/>
    <x v="0"/>
    <x v="0"/>
    <x v="1"/>
    <x v="0"/>
    <x v="0"/>
  </r>
  <r>
    <x v="2"/>
    <x v="4"/>
    <s v=""/>
    <s v=""/>
    <x v="2"/>
    <x v="0"/>
    <x v="0"/>
    <x v="1"/>
    <x v="1"/>
    <x v="0"/>
    <x v="1"/>
    <x v="0"/>
    <x v="0"/>
  </r>
  <r>
    <x v="2"/>
    <x v="4"/>
    <s v=""/>
    <s v=""/>
    <x v="3"/>
    <x v="0"/>
    <x v="0"/>
    <x v="0"/>
    <x v="1"/>
    <x v="1"/>
    <x v="1"/>
    <x v="0"/>
    <x v="0"/>
  </r>
  <r>
    <x v="2"/>
    <x v="11"/>
    <n v="2018"/>
    <n v="1"/>
    <x v="5"/>
    <x v="1"/>
    <x v="0"/>
    <x v="0"/>
    <x v="0"/>
    <x v="0"/>
    <x v="1"/>
    <x v="0"/>
    <x v="0"/>
  </r>
  <r>
    <x v="2"/>
    <x v="11"/>
    <s v=""/>
    <s v=""/>
    <x v="5"/>
    <x v="0"/>
    <x v="1"/>
    <x v="0"/>
    <x v="0"/>
    <x v="1"/>
    <x v="1"/>
    <x v="0"/>
    <x v="0"/>
  </r>
  <r>
    <x v="2"/>
    <x v="11"/>
    <s v=""/>
    <s v=""/>
    <x v="3"/>
    <x v="0"/>
    <x v="0"/>
    <x v="1"/>
    <x v="1"/>
    <x v="1"/>
    <x v="1"/>
    <x v="0"/>
    <x v="0"/>
  </r>
  <r>
    <x v="2"/>
    <x v="7"/>
    <s v=""/>
    <s v=""/>
    <x v="5"/>
    <x v="0"/>
    <x v="0"/>
    <x v="0"/>
    <x v="0"/>
    <x v="0"/>
    <x v="1"/>
    <x v="1"/>
    <x v="0"/>
  </r>
  <r>
    <x v="6"/>
    <x v="5"/>
    <s v=""/>
    <s v=""/>
    <x v="2"/>
    <x v="0"/>
    <x v="0"/>
    <x v="1"/>
    <x v="1"/>
    <x v="0"/>
    <x v="1"/>
    <x v="1"/>
    <x v="0"/>
  </r>
  <r>
    <x v="2"/>
    <x v="7"/>
    <s v=""/>
    <s v=""/>
    <x v="8"/>
    <x v="0"/>
    <x v="1"/>
    <x v="1"/>
    <x v="0"/>
    <x v="1"/>
    <x v="1"/>
    <x v="0"/>
    <x v="0"/>
  </r>
  <r>
    <x v="2"/>
    <x v="7"/>
    <s v=""/>
    <s v=""/>
    <x v="1"/>
    <x v="0"/>
    <x v="0"/>
    <x v="0"/>
    <x v="1"/>
    <x v="0"/>
    <x v="0"/>
    <x v="0"/>
    <x v="0"/>
  </r>
  <r>
    <x v="2"/>
    <x v="6"/>
    <s v=""/>
    <s v=""/>
    <x v="4"/>
    <x v="1"/>
    <x v="0"/>
    <x v="0"/>
    <x v="1"/>
    <x v="0"/>
    <x v="1"/>
    <x v="0"/>
    <x v="0"/>
  </r>
  <r>
    <x v="2"/>
    <x v="6"/>
    <s v=""/>
    <s v=""/>
    <x v="1"/>
    <x v="0"/>
    <x v="0"/>
    <x v="0"/>
    <x v="1"/>
    <x v="0"/>
    <x v="0"/>
    <x v="0"/>
    <x v="0"/>
  </r>
  <r>
    <x v="2"/>
    <x v="6"/>
    <s v=""/>
    <s v=""/>
    <x v="2"/>
    <x v="0"/>
    <x v="0"/>
    <x v="1"/>
    <x v="1"/>
    <x v="0"/>
    <x v="0"/>
    <x v="0"/>
    <x v="0"/>
  </r>
  <r>
    <x v="12"/>
    <x v="8"/>
    <s v=""/>
    <s v=""/>
    <x v="0"/>
    <x v="0"/>
    <x v="0"/>
    <x v="0"/>
    <x v="0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0"/>
    <x v="1"/>
    <x v="0"/>
    <x v="0"/>
    <x v="1"/>
    <x v="0"/>
    <x v="1"/>
    <x v="0"/>
    <x v="0"/>
  </r>
  <r>
    <x v="12"/>
    <x v="8"/>
    <s v=""/>
    <s v=""/>
    <x v="0"/>
    <x v="1"/>
    <x v="0"/>
    <x v="0"/>
    <x v="1"/>
    <x v="0"/>
    <x v="1"/>
    <x v="0"/>
    <x v="0"/>
  </r>
  <r>
    <x v="2"/>
    <x v="5"/>
    <s v=""/>
    <s v=""/>
    <x v="3"/>
    <x v="1"/>
    <x v="1"/>
    <x v="1"/>
    <x v="0"/>
    <x v="1"/>
    <x v="0"/>
    <x v="0"/>
    <x v="0"/>
  </r>
  <r>
    <x v="2"/>
    <x v="5"/>
    <s v=""/>
    <s v=""/>
    <x v="3"/>
    <x v="0"/>
    <x v="0"/>
    <x v="1"/>
    <x v="0"/>
    <x v="1"/>
    <x v="1"/>
    <x v="0"/>
    <x v="0"/>
  </r>
  <r>
    <x v="2"/>
    <x v="5"/>
    <s v=""/>
    <s v=""/>
    <x v="3"/>
    <x v="0"/>
    <x v="0"/>
    <x v="0"/>
    <x v="0"/>
    <x v="1"/>
    <x v="1"/>
    <x v="0"/>
    <x v="0"/>
  </r>
  <r>
    <x v="2"/>
    <x v="5"/>
    <s v=""/>
    <s v=""/>
    <x v="3"/>
    <x v="0"/>
    <x v="1"/>
    <x v="1"/>
    <x v="0"/>
    <x v="1"/>
    <x v="1"/>
    <x v="0"/>
    <x v="0"/>
  </r>
  <r>
    <x v="2"/>
    <x v="5"/>
    <e v="#VALUE!"/>
    <e v="#VALUE!"/>
    <x v="7"/>
    <x v="0"/>
    <x v="1"/>
    <x v="0"/>
    <x v="1"/>
    <x v="0"/>
    <x v="1"/>
    <x v="1"/>
    <x v="1"/>
  </r>
  <r>
    <x v="2"/>
    <x v="5"/>
    <e v="#VALUE!"/>
    <e v="#VALUE!"/>
    <x v="7"/>
    <x v="0"/>
    <x v="1"/>
    <x v="0"/>
    <x v="1"/>
    <x v="0"/>
    <x v="1"/>
    <x v="1"/>
    <x v="1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0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2"/>
    <x v="1"/>
    <x v="0"/>
    <x v="1"/>
    <x v="1"/>
    <x v="0"/>
    <x v="1"/>
    <x v="0"/>
    <x v="0"/>
  </r>
  <r>
    <x v="2"/>
    <x v="5"/>
    <s v=""/>
    <s v=""/>
    <x v="8"/>
    <x v="0"/>
    <x v="1"/>
    <x v="0"/>
    <x v="1"/>
    <x v="0"/>
    <x v="1"/>
    <x v="0"/>
    <x v="0"/>
  </r>
  <r>
    <x v="2"/>
    <x v="5"/>
    <s v=""/>
    <s v=""/>
    <x v="3"/>
    <x v="0"/>
    <x v="0"/>
    <x v="0"/>
    <x v="1"/>
    <x v="1"/>
    <x v="1"/>
    <x v="0"/>
    <x v="0"/>
  </r>
  <r>
    <x v="2"/>
    <x v="5"/>
    <s v=""/>
    <s v=""/>
    <x v="7"/>
    <x v="0"/>
    <x v="0"/>
    <x v="0"/>
    <x v="1"/>
    <x v="0"/>
    <x v="1"/>
    <x v="1"/>
    <x v="0"/>
  </r>
  <r>
    <x v="2"/>
    <x v="5"/>
    <s v=""/>
    <s v=""/>
    <x v="7"/>
    <x v="0"/>
    <x v="0"/>
    <x v="0"/>
    <x v="1"/>
    <x v="0"/>
    <x v="1"/>
    <x v="1"/>
    <x v="0"/>
  </r>
  <r>
    <x v="12"/>
    <x v="8"/>
    <s v=""/>
    <s v=""/>
    <x v="5"/>
    <x v="1"/>
    <x v="0"/>
    <x v="0"/>
    <x v="0"/>
    <x v="1"/>
    <x v="1"/>
    <x v="0"/>
    <x v="0"/>
  </r>
  <r>
    <x v="12"/>
    <x v="8"/>
    <s v=""/>
    <s v=""/>
    <x v="4"/>
    <x v="1"/>
    <x v="0"/>
    <x v="0"/>
    <x v="1"/>
    <x v="0"/>
    <x v="1"/>
    <x v="0"/>
    <x v="0"/>
  </r>
  <r>
    <x v="12"/>
    <x v="8"/>
    <s v=""/>
    <s v=""/>
    <x v="5"/>
    <x v="1"/>
    <x v="0"/>
    <x v="0"/>
    <x v="0"/>
    <x v="0"/>
    <x v="0"/>
    <x v="1"/>
    <x v="0"/>
  </r>
  <r>
    <x v="12"/>
    <x v="8"/>
    <s v=""/>
    <s v=""/>
    <x v="7"/>
    <x v="1"/>
    <x v="0"/>
    <x v="0"/>
    <x v="1"/>
    <x v="0"/>
    <x v="1"/>
    <x v="1"/>
    <x v="0"/>
  </r>
  <r>
    <x v="12"/>
    <x v="1"/>
    <s v=""/>
    <s v=""/>
    <x v="4"/>
    <x v="1"/>
    <x v="0"/>
    <x v="0"/>
    <x v="1"/>
    <x v="0"/>
    <x v="0"/>
    <x v="0"/>
    <x v="0"/>
  </r>
  <r>
    <x v="12"/>
    <x v="0"/>
    <s v=""/>
    <s v=""/>
    <x v="1"/>
    <x v="1"/>
    <x v="0"/>
    <x v="0"/>
    <x v="1"/>
    <x v="0"/>
    <x v="0"/>
    <x v="0"/>
    <x v="0"/>
  </r>
  <r>
    <x v="12"/>
    <x v="0"/>
    <s v=""/>
    <s v=""/>
    <x v="1"/>
    <x v="0"/>
    <x v="0"/>
    <x v="0"/>
    <x v="1"/>
    <x v="0"/>
    <x v="0"/>
    <x v="0"/>
    <x v="0"/>
  </r>
  <r>
    <x v="12"/>
    <x v="1"/>
    <s v=""/>
    <s v=""/>
    <x v="2"/>
    <x v="0"/>
    <x v="0"/>
    <x v="1"/>
    <x v="1"/>
    <x v="1"/>
    <x v="1"/>
    <x v="0"/>
    <x v="0"/>
  </r>
  <r>
    <x v="12"/>
    <x v="1"/>
    <s v=""/>
    <s v=""/>
    <x v="4"/>
    <x v="1"/>
    <x v="0"/>
    <x v="0"/>
    <x v="1"/>
    <x v="0"/>
    <x v="1"/>
    <x v="0"/>
    <x v="3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7"/>
    <x v="0"/>
    <x v="1"/>
    <x v="0"/>
    <x v="1"/>
    <x v="0"/>
    <x v="1"/>
    <x v="1"/>
    <x v="0"/>
  </r>
  <r>
    <x v="12"/>
    <x v="1"/>
    <s v=""/>
    <s v=""/>
    <x v="7"/>
    <x v="0"/>
    <x v="0"/>
    <x v="1"/>
    <x v="1"/>
    <x v="0"/>
    <x v="1"/>
    <x v="1"/>
    <x v="0"/>
  </r>
  <r>
    <x v="12"/>
    <x v="1"/>
    <s v=""/>
    <s v=""/>
    <x v="7"/>
    <x v="0"/>
    <x v="0"/>
    <x v="0"/>
    <x v="1"/>
    <x v="0"/>
    <x v="1"/>
    <x v="1"/>
    <x v="0"/>
  </r>
  <r>
    <x v="12"/>
    <x v="1"/>
    <s v=""/>
    <s v=""/>
    <x v="3"/>
    <x v="0"/>
    <x v="0"/>
    <x v="0"/>
    <x v="1"/>
    <x v="1"/>
    <x v="1"/>
    <x v="0"/>
    <x v="0"/>
  </r>
  <r>
    <x v="12"/>
    <x v="1"/>
    <s v=""/>
    <s v=""/>
    <x v="3"/>
    <x v="0"/>
    <x v="0"/>
    <x v="1"/>
    <x v="1"/>
    <x v="1"/>
    <x v="1"/>
    <x v="0"/>
    <x v="0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7"/>
    <x v="0"/>
    <x v="0"/>
    <x v="0"/>
    <x v="1"/>
    <x v="0"/>
    <x v="1"/>
    <x v="1"/>
    <x v="3"/>
  </r>
  <r>
    <x v="12"/>
    <x v="2"/>
    <s v=""/>
    <s v=""/>
    <x v="2"/>
    <x v="0"/>
    <x v="0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  <r>
    <x v="12"/>
    <x v="2"/>
    <s v=""/>
    <s v=""/>
    <x v="2"/>
    <x v="0"/>
    <x v="1"/>
    <x v="1"/>
    <x v="1"/>
    <x v="0"/>
    <x v="1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  <x v="0"/>
    <s v="TATA"/>
    <s v="TATA"/>
    <s v="Activ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  <x v="1"/>
    <s v="U6"/>
    <s v="TATA"/>
    <s v="Activ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  <x v="0"/>
    <s v="TATA"/>
    <s v="TATA"/>
    <s v="Activ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  <x v="2"/>
    <s v="TATA"/>
    <s v="TATA"/>
    <s v="Eliminad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  <x v="2"/>
    <s v="TATA"/>
    <s v="TATA"/>
    <s v="Eliminad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s v="3G"/>
    <x v="0"/>
    <s v="TATA"/>
    <s v="TATA"/>
    <s v="Activ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  <x v="3"/>
    <s v="U3"/>
    <s v="TATA"/>
    <s v="Activa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  <x v="0"/>
    <s v="TATA"/>
    <s v="TATA"/>
    <s v="Activ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  <x v="0"/>
    <s v="TATA"/>
    <s v="TATA"/>
    <s v="Activ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  <x v="2"/>
    <s v="TATA"/>
    <s v="TATA"/>
    <s v="Eliminad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  <x v="2"/>
    <s v="TATA"/>
    <s v="TATA"/>
    <s v="Eliminada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  <x v="4"/>
    <s v="TATA"/>
    <s v="TATA"/>
    <s v="Activ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  <x v="1"/>
    <s v="TATA"/>
    <s v="TATA"/>
    <s v="Activ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  <x v="5"/>
    <s v="U5"/>
    <s v="TATA"/>
    <s v="Activa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  <x v="4"/>
    <s v="U1"/>
    <s v="TATA"/>
    <s v="Activ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  <x v="2"/>
    <s v="TATA"/>
    <s v="TATA"/>
    <s v="Eliminad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  <x v="6"/>
    <s v="TATA"/>
    <s v="TATA"/>
    <s v="Activ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  <x v="2"/>
    <s v="TATA"/>
    <s v="TATA"/>
    <s v="Eliminad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  <x v="2"/>
    <s v="TATA"/>
    <s v="TATA"/>
    <s v="Activ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  <x v="6"/>
    <s v="TATA"/>
    <s v="TATA"/>
    <s v="Activ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  <x v="0"/>
    <s v="TATA"/>
    <s v="TATA"/>
    <s v="Activ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  <x v="1"/>
    <s v="U6"/>
    <s v="TATA"/>
    <s v="Activ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  <x v="2"/>
    <s v="TATA"/>
    <s v="TATA"/>
    <s v="Activ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  <x v="0"/>
    <s v="U4"/>
    <s v="TATA"/>
    <s v="Activ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  <x v="0"/>
    <s v="TATA"/>
    <s v="TATA"/>
    <s v="Activ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  <x v="0"/>
    <s v="TATA"/>
    <s v="TATA"/>
    <s v="Activ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  <x v="2"/>
    <s v="TATA"/>
    <s v="NA"/>
    <s v="Eliminad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  <x v="0"/>
    <s v="TATA"/>
    <s v="TATA"/>
    <s v="Activ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  <x v="5"/>
    <s v="U5"/>
    <s v="TATA"/>
    <s v="Activ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  <x v="0"/>
    <s v="TATA"/>
    <s v="TATA"/>
    <s v="Activ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  <x v="2"/>
    <s v="TATA"/>
    <s v="NA"/>
    <s v="Eliminad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  <x v="0"/>
    <s v="U4"/>
    <s v="TATA"/>
    <s v="Activa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  <x v="0"/>
    <s v="TATA"/>
    <s v="TATA"/>
    <s v="Activ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  <x v="2"/>
    <s v="TATA"/>
    <s v="TATA"/>
    <s v="Eliminad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  <x v="2"/>
    <s v="TATA"/>
    <s v="TATA"/>
    <s v="Eliminad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  <x v="2"/>
    <s v="TATA"/>
    <s v="TATA"/>
    <s v="Eliminad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  <x v="2"/>
    <s v="TATA"/>
    <s v="TATA"/>
    <s v="Eliminad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  <x v="3"/>
    <s v="U3"/>
    <s v="TATA"/>
    <s v="Activ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  <x v="3"/>
    <s v="U3"/>
    <s v="TATA"/>
    <s v="Activ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  <x v="4"/>
    <s v="U1"/>
    <s v="TATA"/>
    <s v="Activa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  <x v="2"/>
    <s v="TATA"/>
    <s v="NA"/>
    <s v="Eliminad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  <x v="4"/>
    <s v="U1"/>
    <s v="TATA"/>
    <s v="Activ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  <x v="2"/>
    <s v="TATA"/>
    <s v="TATA"/>
    <s v="Eliminad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  <x v="2"/>
    <s v="TATA"/>
    <s v="TATA"/>
    <s v="Eliminad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  <x v="2"/>
    <s v="TATA"/>
    <s v="TATA"/>
    <s v="Eliminad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  <x v="1"/>
    <s v="U6"/>
    <s v="TATA"/>
    <s v="Activ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  <x v="5"/>
    <s v="U5"/>
    <s v="TATA"/>
    <s v="Activ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  <x v="2"/>
    <s v="TATA"/>
    <s v="TATA"/>
    <s v="Eliminad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  <x v="2"/>
    <s v="TATA"/>
    <s v="TATA"/>
    <s v="Eliminad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  <x v="2"/>
    <s v="TATA"/>
    <s v="TATA"/>
    <s v="Eliminad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  <x v="4"/>
    <s v="TATA"/>
    <s v="TATA"/>
    <s v="Activa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  <x v="4"/>
    <s v="U1"/>
    <s v="TATA"/>
    <s v="Activ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  <x v="2"/>
    <s v="TATA"/>
    <s v="TATA"/>
    <s v="Eliminad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  <x v="2"/>
    <s v="TATA"/>
    <s v="TATA"/>
    <s v="Eliminad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  <x v="2"/>
    <s v="TATA"/>
    <s v="TATA"/>
    <s v="Eliminad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  <x v="2"/>
    <s v="TATA"/>
    <s v="TATA"/>
    <s v="Eliminad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  <x v="2"/>
    <s v="TATA"/>
    <s v="TATA"/>
    <s v="Eliminad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  <x v="3"/>
    <s v="U3"/>
    <s v="TATA"/>
    <s v="Activ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  <x v="2"/>
    <s v="TATA"/>
    <s v="TATA"/>
    <s v="Eliminad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  <x v="2"/>
    <s v="TATA"/>
    <s v="TATA"/>
    <s v="Eliminad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  <x v="2"/>
    <s v="TATA"/>
    <s v="TATA"/>
    <s v="Eliminad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  <x v="2"/>
    <s v="TATA"/>
    <s v="NA"/>
    <s v="Activa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  <x v="2"/>
    <s v="TATA"/>
    <s v="TATA"/>
    <s v="Eliminada"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  <x v="3"/>
    <s v="U3"/>
    <s v="TATA"/>
    <s v="Activ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  <x v="3"/>
    <s v="U3"/>
    <s v="TATA"/>
    <s v="Activ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s v="3G"/>
    <x v="0"/>
    <s v="TATA"/>
    <s v="TATA"/>
    <s v="Activ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  <x v="2"/>
    <s v="TATA"/>
    <s v="TATA"/>
    <s v="Eliminad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  <x v="2"/>
    <s v="TATA"/>
    <s v="TATA"/>
    <s v="Activ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  <x v="2"/>
    <s v="TATA"/>
    <s v="TATA"/>
    <s v="Activ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  <x v="2"/>
    <s v="TATA"/>
    <s v="TATA"/>
    <s v="Eliminad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  <x v="2"/>
    <s v="TATA"/>
    <s v="TATA"/>
    <s v="Eliminad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  <x v="4"/>
    <s v="U1"/>
    <s v="TATA"/>
    <s v="Activa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  <x v="2"/>
    <s v="TATA"/>
    <s v="TATA"/>
    <s v="Eliminad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  <x v="2"/>
    <s v="TATA"/>
    <s v="TATA"/>
    <s v="Eliminad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  <x v="3"/>
    <s v="U3"/>
    <s v="TATA"/>
    <s v="Activ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  <x v="0"/>
    <s v="TATA"/>
    <s v="TATA"/>
    <s v="Activ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  <x v="0"/>
    <s v="TATA"/>
    <s v="TATA"/>
    <s v="Activ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  <x v="2"/>
    <s v="TATA"/>
    <s v="TATA"/>
    <s v="Eliminad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  <x v="3"/>
    <s v="U3"/>
    <s v="TATA"/>
    <s v="Activ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  <x v="0"/>
    <s v="U4"/>
    <s v="TATA"/>
    <s v="Activ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  <x v="2"/>
    <s v="TATA"/>
    <s v="TATA"/>
    <s v="Eliminad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  <x v="4"/>
    <s v="U1"/>
    <s v="TATA"/>
    <s v="Activ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  <x v="2"/>
    <s v="TATA"/>
    <s v="TATA"/>
    <s v="Eliminad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  <x v="2"/>
    <s v="TATA"/>
    <s v="TATA"/>
    <s v="Eliminad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  <x v="3"/>
    <s v="U3"/>
    <s v="TATA"/>
    <s v="Activ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  <x v="2"/>
    <s v="TATA"/>
    <s v="TATA"/>
    <s v="Eliminad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  <x v="2"/>
    <s v="TATA"/>
    <s v="TATA"/>
    <s v="Eliminad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  <x v="4"/>
    <s v="TATA"/>
    <s v="TATA"/>
    <s v="Activa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  <x v="2"/>
    <s v="TATA"/>
    <s v="TATA"/>
    <s v="Eliminada"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  <x v="2"/>
    <s v="TATA"/>
    <s v="TATA"/>
    <s v="Suspendida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  <x v="2"/>
    <s v="TATA"/>
    <s v="TATA"/>
    <s v="Suspendid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  <x v="4"/>
    <s v="TATA"/>
    <s v="TATA"/>
    <s v="Activ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  <x v="2"/>
    <s v="TATA"/>
    <s v="TATA"/>
    <s v="Eliminad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  <x v="5"/>
    <s v="U5"/>
    <s v="TATA"/>
    <s v="Activ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  <x v="7"/>
    <m/>
    <s v="TATA"/>
    <s v="Eliminad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  <x v="6"/>
    <s v="TATA"/>
    <s v="TATA"/>
    <s v="Activ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  <x v="3"/>
    <s v="U3"/>
    <s v="TATA"/>
    <s v="Activ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  <x v="2"/>
    <s v="TATA"/>
    <s v="TATA"/>
    <s v="Eliminad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  <x v="2"/>
    <s v="TATA"/>
    <s v="TATA"/>
    <s v="Eliminad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s v="3G"/>
    <x v="5"/>
    <s v="U5"/>
    <s v="TATA"/>
    <s v="Activ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  <x v="2"/>
    <s v="TATA"/>
    <s v="TATA"/>
    <s v="Eliminad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  <x v="2"/>
    <s v="TATA"/>
    <s v="TATA"/>
    <s v="Activ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  <x v="3"/>
    <s v="U3"/>
    <s v="TATA"/>
    <s v="Activ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  <x v="2"/>
    <s v="TATA"/>
    <s v="TATA"/>
    <s v="Eliminada"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  <x v="2"/>
    <s v="TATA"/>
    <s v="TATA"/>
    <s v="Eliminad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  <x v="2"/>
    <s v="TATA"/>
    <s v="TATA"/>
    <s v="Eliminada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  <x v="2"/>
    <s v="TATA"/>
    <s v="TATA"/>
    <s v="Eliminad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  <x v="2"/>
    <s v="TATA"/>
    <s v="TATA"/>
    <s v="Eliminad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  <x v="2"/>
    <s v="TATA"/>
    <s v="TATA"/>
    <s v="Eliminad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  <x v="2"/>
    <s v="TATA"/>
    <s v="TATA"/>
    <s v="Eliminad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  <x v="2"/>
    <s v="TATA"/>
    <s v="TATA"/>
    <s v="Eliminad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  <x v="2"/>
    <s v="TATA"/>
    <s v="TATA"/>
    <s v="Eliminada"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  <x v="2"/>
    <s v="TATA"/>
    <s v="TATA"/>
    <s v="Activa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  <x v="2"/>
    <s v="TATA"/>
    <s v="TATA"/>
    <s v="Eliminada"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  <x v="1"/>
    <s v="TATA"/>
    <s v="TATA"/>
    <s v="Activ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  <x v="2"/>
    <s v="TATA"/>
    <s v="TATA"/>
    <s v="Activa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  <x v="2"/>
    <s v="TATA"/>
    <s v="TATA"/>
    <s v="Eliminad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  <x v="2"/>
    <s v="TATA"/>
    <s v="TATA"/>
    <s v="Eliminada"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  <x v="0"/>
    <s v="U4"/>
    <s v="TATA"/>
    <s v="Activa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  <x v="2"/>
    <s v="TATA"/>
    <s v="TATA"/>
    <s v="Eliminad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  <x v="2"/>
    <s v="TATA"/>
    <s v="TATA"/>
    <s v="Eliminad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  <x v="0"/>
    <s v="TATA"/>
    <s v="TATA"/>
    <s v="Activ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  <x v="1"/>
    <s v="U6"/>
    <s v="TATA"/>
    <s v="Activ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  <x v="3"/>
    <s v="U3"/>
    <s v="TATA"/>
    <s v="Activ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  <x v="3"/>
    <s v="U3"/>
    <s v="TATA"/>
    <s v="Activ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  <x v="2"/>
    <s v="TATA"/>
    <s v="TATA"/>
    <s v="Eliminad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  <x v="2"/>
    <s v="TATA"/>
    <s v="TATA"/>
    <s v="Eliminad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  <x v="0"/>
    <s v="U4"/>
    <s v="TATA"/>
    <s v="Activ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  <x v="2"/>
    <s v="TATA"/>
    <s v="TATA"/>
    <s v="Activa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  <x v="4"/>
    <s v="U1"/>
    <s v="TATA"/>
    <s v="Activ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  <x v="0"/>
    <s v="TATA"/>
    <s v="TATA"/>
    <s v="Activ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  <x v="7"/>
    <m/>
    <s v="TATA"/>
    <s v="Eliminada"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  <x v="2"/>
    <s v="TATA"/>
    <s v="TATA"/>
    <s v="Eliminada"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  <x v="2"/>
    <s v="TATA"/>
    <s v="TATA"/>
    <s v="Eliminada"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  <x v="2"/>
    <s v="TATA"/>
    <s v="TATA"/>
    <s v="Eliminada"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  <x v="8"/>
    <s v="U7"/>
    <s v="U7"/>
    <s v="Activa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  <x v="6"/>
    <s v="U2"/>
    <s v="U2"/>
    <s v="Activa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  <x v="6"/>
    <s v="U2"/>
    <s v="U2"/>
    <s v="Activa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  <x v="6"/>
    <s v="U2"/>
    <s v="U2"/>
    <s v="Activa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s v="U2"/>
    <s v="U2"/>
    <s v="Activa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6"/>
    <s v="U2"/>
    <s v="U2"/>
    <s v="Activa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  <x v="6"/>
    <s v="U2"/>
    <s v="U2"/>
    <s v="Activa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  <x v="2"/>
    <s v="TATA"/>
    <s v="TATA"/>
    <s v="Eliminad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  <x v="2"/>
    <s v="TATA"/>
    <s v="TATA"/>
    <s v="Eliminad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  <x v="2"/>
    <s v="TATA"/>
    <s v="TATA"/>
    <s v="Eliminad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  <x v="2"/>
    <s v="TATA"/>
    <s v="TATA"/>
    <s v="Eliminada"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  <x v="2"/>
    <s v="TATA"/>
    <s v="TATA"/>
    <s v="Eliminada"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  <x v="6"/>
    <s v="U2"/>
    <s v="U2"/>
    <s v="Activa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  <x v="6"/>
    <s v="U2"/>
    <s v="U2"/>
    <s v="Activa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  <x v="6"/>
    <s v="U2"/>
    <s v="U2"/>
    <s v="Activa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  <x v="6"/>
    <s v="U2"/>
    <s v="U2"/>
    <s v="Activa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  <x v="6"/>
    <s v="U2"/>
    <s v="U2"/>
    <s v="Activa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  <x v="7"/>
    <m/>
    <s v="U5"/>
    <s v="Eliminada"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s v="3G"/>
    <x v="1"/>
    <s v="U6"/>
    <s v="U6"/>
    <s v="Activa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  <x v="1"/>
    <s v="U6"/>
    <s v="U6"/>
    <s v="Activa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  <x v="8"/>
    <s v="U7"/>
    <s v="U7"/>
    <s v="Activa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  <x v="6"/>
    <s v="U2"/>
    <s v="U2"/>
    <s v="Activa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  <x v="6"/>
    <s v="U2"/>
    <s v="U2"/>
    <s v="Activa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  <x v="6"/>
    <s v="U2"/>
    <s v="U2"/>
    <s v="Activa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  <x v="6"/>
    <s v="U2"/>
    <s v="U2"/>
    <s v="Activa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  <x v="2"/>
    <s v="TATA"/>
    <s v="TATA"/>
    <s v="Eliminada"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  <x v="6"/>
    <s v="U2"/>
    <s v="U2"/>
    <s v="Activa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  <x v="6"/>
    <s v="U2"/>
    <s v="U2"/>
    <s v="Activa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  <x v="6"/>
    <s v="U2"/>
    <s v="U2"/>
    <s v="Activa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  <x v="6"/>
    <s v="U2"/>
    <s v="U2"/>
    <s v="Activa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  <x v="2"/>
    <s v="TATA"/>
    <s v="TATA"/>
    <s v="Eliminada"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  <x v="6"/>
    <s v="U2"/>
    <s v="U2"/>
    <s v="Activa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  <x v="1"/>
    <s v="U6"/>
    <s v="U6"/>
    <s v="Activa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  <x v="6"/>
    <s v="U2"/>
    <s v="U2"/>
    <s v="Activa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  <x v="6"/>
    <s v="U2"/>
    <s v="U2"/>
    <s v="Activa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  <x v="6"/>
    <s v="U2"/>
    <s v="U2"/>
    <s v="Activa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  <x v="6"/>
    <s v="U2"/>
    <s v="U2"/>
    <s v="Activa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  <x v="2"/>
    <s v="TATA"/>
    <s v="TATA"/>
    <s v="Eliminada"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  <x v="6"/>
    <s v="U2"/>
    <s v="U2"/>
    <s v="Activa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  <x v="6"/>
    <s v="U2"/>
    <s v="U2"/>
    <s v="Activa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  <x v="6"/>
    <s v="U2"/>
    <s v="U2"/>
    <s v="Activa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  <x v="6"/>
    <s v="U2"/>
    <s v="U2"/>
    <s v="Activa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  <x v="6"/>
    <s v="U2"/>
    <s v="U2"/>
    <s v="Activa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  <x v="6"/>
    <s v="U2"/>
    <s v="U2"/>
    <s v="Activa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  <x v="6"/>
    <s v="U2"/>
    <s v="U2"/>
    <s v="Activa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  <x v="5"/>
    <s v="U5"/>
    <s v="U5"/>
    <s v="Activa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  <x v="5"/>
    <s v="U5"/>
    <s v="U5"/>
    <s v="Activa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  <x v="4"/>
    <s v="U1"/>
    <s v="U1"/>
    <s v="Activa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  <x v="4"/>
    <s v="U1"/>
    <s v="U1"/>
    <s v="Eliminada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  <x v="5"/>
    <s v="U5"/>
    <s v="U5"/>
    <s v="Activa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  <x v="7"/>
    <m/>
    <s v="U5"/>
    <s v="Eliminada"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  <x v="5"/>
    <s v="U5"/>
    <s v="U5"/>
    <s v="Activa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  <x v="5"/>
    <s v="U5"/>
    <s v="U5"/>
    <s v="Activa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  <x v="5"/>
    <s v="U5"/>
    <s v="U5"/>
    <s v="Activa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  <x v="6"/>
    <s v="U2"/>
    <s v="U2"/>
    <s v="Activa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  <x v="6"/>
    <s v="U2"/>
    <s v="U2"/>
    <s v="Activa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  <x v="6"/>
    <s v="U2"/>
    <s v="U2"/>
    <s v="Activa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  <x v="6"/>
    <s v="U2"/>
    <s v="U2"/>
    <s v="Activa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  <x v="3"/>
    <s v="U3"/>
    <s v="U3"/>
    <s v="Activa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  <x v="5"/>
    <s v="U5"/>
    <s v="U5"/>
    <s v="Activa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  <x v="5"/>
    <s v="U5"/>
    <s v="U5"/>
    <s v="Activa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  <x v="5"/>
    <s v="U5"/>
    <s v="U5"/>
    <s v="Activa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  <x v="5"/>
    <s v="U5"/>
    <s v="U5"/>
    <s v="Activa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  <x v="5"/>
    <s v="U5"/>
    <s v="U5"/>
    <s v="Activa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  <x v="5"/>
    <s v="U5"/>
    <s v="U5"/>
    <s v="Activa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  <x v="2"/>
    <s v="TATA"/>
    <s v="TATA"/>
    <s v="Activ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  <x v="3"/>
    <s v="U3"/>
    <s v="TATA"/>
    <s v="Activ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  <x v="2"/>
    <s v="TATA"/>
    <s v="TATA"/>
    <s v="Eliminad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s v="3G"/>
    <x v="5"/>
    <s v="U5"/>
    <s v="TATA"/>
    <s v="Activ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  <x v="5"/>
    <s v="U5"/>
    <s v="TATA"/>
    <s v="Activ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  <x v="5"/>
    <s v="U5"/>
    <s v="TATA"/>
    <s v="Activa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  <x v="0"/>
    <s v="U4"/>
    <s v="U4"/>
    <s v="Activa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  <x v="4"/>
    <s v="U1"/>
    <s v="U1"/>
    <s v="Activa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  <x v="6"/>
    <s v="U2"/>
    <s v="U2"/>
    <s v="Activa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  <x v="6"/>
    <s v="U2"/>
    <s v="U2"/>
    <s v="Activa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  <x v="3"/>
    <s v="U3"/>
    <s v="U3"/>
    <s v="Activa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  <x v="1"/>
    <s v="U6"/>
    <s v="U6"/>
    <s v="Activa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  <x v="3"/>
    <s v="U3"/>
    <s v="TATA"/>
    <s v="Activ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  <x v="2"/>
    <s v="TATA"/>
    <s v="U1"/>
    <s v="Eliminada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  <x v="4"/>
    <s v="U1"/>
    <s v="U1"/>
    <s v="Activa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  <x v="5"/>
    <s v="U5"/>
    <s v="U5"/>
    <s v="Activa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  <x v="6"/>
    <s v="U2"/>
    <s v="U2"/>
    <s v="Activa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  <x v="6"/>
    <s v="U2"/>
    <s v="U2"/>
    <s v="Activa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  <x v="5"/>
    <s v="U5"/>
    <s v="U5"/>
    <s v="Activa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  <x v="5"/>
    <s v="U5"/>
    <s v="U5"/>
    <s v="Activa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  <x v="5"/>
    <s v="U5"/>
    <s v="U5"/>
    <s v="Activa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  <x v="5"/>
    <s v="U5"/>
    <s v="U5"/>
    <s v="Activa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  <x v="3"/>
    <s v="U3"/>
    <s v="TATA"/>
    <s v="Activ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  <x v="2"/>
    <s v="TATA"/>
    <s v="TATA"/>
    <s v="Eliminada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  <x v="3"/>
    <s v="U3"/>
    <s v="U3"/>
    <s v="Activa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  <x v="7"/>
    <m/>
    <s v="U4"/>
    <s v="Eliminada"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  <x v="7"/>
    <m/>
    <s v="U4"/>
    <s v="Eliminada"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  <x v="3"/>
    <s v="U3"/>
    <s v="U3"/>
    <s v="Activa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  <x v="3"/>
    <s v="U3"/>
    <s v="U3"/>
    <s v="Activa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  <x v="3"/>
    <s v="U3"/>
    <s v="U3"/>
    <s v="Activa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  <x v="6"/>
    <s v="U2"/>
    <s v="U2"/>
    <s v="Activa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  <x v="4"/>
    <s v="U1"/>
    <s v="U1"/>
    <s v="Activa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s v="3G"/>
    <x v="4"/>
    <s v="U1"/>
    <s v="U1"/>
    <s v="Eliminada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  <x v="4"/>
    <s v="U1"/>
    <s v="U1"/>
    <s v="Eliminada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  <x v="1"/>
    <s v="U6"/>
    <s v="U6"/>
    <s v="Activa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  <x v="3"/>
    <s v="U3"/>
    <s v="U3"/>
    <s v="Activa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  <x v="7"/>
    <m/>
    <s v="U3"/>
    <s v="Eliminada"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  <x v="3"/>
    <s v="U3"/>
    <s v="U3"/>
    <s v="Activa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  <x v="1"/>
    <s v="U6"/>
    <s v="U6"/>
    <s v="Activa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  <x v="7"/>
    <m/>
    <s v="U6"/>
    <s v="Eliminada"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  <x v="3"/>
    <s v="U3"/>
    <s v="U3"/>
    <s v="Activa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  <x v="0"/>
    <s v="U4"/>
    <s v="U4"/>
    <s v="Activa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  <x v="0"/>
    <s v="U4"/>
    <s v="U4"/>
    <s v="Activa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  <x v="4"/>
    <s v="U1"/>
    <s v="U1"/>
    <s v="Activa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  <x v="0"/>
    <s v="U4"/>
    <s v="U4"/>
    <s v="Activa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  <x v="5"/>
    <s v="U5"/>
    <s v="U5"/>
    <s v="Activa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  <x v="3"/>
    <s v="U3"/>
    <s v="U3"/>
    <s v="Activa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  <x v="3"/>
    <s v="U3"/>
    <s v="U3"/>
    <s v="Activa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  <x v="3"/>
    <s v="U3"/>
    <s v="U3"/>
    <s v="Activa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  <x v="3"/>
    <s v="U3"/>
    <s v="U3"/>
    <s v="Activa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  <x v="7"/>
    <m/>
    <s v="U5"/>
    <s v="Eliminada"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  <x v="3"/>
    <s v="U3"/>
    <s v="U3"/>
    <s v="Activa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s v="3G"/>
    <x v="4"/>
    <s v="U1"/>
    <s v="U1"/>
    <s v="Activa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  <x v="4"/>
    <s v="U1"/>
    <s v="U1"/>
    <s v="Activa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  <x v="4"/>
    <s v="U1"/>
    <s v="U1"/>
    <s v="Activa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  <x v="1"/>
    <s v="U6"/>
    <s v="U6"/>
    <s v="Activa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  <x v="3"/>
    <s v="U3"/>
    <s v="U3"/>
    <s v="Activa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  <x v="5"/>
    <s v="U5"/>
    <s v="U5"/>
    <s v="Activa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  <x v="3"/>
    <s v="U3"/>
    <s v="U3"/>
    <s v="Activa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  <x v="8"/>
    <s v="U7"/>
    <s v="U7"/>
    <s v="Activa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  <x v="3"/>
    <s v="U3"/>
    <s v="U3"/>
    <s v="Activa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  <x v="7"/>
    <m/>
    <s v="U3"/>
    <s v="Eliminada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  <x v="7"/>
    <m/>
    <s v="U3"/>
    <s v="Eliminada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  <x v="8"/>
    <s v="U7"/>
    <s v="U7"/>
    <s v="Activa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  <x v="7"/>
    <m/>
    <s v="U5"/>
    <s v="Eliminada"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  <x v="5"/>
    <s v="U5"/>
    <s v="U5"/>
    <s v="Activa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  <x v="5"/>
    <s v="U5"/>
    <s v="U5"/>
    <s v="Eliminada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  <x v="5"/>
    <s v="U5"/>
    <s v="U5"/>
    <s v="Activa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  <x v="5"/>
    <s v="U5"/>
    <s v="U5"/>
    <s v="Activa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  <x v="4"/>
    <s v="U1"/>
    <s v="U1"/>
    <s v="Activa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  <x v="0"/>
    <s v="U4"/>
    <s v="U4"/>
    <s v="Activa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  <x v="3"/>
    <s v="U3"/>
    <s v="U3"/>
    <s v="Activa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  <x v="3"/>
    <s v="U3"/>
    <s v="U3"/>
    <s v="Activa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  <x v="5"/>
    <s v="U5"/>
    <s v="U5"/>
    <s v="Activa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  <x v="0"/>
    <s v="U4"/>
    <s v="U4"/>
    <s v="Activa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  <x v="0"/>
    <s v="U4"/>
    <s v="U4"/>
    <s v="Activa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  <x v="5"/>
    <s v="U5"/>
    <s v="U5"/>
    <s v="Activa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  <x v="0"/>
    <s v="U4"/>
    <s v="U4"/>
    <s v="Activa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  <x v="3"/>
    <s v="U3"/>
    <s v="TATA"/>
    <s v="Activa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  <x v="6"/>
    <s v="U2"/>
    <s v="U2"/>
    <s v="Activa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  <x v="1"/>
    <s v="U6"/>
    <s v="U6"/>
    <s v="Activa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s v="3G"/>
    <x v="4"/>
    <s v="U1"/>
    <s v="U1"/>
    <s v="Activa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  <x v="1"/>
    <s v="U6"/>
    <s v="U6"/>
    <s v="Activa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  <x v="3"/>
    <s v="U3"/>
    <s v="U3"/>
    <s v="Activa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  <x v="2"/>
    <s v="TATA"/>
    <s v="NA"/>
    <s v="Activ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  <x v="2"/>
    <s v="TATA"/>
    <s v="NA"/>
    <s v="Eliminad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  <x v="2"/>
    <s v="TATA"/>
    <s v="NA"/>
    <s v="Eliminad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  <x v="2"/>
    <s v="TATA"/>
    <s v="NA"/>
    <s v="Eliminada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  <x v="5"/>
    <s v="U5"/>
    <s v="NA"/>
    <s v="Activa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  <x v="5"/>
    <s v="U5"/>
    <s v="NA"/>
    <s v="Activa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  <x v="5"/>
    <s v="U5"/>
    <s v="NA"/>
    <s v="Activa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  <x v="5"/>
    <s v="U5"/>
    <s v="NA"/>
    <s v="Activa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  <x v="8"/>
    <s v="U7"/>
    <s v="NA"/>
    <s v="Eliminada"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  <x v="8"/>
    <s v="U7"/>
    <s v="NA"/>
    <s v="Eliminad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  <x v="8"/>
    <s v="U7"/>
    <s v="NA"/>
    <s v="Activa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  <x v="8"/>
    <s v="U7"/>
    <s v="NA"/>
    <s v="Activa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  <x v="3"/>
    <s v="U3"/>
    <s v="NA"/>
    <s v="Activa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  <x v="3"/>
    <s v="U3"/>
    <s v="NA"/>
    <s v="Activa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  <x v="3"/>
    <s v="U3"/>
    <s v="NA"/>
    <s v="Activa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  <x v="3"/>
    <s v="U3"/>
    <s v="NA"/>
    <s v="Activa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  <x v="3"/>
    <s v="U3"/>
    <s v="NA"/>
    <s v="Activa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  <x v="3"/>
    <s v="U3"/>
    <s v="NA"/>
    <s v="Activa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  <x v="6"/>
    <s v="U2"/>
    <s v="NA"/>
    <s v="Activa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  <x v="5"/>
    <s v="U5"/>
    <s v="NA"/>
    <s v="Activ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  <x v="8"/>
    <s v="U7"/>
    <s v="NA"/>
    <s v="Activ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  <x v="8"/>
    <s v="U7"/>
    <s v="NA"/>
    <s v="Activ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  <x v="0"/>
    <s v="U4"/>
    <s v="NA"/>
    <s v="Eliminada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  <x v="4"/>
    <s v="U1"/>
    <s v="NA"/>
    <s v="Activa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  <x v="0"/>
    <s v="U4"/>
    <s v="NA"/>
    <s v="Activa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  <x v="8"/>
    <s v="U7"/>
    <s v="NA"/>
    <s v="Activa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s v="3G"/>
    <x v="4"/>
    <s v="U1"/>
    <s v="NA"/>
    <s v="Activa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  <x v="1"/>
    <s v="U6"/>
    <s v="NA"/>
    <s v="Activa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  <x v="1"/>
    <s v="U6"/>
    <s v="NA"/>
    <s v="Activa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  <x v="3"/>
    <s v="U3"/>
    <s v="NA"/>
    <s v="Activa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  <x v="4"/>
    <s v="U1"/>
    <s v="NA"/>
    <s v="Activa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  <x v="8"/>
    <s v="U7"/>
    <s v="NA"/>
    <s v="Activ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  <x v="8"/>
    <s v="U7"/>
    <s v="NA"/>
    <s v="Activa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  <x v="8"/>
    <s v="U7"/>
    <s v="NA"/>
    <s v="Activa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  <x v="8"/>
    <s v="U7"/>
    <s v="NA"/>
    <s v="Activ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  <x v="8"/>
    <s v="U7"/>
    <s v="NA"/>
    <s v="Activa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  <x v="5"/>
    <s v="U5"/>
    <s v="NA"/>
    <s v="Activa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  <x v="5"/>
    <s v="U5"/>
    <s v="NA"/>
    <s v="Activa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s v="3G"/>
    <x v="8"/>
    <s v="U7"/>
    <s v="NA"/>
    <s v="Activa"/>
  </r>
  <r>
    <n v="1"/>
    <x v="1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  <x v="8"/>
    <s v="U7"/>
    <s v="NA"/>
    <s v="Activa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s v="3G"/>
    <x v="3"/>
    <s v="U3"/>
    <s v="NA"/>
    <s v="Activa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s v="3G"/>
    <x v="3"/>
    <s v="U3"/>
    <s v="NA"/>
    <s v="Activa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s v="3G"/>
    <x v="3"/>
    <s v="U3"/>
    <s v="NA"/>
    <s v="Activa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s v="3G"/>
    <x v="3"/>
    <s v="U3"/>
    <s v="NA"/>
    <s v="Activa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s v="3G"/>
    <x v="3"/>
    <s v="U3"/>
    <s v="NA"/>
    <s v="Activa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s v="3G"/>
    <x v="3"/>
    <s v="U3"/>
    <s v="NA"/>
    <s v="Activa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s v="3G"/>
    <x v="3"/>
    <s v="U3"/>
    <s v="NA"/>
    <s v="Activa"/>
  </r>
  <r>
    <n v="1"/>
    <x v="0"/>
    <s v="ZPM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s v="3G"/>
    <x v="1"/>
    <s v="U6"/>
    <s v="NA"/>
    <s v="Activa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s v="3G"/>
    <x v="3"/>
    <s v="U3"/>
    <s v="NA"/>
    <s v="Activa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s v="3G"/>
    <x v="3"/>
    <s v="U3"/>
    <s v="NA"/>
    <s v="Activa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s v="3G"/>
    <x v="3"/>
    <s v="U3"/>
    <s v="NA"/>
    <s v="Activa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s v="3G"/>
    <x v="3"/>
    <s v="U3"/>
    <s v="NA"/>
    <s v="Activa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s v="3G"/>
    <x v="3"/>
    <s v="U3"/>
    <s v="NA"/>
    <s v="Activa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s v="3G"/>
    <x v="5"/>
    <s v="U5"/>
    <s v="NA"/>
    <s v="Activa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s v="3G"/>
    <x v="1"/>
    <s v="NA"/>
    <s v="NA"/>
    <s v="Activa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s v="3G"/>
    <x v="1"/>
    <s v="NA"/>
    <s v="NA"/>
    <s v="Activa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s v="3G"/>
    <x v="3"/>
    <s v="NA"/>
    <s v="NA"/>
    <s v="Activa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s v="3G"/>
    <x v="5"/>
    <s v="NA"/>
    <s v="NA"/>
    <s v="Activa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s v="3G"/>
    <x v="5"/>
    <s v="NA"/>
    <s v="NA"/>
    <s v="Activa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s v="3G"/>
    <x v="5"/>
    <s v="NA"/>
    <s v="NA"/>
    <s v="Activa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s v="3G"/>
    <x v="5"/>
    <s v="NA"/>
    <s v="NA"/>
    <s v="Activa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s v="3G"/>
    <x v="5"/>
    <s v="NA"/>
    <s v="NA"/>
    <s v="Activa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s v="3G"/>
    <x v="0"/>
    <s v="NA"/>
    <s v="NA"/>
    <s v="Activa"/>
  </r>
  <r>
    <n v="1"/>
    <x v="0"/>
    <s v="ZPM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s v="3G"/>
    <x v="3"/>
    <s v="NA"/>
    <s v="NA"/>
    <s v="Activa"/>
  </r>
  <r>
    <n v="1"/>
    <x v="0"/>
    <s v="ZPM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s v="3G"/>
    <x v="0"/>
    <s v="NA"/>
    <s v="NA"/>
    <s v="Activ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1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x v="0"/>
    <x v="0"/>
    <s v="TATA"/>
    <s v="TATA"/>
    <s v="Activ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x v="0"/>
    <x v="1"/>
    <s v="U6"/>
    <s v="TATA"/>
    <s v="Activ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x v="0"/>
    <x v="0"/>
    <s v="TATA"/>
    <s v="TATA"/>
    <s v="Activ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x v="1"/>
    <x v="2"/>
    <s v="TATA"/>
    <s v="TATA"/>
    <s v="Eliminad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s v="TATA"/>
    <s v="TATA"/>
    <s v="Eliminad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x v="0"/>
    <x v="0"/>
    <s v="TATA"/>
    <s v="TATA"/>
    <s v="Activ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x v="0"/>
    <x v="3"/>
    <s v="U3"/>
    <s v="TATA"/>
    <s v="Activa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x v="0"/>
    <x v="0"/>
    <s v="TATA"/>
    <s v="TATA"/>
    <s v="Activ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0"/>
    <s v="TATA"/>
    <s v="TATA"/>
    <s v="Activ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s v="TATA"/>
    <s v="TATA"/>
    <s v="Eliminad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x v="2"/>
    <x v="2"/>
    <s v="TATA"/>
    <s v="TATA"/>
    <s v="Eliminada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x v="0"/>
    <x v="4"/>
    <s v="TATA"/>
    <s v="TATA"/>
    <s v="Activ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x v="0"/>
    <x v="1"/>
    <s v="TATA"/>
    <s v="TATA"/>
    <s v="Activ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x v="0"/>
    <x v="5"/>
    <s v="U5"/>
    <s v="TATA"/>
    <s v="Activa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x v="0"/>
    <x v="4"/>
    <s v="U1"/>
    <s v="TATA"/>
    <s v="Activ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x v="1"/>
    <x v="2"/>
    <s v="TATA"/>
    <s v="TATA"/>
    <s v="Eliminad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x v="0"/>
    <x v="6"/>
    <s v="TATA"/>
    <s v="TATA"/>
    <s v="Activ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s v="TATA"/>
    <s v="TATA"/>
    <s v="Eliminad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s v="TATA"/>
    <s v="TATA"/>
    <s v="Activ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x v="0"/>
    <x v="6"/>
    <s v="TATA"/>
    <s v="TATA"/>
    <s v="Activ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x v="0"/>
    <x v="0"/>
    <s v="TATA"/>
    <s v="TATA"/>
    <s v="Activ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x v="0"/>
    <x v="1"/>
    <s v="U6"/>
    <s v="TATA"/>
    <s v="Activ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s v="TATA"/>
    <s v="TATA"/>
    <s v="Activ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x v="0"/>
    <x v="0"/>
    <s v="U4"/>
    <s v="TATA"/>
    <s v="Activ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x v="0"/>
    <x v="0"/>
    <s v="TATA"/>
    <s v="TATA"/>
    <s v="Activ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x v="0"/>
    <x v="0"/>
    <s v="TATA"/>
    <s v="TATA"/>
    <s v="Activ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s v="TATA"/>
    <s v="NA"/>
    <s v="Eliminad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x v="0"/>
    <x v="0"/>
    <s v="TATA"/>
    <s v="TATA"/>
    <s v="Activ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x v="0"/>
    <x v="5"/>
    <s v="U5"/>
    <s v="TATA"/>
    <s v="Activ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x v="0"/>
    <x v="0"/>
    <s v="TATA"/>
    <s v="TATA"/>
    <s v="Activ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s v="TATA"/>
    <s v="NA"/>
    <s v="Eliminad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x v="0"/>
    <x v="0"/>
    <s v="U4"/>
    <s v="TATA"/>
    <s v="Activa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x v="0"/>
    <x v="0"/>
    <s v="TATA"/>
    <s v="TATA"/>
    <s v="Activ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s v="TATA"/>
    <s v="TATA"/>
    <s v="Eliminad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x v="1"/>
    <x v="2"/>
    <s v="TATA"/>
    <s v="TATA"/>
    <s v="Eliminad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s v="TATA"/>
    <s v="TATA"/>
    <s v="Eliminad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x v="1"/>
    <x v="2"/>
    <s v="TATA"/>
    <s v="TATA"/>
    <s v="Eliminad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x v="0"/>
    <x v="3"/>
    <s v="U3"/>
    <s v="TATA"/>
    <s v="Activ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x v="0"/>
    <x v="3"/>
    <s v="U3"/>
    <s v="TATA"/>
    <s v="Activ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x v="0"/>
    <x v="4"/>
    <s v="U1"/>
    <s v="TATA"/>
    <s v="Activa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s v="TATA"/>
    <s v="NA"/>
    <s v="Eliminad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x v="0"/>
    <x v="4"/>
    <s v="U1"/>
    <s v="TATA"/>
    <s v="Activ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x v="1"/>
    <x v="2"/>
    <s v="TATA"/>
    <s v="TATA"/>
    <s v="Eliminad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s v="TATA"/>
    <s v="TATA"/>
    <s v="Eliminad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x v="1"/>
    <x v="2"/>
    <s v="TATA"/>
    <s v="TATA"/>
    <s v="Eliminad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x v="0"/>
    <x v="1"/>
    <s v="U6"/>
    <s v="TATA"/>
    <s v="Activ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x v="0"/>
    <x v="5"/>
    <s v="U5"/>
    <s v="TATA"/>
    <s v="Activ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x v="1"/>
    <x v="2"/>
    <s v="TATA"/>
    <s v="TATA"/>
    <s v="Eliminad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s v="TATA"/>
    <s v="TATA"/>
    <s v="Eliminad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x v="1"/>
    <x v="2"/>
    <s v="TATA"/>
    <s v="TATA"/>
    <s v="Eliminad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x v="0"/>
    <x v="4"/>
    <s v="TATA"/>
    <s v="TATA"/>
    <s v="Activa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x v="0"/>
    <x v="4"/>
    <s v="U1"/>
    <s v="TATA"/>
    <s v="Activ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s v="TATA"/>
    <s v="TATA"/>
    <s v="Eliminad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x v="1"/>
    <x v="2"/>
    <s v="TATA"/>
    <s v="TATA"/>
    <s v="Eliminad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x v="1"/>
    <x v="2"/>
    <s v="TATA"/>
    <s v="TATA"/>
    <s v="Eliminad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x v="1"/>
    <x v="2"/>
    <s v="TATA"/>
    <s v="TATA"/>
    <s v="Eliminad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x v="1"/>
    <x v="2"/>
    <s v="TATA"/>
    <s v="TATA"/>
    <s v="Eliminad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x v="0"/>
    <x v="3"/>
    <s v="U3"/>
    <s v="TATA"/>
    <s v="Activ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x v="1"/>
    <x v="2"/>
    <s v="TATA"/>
    <s v="TATA"/>
    <s v="Eliminad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x v="1"/>
    <x v="2"/>
    <s v="TATA"/>
    <s v="TATA"/>
    <s v="Eliminad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x v="1"/>
    <x v="2"/>
    <s v="TATA"/>
    <s v="TATA"/>
    <s v="Eliminad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s v="TATA"/>
    <s v="NA"/>
    <s v="Activa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x v="1"/>
    <x v="2"/>
    <s v="TATA"/>
    <s v="TATA"/>
    <s v="Eliminada"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x v="0"/>
    <x v="3"/>
    <s v="U3"/>
    <s v="TATA"/>
    <s v="Activ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x v="0"/>
    <x v="3"/>
    <s v="U3"/>
    <s v="TATA"/>
    <s v="Activ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x v="0"/>
    <x v="0"/>
    <s v="TATA"/>
    <s v="TATA"/>
    <s v="Activ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s v="TATA"/>
    <s v="TATA"/>
    <s v="Eliminad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s v="TATA"/>
    <s v="TATA"/>
    <s v="Activ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s v="TATA"/>
    <s v="TATA"/>
    <s v="Activ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x v="1"/>
    <x v="2"/>
    <s v="TATA"/>
    <s v="TATA"/>
    <s v="Eliminad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x v="1"/>
    <x v="2"/>
    <s v="TATA"/>
    <s v="TATA"/>
    <s v="Eliminad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x v="0"/>
    <x v="4"/>
    <s v="U1"/>
    <s v="TATA"/>
    <s v="Activa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x v="1"/>
    <x v="2"/>
    <s v="TATA"/>
    <s v="TATA"/>
    <s v="Eliminad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x v="1"/>
    <x v="2"/>
    <s v="TATA"/>
    <s v="TATA"/>
    <s v="Eliminad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x v="0"/>
    <x v="3"/>
    <s v="U3"/>
    <s v="TATA"/>
    <s v="Activ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x v="0"/>
    <x v="0"/>
    <s v="TATA"/>
    <s v="TATA"/>
    <s v="Activ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x v="0"/>
    <x v="0"/>
    <s v="TATA"/>
    <s v="TATA"/>
    <s v="Activ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x v="1"/>
    <x v="2"/>
    <s v="TATA"/>
    <s v="TATA"/>
    <s v="Eliminad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x v="0"/>
    <x v="3"/>
    <s v="U3"/>
    <s v="TATA"/>
    <s v="Activ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x v="0"/>
    <x v="0"/>
    <s v="U4"/>
    <s v="TATA"/>
    <s v="Activ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x v="1"/>
    <x v="2"/>
    <s v="TATA"/>
    <s v="TATA"/>
    <s v="Eliminad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x v="0"/>
    <x v="4"/>
    <s v="U1"/>
    <s v="TATA"/>
    <s v="Activ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x v="1"/>
    <x v="2"/>
    <s v="TATA"/>
    <s v="TATA"/>
    <s v="Eliminad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x v="1"/>
    <x v="2"/>
    <s v="TATA"/>
    <s v="TATA"/>
    <s v="Eliminad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x v="0"/>
    <x v="3"/>
    <s v="U3"/>
    <s v="TATA"/>
    <s v="Activ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x v="1"/>
    <x v="2"/>
    <s v="TATA"/>
    <s v="TATA"/>
    <s v="Eliminad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x v="1"/>
    <x v="2"/>
    <s v="TATA"/>
    <s v="TATA"/>
    <s v="Eliminad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x v="0"/>
    <x v="4"/>
    <s v="TATA"/>
    <s v="TATA"/>
    <s v="Activa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x v="1"/>
    <x v="2"/>
    <s v="TATA"/>
    <s v="TATA"/>
    <s v="Eliminada"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x v="2"/>
    <x v="2"/>
    <s v="TATA"/>
    <s v="TATA"/>
    <s v="Suspendida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x v="2"/>
    <x v="2"/>
    <s v="TATA"/>
    <s v="TATA"/>
    <s v="Suspendid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x v="0"/>
    <x v="4"/>
    <s v="TATA"/>
    <s v="TATA"/>
    <s v="Activ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x v="1"/>
    <x v="2"/>
    <s v="TATA"/>
    <s v="TATA"/>
    <s v="Eliminad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x v="0"/>
    <x v="5"/>
    <s v="U5"/>
    <s v="TATA"/>
    <s v="Activ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x v="1"/>
    <x v="7"/>
    <m/>
    <s v="TATA"/>
    <s v="Eliminad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x v="2"/>
    <x v="6"/>
    <s v="TATA"/>
    <s v="TATA"/>
    <s v="Activ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x v="2"/>
    <x v="3"/>
    <s v="U3"/>
    <s v="TATA"/>
    <s v="Activ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s v="TATA"/>
    <s v="TATA"/>
    <s v="Eliminad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s v="TATA"/>
    <s v="TATA"/>
    <s v="Eliminad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x v="0"/>
    <x v="5"/>
    <s v="U5"/>
    <s v="TATA"/>
    <s v="Activ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x v="1"/>
    <x v="2"/>
    <s v="TATA"/>
    <s v="TATA"/>
    <s v="Eliminad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s v="TATA"/>
    <s v="TATA"/>
    <s v="Activ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x v="0"/>
    <x v="3"/>
    <s v="U3"/>
    <s v="TATA"/>
    <s v="Activ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x v="1"/>
    <x v="2"/>
    <s v="TATA"/>
    <s v="TATA"/>
    <s v="Eliminada"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x v="1"/>
    <x v="2"/>
    <s v="TATA"/>
    <s v="TATA"/>
    <s v="Eliminad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s v="TATA"/>
    <s v="TATA"/>
    <s v="Eliminada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x v="1"/>
    <x v="2"/>
    <s v="TATA"/>
    <s v="TATA"/>
    <s v="Eliminad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s v="TATA"/>
    <s v="TATA"/>
    <s v="Eliminad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s v="TATA"/>
    <s v="TATA"/>
    <s v="Eliminad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x v="1"/>
    <x v="2"/>
    <s v="TATA"/>
    <s v="TATA"/>
    <s v="Eliminad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x v="1"/>
    <x v="2"/>
    <s v="TATA"/>
    <s v="TATA"/>
    <s v="Eliminad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x v="1"/>
    <x v="2"/>
    <s v="TATA"/>
    <s v="TATA"/>
    <s v="Eliminada"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s v="TATA"/>
    <s v="TATA"/>
    <s v="Activa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x v="1"/>
    <x v="2"/>
    <s v="TATA"/>
    <s v="TATA"/>
    <s v="Eliminada"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x v="0"/>
    <x v="1"/>
    <s v="TATA"/>
    <s v="TATA"/>
    <s v="Activ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s v="TATA"/>
    <s v="TATA"/>
    <s v="Activa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x v="1"/>
    <x v="2"/>
    <s v="TATA"/>
    <s v="TATA"/>
    <s v="Eliminad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x v="1"/>
    <x v="2"/>
    <s v="TATA"/>
    <s v="TATA"/>
    <s v="Eliminada"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x v="0"/>
    <x v="0"/>
    <s v="U4"/>
    <s v="TATA"/>
    <s v="Activa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x v="1"/>
    <x v="2"/>
    <s v="TATA"/>
    <s v="TATA"/>
    <s v="Eliminad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x v="0"/>
    <x v="0"/>
    <s v="TATA"/>
    <s v="TATA"/>
    <s v="Activ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x v="0"/>
    <x v="1"/>
    <s v="U6"/>
    <s v="TATA"/>
    <s v="Activ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x v="0"/>
    <x v="3"/>
    <s v="U3"/>
    <s v="TATA"/>
    <s v="Activ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x v="0"/>
    <x v="3"/>
    <s v="U3"/>
    <s v="TATA"/>
    <s v="Activ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x v="1"/>
    <x v="2"/>
    <s v="TATA"/>
    <s v="TATA"/>
    <s v="Eliminad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s v="TATA"/>
    <s v="TATA"/>
    <s v="Eliminad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x v="0"/>
    <x v="0"/>
    <s v="U4"/>
    <s v="TATA"/>
    <s v="Activ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s v="TATA"/>
    <s v="TATA"/>
    <s v="Activa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x v="0"/>
    <x v="4"/>
    <s v="U1"/>
    <s v="TATA"/>
    <s v="Activ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x v="0"/>
    <x v="0"/>
    <s v="TATA"/>
    <s v="TATA"/>
    <s v="Activ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x v="1"/>
    <x v="7"/>
    <m/>
    <s v="TATA"/>
    <s v="Eliminada"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x v="1"/>
    <x v="2"/>
    <s v="TATA"/>
    <s v="TATA"/>
    <s v="Eliminada"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x v="1"/>
    <x v="2"/>
    <s v="TATA"/>
    <s v="TATA"/>
    <s v="Eliminada"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x v="1"/>
    <x v="2"/>
    <s v="TATA"/>
    <s v="TATA"/>
    <s v="Eliminada"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x v="0"/>
    <x v="6"/>
    <s v="U2"/>
    <s v="U2"/>
    <s v="Activa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x v="0"/>
    <x v="6"/>
    <s v="U2"/>
    <s v="U2"/>
    <s v="Activa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x v="0"/>
    <x v="6"/>
    <s v="U2"/>
    <s v="U2"/>
    <s v="Activa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x v="1"/>
    <x v="2"/>
    <s v="TATA"/>
    <s v="TATA"/>
    <s v="Eliminad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x v="1"/>
    <x v="2"/>
    <s v="TATA"/>
    <s v="TATA"/>
    <s v="Eliminad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x v="1"/>
    <x v="2"/>
    <s v="TATA"/>
    <s v="TATA"/>
    <s v="Eliminad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x v="1"/>
    <x v="2"/>
    <s v="TATA"/>
    <s v="TATA"/>
    <s v="Eliminada"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x v="1"/>
    <x v="2"/>
    <s v="TATA"/>
    <s v="TATA"/>
    <s v="Eliminada"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x v="0"/>
    <x v="6"/>
    <s v="U2"/>
    <s v="U2"/>
    <s v="Activa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x v="0"/>
    <x v="6"/>
    <s v="U2"/>
    <s v="U2"/>
    <s v="Activa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x v="0"/>
    <x v="6"/>
    <s v="U2"/>
    <s v="U2"/>
    <s v="Activa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x v="0"/>
    <x v="6"/>
    <s v="U2"/>
    <s v="U2"/>
    <s v="Activa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x v="0"/>
    <x v="6"/>
    <s v="U2"/>
    <s v="U2"/>
    <s v="Activa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x v="1"/>
    <x v="7"/>
    <m/>
    <s v="U5"/>
    <s v="Eliminada"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x v="0"/>
    <x v="1"/>
    <s v="U6"/>
    <s v="U6"/>
    <s v="Activa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x v="0"/>
    <x v="1"/>
    <s v="U6"/>
    <s v="U6"/>
    <s v="Activa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x v="0"/>
    <x v="6"/>
    <s v="U2"/>
    <s v="U2"/>
    <s v="Activa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x v="0"/>
    <x v="6"/>
    <s v="U2"/>
    <s v="U2"/>
    <s v="Activa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x v="0"/>
    <x v="6"/>
    <s v="U2"/>
    <s v="U2"/>
    <s v="Activa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x v="0"/>
    <x v="6"/>
    <s v="U2"/>
    <s v="U2"/>
    <s v="Activa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x v="1"/>
    <x v="2"/>
    <s v="TATA"/>
    <s v="TATA"/>
    <s v="Eliminada"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x v="0"/>
    <x v="6"/>
    <s v="U2"/>
    <s v="U2"/>
    <s v="Activa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x v="0"/>
    <x v="6"/>
    <s v="U2"/>
    <s v="U2"/>
    <s v="Activa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x v="0"/>
    <x v="6"/>
    <s v="U2"/>
    <s v="U2"/>
    <s v="Activa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x v="0"/>
    <x v="6"/>
    <s v="U2"/>
    <s v="U2"/>
    <s v="Activa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x v="1"/>
    <x v="2"/>
    <s v="TATA"/>
    <s v="TATA"/>
    <s v="Eliminada"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x v="0"/>
    <x v="6"/>
    <s v="U2"/>
    <s v="U2"/>
    <s v="Activa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x v="0"/>
    <x v="1"/>
    <s v="U6"/>
    <s v="U6"/>
    <s v="Activa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x v="0"/>
    <x v="6"/>
    <s v="U2"/>
    <s v="U2"/>
    <s v="Activa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x v="0"/>
    <x v="6"/>
    <s v="U2"/>
    <s v="U2"/>
    <s v="Activa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x v="0"/>
    <x v="6"/>
    <s v="U2"/>
    <s v="U2"/>
    <s v="Activa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x v="0"/>
    <x v="6"/>
    <s v="U2"/>
    <s v="U2"/>
    <s v="Activa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x v="1"/>
    <x v="2"/>
    <s v="TATA"/>
    <s v="TATA"/>
    <s v="Eliminada"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x v="0"/>
    <x v="6"/>
    <s v="U2"/>
    <s v="U2"/>
    <s v="Activa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x v="0"/>
    <x v="6"/>
    <s v="U2"/>
    <s v="U2"/>
    <s v="Activa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x v="0"/>
    <x v="6"/>
    <s v="U2"/>
    <s v="U2"/>
    <s v="Activa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x v="0"/>
    <x v="6"/>
    <s v="U2"/>
    <s v="U2"/>
    <s v="Activa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x v="0"/>
    <x v="6"/>
    <s v="U2"/>
    <s v="U2"/>
    <s v="Activa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x v="0"/>
    <x v="6"/>
    <s v="U2"/>
    <s v="U2"/>
    <s v="Activa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x v="0"/>
    <x v="6"/>
    <s v="U2"/>
    <s v="U2"/>
    <s v="Activa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x v="0"/>
    <x v="5"/>
    <s v="U5"/>
    <s v="U5"/>
    <s v="Activa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x v="0"/>
    <x v="5"/>
    <s v="U5"/>
    <s v="U5"/>
    <s v="Activa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x v="0"/>
    <x v="4"/>
    <s v="U1"/>
    <s v="U1"/>
    <s v="Activa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x v="0"/>
    <x v="4"/>
    <s v="U1"/>
    <s v="U1"/>
    <s v="Eliminada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x v="0"/>
    <x v="5"/>
    <s v="U5"/>
    <s v="U5"/>
    <s v="Activa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x v="1"/>
    <x v="7"/>
    <m/>
    <s v="U5"/>
    <s v="Eliminada"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x v="0"/>
    <x v="5"/>
    <s v="U5"/>
    <s v="U5"/>
    <s v="Activa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x v="0"/>
    <x v="5"/>
    <s v="U5"/>
    <s v="U5"/>
    <s v="Activa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x v="0"/>
    <x v="5"/>
    <s v="U5"/>
    <s v="U5"/>
    <s v="Activa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x v="0"/>
    <x v="6"/>
    <s v="U2"/>
    <s v="U2"/>
    <s v="Activa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x v="0"/>
    <x v="6"/>
    <s v="U2"/>
    <s v="U2"/>
    <s v="Activa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x v="0"/>
    <x v="6"/>
    <s v="U2"/>
    <s v="U2"/>
    <s v="Activa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x v="0"/>
    <x v="6"/>
    <s v="U2"/>
    <s v="U2"/>
    <s v="Activa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3"/>
    <s v="U3"/>
    <s v="U3"/>
    <s v="Activa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x v="0"/>
    <x v="5"/>
    <s v="U5"/>
    <s v="U5"/>
    <s v="Activa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x v="0"/>
    <x v="5"/>
    <s v="U5"/>
    <s v="U5"/>
    <s v="Activa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x v="0"/>
    <x v="5"/>
    <s v="U5"/>
    <s v="U5"/>
    <s v="Activa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x v="0"/>
    <x v="5"/>
    <s v="U5"/>
    <s v="U5"/>
    <s v="Activa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x v="0"/>
    <x v="5"/>
    <s v="U5"/>
    <s v="U5"/>
    <s v="Activa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x v="0"/>
    <x v="5"/>
    <s v="U5"/>
    <s v="U5"/>
    <s v="Activa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s v="TATA"/>
    <s v="TATA"/>
    <s v="Activ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x v="0"/>
    <x v="3"/>
    <s v="U3"/>
    <s v="TATA"/>
    <s v="Activ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s v="TATA"/>
    <s v="TATA"/>
    <s v="Eliminad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x v="0"/>
    <x v="5"/>
    <s v="U5"/>
    <s v="TATA"/>
    <s v="Activ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x v="0"/>
    <x v="5"/>
    <s v="U5"/>
    <s v="TATA"/>
    <s v="Activ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x v="0"/>
    <x v="5"/>
    <s v="U5"/>
    <s v="TATA"/>
    <s v="Activa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x v="0"/>
    <x v="0"/>
    <s v="U4"/>
    <s v="U4"/>
    <s v="Activa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x v="0"/>
    <x v="4"/>
    <s v="U1"/>
    <s v="U1"/>
    <s v="Activa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x v="0"/>
    <x v="6"/>
    <s v="U2"/>
    <s v="U2"/>
    <s v="Activa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x v="0"/>
    <x v="6"/>
    <s v="U2"/>
    <s v="U2"/>
    <s v="Activa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x v="0"/>
    <x v="3"/>
    <s v="U3"/>
    <s v="U3"/>
    <s v="Activa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x v="0"/>
    <x v="1"/>
    <s v="U6"/>
    <s v="U6"/>
    <s v="Activa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x v="0"/>
    <x v="3"/>
    <s v="U3"/>
    <s v="TATA"/>
    <s v="Activ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s v="TATA"/>
    <s v="U1"/>
    <s v="Eliminada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x v="0"/>
    <x v="4"/>
    <s v="U1"/>
    <s v="U1"/>
    <s v="Activa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x v="0"/>
    <x v="5"/>
    <s v="U5"/>
    <s v="U5"/>
    <s v="Activa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x v="0"/>
    <x v="6"/>
    <s v="U2"/>
    <s v="U2"/>
    <s v="Activa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x v="0"/>
    <x v="6"/>
    <s v="U2"/>
    <s v="U2"/>
    <s v="Activa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x v="0"/>
    <x v="5"/>
    <s v="U5"/>
    <s v="U5"/>
    <s v="Activa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x v="0"/>
    <x v="5"/>
    <s v="U5"/>
    <s v="U5"/>
    <s v="Activa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x v="0"/>
    <x v="5"/>
    <s v="U5"/>
    <s v="U5"/>
    <s v="Activa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x v="0"/>
    <x v="5"/>
    <s v="U5"/>
    <s v="U5"/>
    <s v="Activa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x v="0"/>
    <x v="3"/>
    <s v="U3"/>
    <s v="TATA"/>
    <s v="Activ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s v="TATA"/>
    <s v="TATA"/>
    <s v="Eliminada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x v="0"/>
    <x v="3"/>
    <s v="U3"/>
    <s v="U3"/>
    <s v="Activa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x v="1"/>
    <x v="7"/>
    <m/>
    <s v="U4"/>
    <s v="Eliminada"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x v="1"/>
    <x v="7"/>
    <m/>
    <s v="U4"/>
    <s v="Eliminada"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x v="0"/>
    <x v="3"/>
    <s v="U3"/>
    <s v="U3"/>
    <s v="Activa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x v="0"/>
    <x v="3"/>
    <s v="U3"/>
    <s v="U3"/>
    <s v="Activa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x v="0"/>
    <x v="3"/>
    <s v="U3"/>
    <s v="U3"/>
    <s v="Activa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x v="0"/>
    <x v="6"/>
    <s v="U2"/>
    <s v="U2"/>
    <s v="Activa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x v="0"/>
    <x v="4"/>
    <s v="U1"/>
    <s v="U1"/>
    <s v="Activa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x v="0"/>
    <x v="4"/>
    <s v="U1"/>
    <s v="U1"/>
    <s v="Eliminada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x v="0"/>
    <x v="4"/>
    <s v="U1"/>
    <s v="U1"/>
    <s v="Eliminada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x v="0"/>
    <x v="1"/>
    <s v="U6"/>
    <s v="U6"/>
    <s v="Activa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x v="0"/>
    <x v="3"/>
    <s v="U3"/>
    <s v="U3"/>
    <s v="Activa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x v="1"/>
    <x v="7"/>
    <m/>
    <s v="U3"/>
    <s v="Eliminada"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x v="0"/>
    <x v="3"/>
    <s v="U3"/>
    <s v="U3"/>
    <s v="Activa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x v="0"/>
    <x v="1"/>
    <s v="U6"/>
    <s v="U6"/>
    <s v="Activa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x v="1"/>
    <x v="7"/>
    <m/>
    <s v="U6"/>
    <s v="Eliminada"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x v="0"/>
    <x v="3"/>
    <s v="U3"/>
    <s v="U3"/>
    <s v="Activa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x v="0"/>
    <x v="0"/>
    <s v="U4"/>
    <s v="U4"/>
    <s v="Activa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x v="0"/>
    <x v="0"/>
    <s v="U4"/>
    <s v="U4"/>
    <s v="Activa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x v="0"/>
    <x v="4"/>
    <s v="U1"/>
    <s v="U1"/>
    <s v="Activa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x v="0"/>
    <x v="0"/>
    <s v="U4"/>
    <s v="U4"/>
    <s v="Activa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x v="0"/>
    <x v="5"/>
    <s v="U5"/>
    <s v="U5"/>
    <s v="Activa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x v="0"/>
    <x v="3"/>
    <s v="U3"/>
    <s v="U3"/>
    <s v="Activa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x v="0"/>
    <x v="3"/>
    <s v="U3"/>
    <s v="U3"/>
    <s v="Activa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x v="0"/>
    <x v="3"/>
    <s v="U3"/>
    <s v="U3"/>
    <s v="Activa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x v="0"/>
    <x v="3"/>
    <s v="U3"/>
    <s v="U3"/>
    <s v="Activa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x v="1"/>
    <x v="7"/>
    <m/>
    <s v="U5"/>
    <s v="Eliminada"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x v="0"/>
    <x v="3"/>
    <s v="U3"/>
    <s v="U3"/>
    <s v="Activa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x v="0"/>
    <x v="4"/>
    <s v="U1"/>
    <s v="U1"/>
    <s v="Activa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x v="0"/>
    <x v="4"/>
    <s v="U1"/>
    <s v="U1"/>
    <s v="Activa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x v="0"/>
    <x v="4"/>
    <s v="U1"/>
    <s v="U1"/>
    <s v="Activa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x v="0"/>
    <x v="1"/>
    <s v="U6"/>
    <s v="U6"/>
    <s v="Activa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x v="0"/>
    <x v="3"/>
    <s v="U3"/>
    <s v="U3"/>
    <s v="Activa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x v="0"/>
    <x v="5"/>
    <s v="U5"/>
    <s v="U5"/>
    <s v="Activa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x v="0"/>
    <x v="3"/>
    <s v="U3"/>
    <s v="U3"/>
    <s v="Activa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x v="0"/>
    <x v="8"/>
    <s v="U7"/>
    <s v="U7"/>
    <s v="Activa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x v="0"/>
    <x v="3"/>
    <s v="U3"/>
    <s v="U3"/>
    <s v="Activa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x v="0"/>
    <x v="7"/>
    <m/>
    <s v="U3"/>
    <s v="Eliminada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x v="0"/>
    <x v="7"/>
    <m/>
    <s v="U3"/>
    <s v="Eliminada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x v="0"/>
    <x v="8"/>
    <s v="U7"/>
    <s v="U7"/>
    <s v="Activa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x v="1"/>
    <x v="7"/>
    <m/>
    <s v="U5"/>
    <s v="Eliminada"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x v="0"/>
    <x v="5"/>
    <s v="U5"/>
    <s v="U5"/>
    <s v="Activa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5"/>
    <s v="U5"/>
    <s v="U5"/>
    <s v="Eliminada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x v="0"/>
    <x v="5"/>
    <s v="U5"/>
    <s v="U5"/>
    <s v="Activa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x v="0"/>
    <x v="5"/>
    <s v="U5"/>
    <s v="U5"/>
    <s v="Activa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x v="0"/>
    <x v="4"/>
    <s v="U1"/>
    <s v="U1"/>
    <s v="Activa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x v="0"/>
    <x v="0"/>
    <s v="U4"/>
    <s v="U4"/>
    <s v="Activa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x v="0"/>
    <x v="3"/>
    <s v="U3"/>
    <s v="U3"/>
    <s v="Activa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x v="0"/>
    <x v="3"/>
    <s v="U3"/>
    <s v="U3"/>
    <s v="Activa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x v="0"/>
    <x v="5"/>
    <s v="U5"/>
    <s v="U5"/>
    <s v="Activa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x v="0"/>
    <x v="0"/>
    <s v="U4"/>
    <s v="U4"/>
    <s v="Activa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x v="0"/>
    <x v="0"/>
    <s v="U4"/>
    <s v="U4"/>
    <s v="Activa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x v="0"/>
    <x v="5"/>
    <s v="U5"/>
    <s v="U5"/>
    <s v="Activa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x v="0"/>
    <x v="0"/>
    <s v="U4"/>
    <s v="U4"/>
    <s v="Activa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x v="2"/>
    <x v="3"/>
    <s v="U3"/>
    <s v="TATA"/>
    <s v="Activa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x v="0"/>
    <x v="6"/>
    <s v="U2"/>
    <s v="U2"/>
    <s v="Activa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x v="0"/>
    <x v="1"/>
    <s v="U6"/>
    <s v="U6"/>
    <s v="Activa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x v="0"/>
    <x v="4"/>
    <s v="U1"/>
    <s v="U1"/>
    <s v="Activa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x v="0"/>
    <x v="1"/>
    <s v="U6"/>
    <s v="U6"/>
    <s v="Activa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x v="0"/>
    <x v="3"/>
    <s v="U3"/>
    <s v="U3"/>
    <s v="Activa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s v="TATA"/>
    <s v="NA"/>
    <s v="Activ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s v="TATA"/>
    <s v="NA"/>
    <s v="Eliminad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s v="TATA"/>
    <s v="NA"/>
    <s v="Eliminad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s v="TATA"/>
    <s v="NA"/>
    <s v="Eliminada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x v="0"/>
    <x v="5"/>
    <s v="U5"/>
    <s v="NA"/>
    <s v="Activa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x v="0"/>
    <x v="5"/>
    <s v="U5"/>
    <s v="NA"/>
    <s v="Activa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x v="0"/>
    <x v="5"/>
    <s v="U5"/>
    <s v="NA"/>
    <s v="Activa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x v="0"/>
    <x v="5"/>
    <s v="U5"/>
    <s v="NA"/>
    <s v="Activa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x v="1"/>
    <x v="8"/>
    <s v="U7"/>
    <s v="NA"/>
    <s v="Eliminada"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x v="1"/>
    <x v="8"/>
    <s v="U7"/>
    <s v="NA"/>
    <s v="Eliminad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x v="0"/>
    <x v="8"/>
    <s v="U7"/>
    <s v="NA"/>
    <s v="Activa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x v="0"/>
    <x v="8"/>
    <s v="U7"/>
    <s v="NA"/>
    <s v="Activa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x v="0"/>
    <x v="3"/>
    <s v="U3"/>
    <s v="NA"/>
    <s v="Activa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x v="0"/>
    <x v="3"/>
    <s v="U3"/>
    <s v="NA"/>
    <s v="Activa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x v="0"/>
    <x v="3"/>
    <s v="U3"/>
    <s v="NA"/>
    <s v="Activa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x v="0"/>
    <x v="3"/>
    <s v="U3"/>
    <s v="NA"/>
    <s v="Activa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x v="0"/>
    <x v="3"/>
    <s v="U3"/>
    <s v="NA"/>
    <s v="Activa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x v="0"/>
    <x v="3"/>
    <s v="U3"/>
    <s v="NA"/>
    <s v="Activa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x v="0"/>
    <x v="6"/>
    <s v="U2"/>
    <s v="NA"/>
    <s v="Activa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x v="0"/>
    <x v="5"/>
    <s v="U5"/>
    <s v="NA"/>
    <s v="Activ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x v="0"/>
    <x v="8"/>
    <s v="U7"/>
    <s v="NA"/>
    <s v="Activ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x v="0"/>
    <x v="8"/>
    <s v="U7"/>
    <s v="NA"/>
    <s v="Activ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0"/>
    <s v="U4"/>
    <s v="NA"/>
    <s v="Eliminada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x v="0"/>
    <x v="4"/>
    <s v="U1"/>
    <s v="NA"/>
    <s v="Activa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x v="0"/>
    <x v="0"/>
    <s v="U4"/>
    <s v="NA"/>
    <s v="Activa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x v="0"/>
    <x v="8"/>
    <s v="U7"/>
    <s v="NA"/>
    <s v="Activa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x v="0"/>
    <x v="4"/>
    <s v="U1"/>
    <s v="NA"/>
    <s v="Activa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x v="0"/>
    <x v="1"/>
    <s v="U6"/>
    <s v="NA"/>
    <s v="Activa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x v="0"/>
    <x v="1"/>
    <s v="U6"/>
    <s v="NA"/>
    <s v="Activa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x v="0"/>
    <x v="3"/>
    <s v="U3"/>
    <s v="NA"/>
    <s v="Activa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x v="0"/>
    <x v="4"/>
    <s v="U1"/>
    <s v="NA"/>
    <s v="Activa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x v="0"/>
    <x v="8"/>
    <s v="U7"/>
    <s v="NA"/>
    <s v="Activ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x v="0"/>
    <x v="8"/>
    <s v="U7"/>
    <s v="NA"/>
    <s v="Activa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x v="0"/>
    <x v="8"/>
    <s v="U7"/>
    <s v="NA"/>
    <s v="Activa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x v="0"/>
    <x v="8"/>
    <s v="U7"/>
    <s v="NA"/>
    <s v="Activ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x v="0"/>
    <x v="8"/>
    <s v="U7"/>
    <s v="NA"/>
    <s v="Activa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x v="0"/>
    <x v="5"/>
    <s v="U5"/>
    <s v="NA"/>
    <s v="Activa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x v="0"/>
    <x v="5"/>
    <s v="U5"/>
    <s v="NA"/>
    <s v="Activa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x v="0"/>
    <x v="8"/>
    <s v="U7"/>
    <s v="NA"/>
    <s v="Activa"/>
  </r>
  <r>
    <n v="1"/>
    <x v="1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x v="0"/>
    <x v="8"/>
    <s v="U7"/>
    <s v="NA"/>
    <s v="Activa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x v="0"/>
    <x v="3"/>
    <s v="U3"/>
    <s v="NA"/>
    <s v="Activa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x v="0"/>
    <x v="3"/>
    <s v="U3"/>
    <s v="NA"/>
    <s v="Activa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x v="0"/>
    <x v="3"/>
    <s v="U3"/>
    <s v="NA"/>
    <s v="Activa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x v="0"/>
    <x v="3"/>
    <s v="U3"/>
    <s v="NA"/>
    <s v="Activa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x v="0"/>
    <x v="3"/>
    <s v="U3"/>
    <s v="NA"/>
    <s v="Activa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x v="0"/>
    <x v="3"/>
    <s v="U3"/>
    <s v="NA"/>
    <s v="Activa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x v="0"/>
    <x v="3"/>
    <s v="U3"/>
    <s v="NA"/>
    <s v="Activa"/>
  </r>
  <r>
    <n v="1"/>
    <x v="0"/>
    <s v="ZPM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x v="0"/>
    <x v="1"/>
    <s v="U6"/>
    <s v="NA"/>
    <s v="Activa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x v="0"/>
    <x v="3"/>
    <s v="U3"/>
    <s v="NA"/>
    <s v="Activa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x v="0"/>
    <x v="3"/>
    <s v="U3"/>
    <s v="NA"/>
    <s v="Activa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x v="0"/>
    <x v="3"/>
    <s v="U3"/>
    <s v="NA"/>
    <s v="Activa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x v="0"/>
    <x v="3"/>
    <s v="U3"/>
    <s v="NA"/>
    <s v="Activa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x v="0"/>
    <x v="3"/>
    <s v="U3"/>
    <s v="NA"/>
    <s v="Activa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x v="0"/>
    <x v="5"/>
    <s v="U5"/>
    <s v="NA"/>
    <s v="Activa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x v="0"/>
    <x v="1"/>
    <s v="NA"/>
    <s v="NA"/>
    <s v="Activa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x v="0"/>
    <x v="1"/>
    <s v="NA"/>
    <s v="NA"/>
    <s v="Activa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x v="0"/>
    <x v="3"/>
    <s v="NA"/>
    <s v="NA"/>
    <s v="Activa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x v="0"/>
    <x v="5"/>
    <s v="NA"/>
    <s v="NA"/>
    <s v="Activa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x v="0"/>
    <x v="5"/>
    <s v="NA"/>
    <s v="NA"/>
    <s v="Activa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x v="0"/>
    <x v="5"/>
    <s v="NA"/>
    <s v="NA"/>
    <s v="Activa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x v="0"/>
    <x v="5"/>
    <s v="NA"/>
    <s v="NA"/>
    <s v="Activa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x v="0"/>
    <x v="5"/>
    <s v="NA"/>
    <s v="NA"/>
    <s v="Activa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x v="0"/>
    <x v="0"/>
    <s v="NA"/>
    <s v="NA"/>
    <s v="Activa"/>
  </r>
  <r>
    <n v="1"/>
    <x v="0"/>
    <s v="ZPM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x v="0"/>
    <x v="3"/>
    <s v="NA"/>
    <s v="NA"/>
    <s v="Activ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s v="3G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s v="3G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s v="3G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s v="3G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s v="3G"/>
  </r>
  <r>
    <n v="1"/>
    <x v="1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s v="3G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s v="3G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s v="3G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s v="3G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s v="3G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s v="3G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s v="3G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s v="3G"/>
  </r>
  <r>
    <n v="1"/>
    <x v="0"/>
    <s v="ZPM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s v="3G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s v="3G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s v="3G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s v="3G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s v="3G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s v="3G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s v="3G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s v="3G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s v="3G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s v="3G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s v="3G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s v="3G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s v="3G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s v="3G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s v="3G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s v="3G"/>
  </r>
  <r>
    <n v="1"/>
    <x v="0"/>
    <s v="ZPM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s v="3G"/>
  </r>
  <r>
    <n v="1"/>
    <x v="0"/>
    <s v="ZPM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s v="3G"/>
  </r>
  <r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s v="Activa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x v="0"/>
    <s v=""/>
    <n v="352880.2"/>
    <n v="6301757.1799999997"/>
    <s v="ZONA PAGA V268"/>
    <s v="3G"/>
  </r>
  <r>
    <n v="1"/>
    <s v="Activa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x v="1"/>
    <s v=""/>
    <n v="352941.86"/>
    <n v="6301787.8399999999"/>
    <s v="ZONA PAGA V268"/>
    <s v="3G"/>
  </r>
  <r>
    <n v="1"/>
    <s v="Activa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x v="2"/>
    <s v=""/>
    <n v="350797.51"/>
    <n v="6301264.2400000002"/>
    <s v="ZONA PAGA V268"/>
    <s v="3G"/>
  </r>
  <r>
    <n v="1"/>
    <s v="Eliminada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x v="3"/>
    <d v="2016-03-25T00:00:00"/>
    <n v="351150.01"/>
    <n v="6301132.9100000001"/>
    <s v="ZONA PAGA V268"/>
    <m/>
  </r>
  <r>
    <n v="1"/>
    <s v="Eliminada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x v="3"/>
    <d v="2018-08-31T00:00:00"/>
    <n v="358827.31"/>
    <n v="6306288.2699999996"/>
    <s v="ZONA PAGA V268"/>
    <s v="Amarillo"/>
  </r>
  <r>
    <n v="1"/>
    <s v="Activa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x v="3"/>
    <s v=""/>
    <n v="348159"/>
    <n v="6299046"/>
    <s v="ZONA PAGA V268"/>
    <s v="3G"/>
  </r>
  <r>
    <n v="1"/>
    <s v="Activa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x v="1"/>
    <s v=""/>
    <n v="348018.51"/>
    <n v="6299005.2400000002"/>
    <s v="ZONA PAGA V268"/>
    <s v="3G"/>
  </r>
  <r>
    <n v="1"/>
    <s v="Activa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x v="3"/>
    <s v=""/>
    <n v="341288.61"/>
    <n v="6296688.5599999996"/>
    <s v="ZONA PAGA V268"/>
    <s v="3G"/>
  </r>
  <r>
    <n v="1"/>
    <s v="Eliminada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x v="3"/>
    <d v="2018-11-06T00:00:00"/>
    <n v="336791.45"/>
    <n v="6290866.5499999998"/>
    <s v="ZONA PAGA V268"/>
    <s v="3G"/>
  </r>
  <r>
    <n v="1"/>
    <s v="Eliminada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x v="3"/>
    <d v="2018-07-31T00:00:00"/>
    <n v="353788.28"/>
    <n v="6280015.0499999998"/>
    <s v="ZONA PAGA V268"/>
    <s v="Amarillo"/>
  </r>
  <r>
    <n v="1"/>
    <s v="Eliminada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x v="3"/>
    <s v=""/>
    <n v="347012.18"/>
    <n v="6298353.4299999997"/>
    <s v="ZONA PAGA V268"/>
    <s v="Amarillo"/>
  </r>
  <r>
    <n v="1"/>
    <s v="Activa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x v="4"/>
    <s v=""/>
    <n v="346484.64"/>
    <n v="6299537.6699999999"/>
    <s v="ZONA PAGA V268"/>
    <s v="3G"/>
  </r>
  <r>
    <n v="1"/>
    <s v="Activa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x v="5"/>
    <s v=""/>
    <n v="352693.84"/>
    <n v="6301656.2999999998"/>
    <s v="ZONA PAGA V268"/>
    <s v="3G"/>
  </r>
  <r>
    <n v="1"/>
    <s v="Activa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x v="1"/>
    <s v=""/>
    <n v="339895.55"/>
    <n v="6297981.7199999997"/>
    <s v="ZONA PAGA V268"/>
    <s v="3G"/>
  </r>
  <r>
    <n v="1"/>
    <s v="Activa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x v="1"/>
    <s v=""/>
    <n v="341476.72"/>
    <n v="6296769.4800000004"/>
    <s v="ZONA PAGA V268"/>
    <s v="3G"/>
  </r>
  <r>
    <n v="1"/>
    <s v="Eliminada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x v="5"/>
    <d v="2016-02-22T00:00:00"/>
    <n v="342804.63"/>
    <n v="6297184.5300000003"/>
    <s v="ZONA PAGA V268"/>
    <m/>
  </r>
  <r>
    <n v="1"/>
    <s v="Activa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x v="5"/>
    <s v=""/>
    <n v="346390.48"/>
    <n v="6299487.7000000002"/>
    <s v="ZONA PAGA V268"/>
    <s v="3G"/>
  </r>
  <r>
    <n v="1"/>
    <s v="Eliminada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x v="5"/>
    <d v="2018-07-31T00:00:00"/>
    <n v="340430.44"/>
    <n v="6296729.9900000002"/>
    <s v="ZONA PAGA V268"/>
    <s v="Amarillo"/>
  </r>
  <r>
    <n v="1"/>
    <s v="Eliminada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x v="5"/>
    <d v="2018-10-31T00:00:00"/>
    <n v="347000.49"/>
    <n v="6298345.4299999997"/>
    <s v="ZONA PAGA V268"/>
    <s v="Amarillo"/>
  </r>
  <r>
    <n v="1"/>
    <s v="Activa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x v="5"/>
    <s v=""/>
    <n v="347019.32"/>
    <n v="6298319.1100000003"/>
    <s v="ZONA PAGA V268"/>
    <s v="3G"/>
  </r>
  <r>
    <n v="1"/>
    <s v="Activa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x v="5"/>
    <s v=""/>
    <n v="353951.48"/>
    <n v="6297341.6900000004"/>
    <s v="ZONA PAGA V268"/>
    <s v="3G"/>
  </r>
  <r>
    <n v="1"/>
    <s v="Activa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x v="1"/>
    <s v=""/>
    <n v="352636.54"/>
    <n v="6299789.4800000004"/>
    <s v="ZONA PAGA V268"/>
    <s v="3G"/>
  </r>
  <r>
    <n v="1"/>
    <s v="Eliminada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x v="6"/>
    <d v="2018-10-31T00:00:00"/>
    <n v="339764.44"/>
    <n v="6298136.2300000004"/>
    <s v="ZONA PAGA V268"/>
    <s v="Amarillo"/>
  </r>
  <r>
    <n v="1"/>
    <s v="Activa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x v="1"/>
    <s v=""/>
    <n v="341400.3"/>
    <n v="6296663.8899999997"/>
    <s v="ZONA PAGA V268"/>
    <s v="3G"/>
  </r>
  <r>
    <n v="1"/>
    <s v="Activa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x v="7"/>
    <s v=""/>
    <n v="346955.88"/>
    <n v="6298376.3200000003"/>
    <s v="ZONA PAGA V268"/>
    <s v="3G"/>
  </r>
  <r>
    <n v="1"/>
    <s v="Activa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x v="8"/>
    <s v=""/>
    <n v="346891.96"/>
    <n v="6298402.6900000004"/>
    <s v="ZONA PAGA V268"/>
    <s v="3G"/>
  </r>
  <r>
    <n v="1"/>
    <s v="Eliminada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51578.64"/>
    <n v="6297138.3799999999"/>
    <s v="ZONA PAGA V268"/>
    <s v="Amarillo"/>
  </r>
  <r>
    <n v="1"/>
    <s v="Activa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x v="9"/>
    <s v=""/>
    <n v="336767.86"/>
    <n v="6290784.7300000004"/>
    <s v="ZONA PAGA V268"/>
    <s v="3G"/>
  </r>
  <r>
    <n v="1"/>
    <s v="Activa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x v="1"/>
    <s v=""/>
    <n v="339866.56"/>
    <n v="6298148.6200000001"/>
    <s v="ZONA PAGA V268"/>
    <s v="3G"/>
  </r>
  <r>
    <n v="1"/>
    <s v="Activa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x v="8"/>
    <s v=""/>
    <n v="337048.2"/>
    <n v="6298092.6200000001"/>
    <s v="ZONA PAGA V268"/>
    <s v="3G"/>
  </r>
  <r>
    <n v="1"/>
    <s v="Eliminada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x v="1"/>
    <d v="2018-08-31T00:00:00"/>
    <n v="335557.61"/>
    <n v="6298194.6900000004"/>
    <s v="ZONA PAGA V268"/>
    <s v="Amarillo"/>
  </r>
  <r>
    <n v="1"/>
    <s v="Activa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x v="1"/>
    <s v=""/>
    <n v="338158.27"/>
    <n v="6298049.2699999996"/>
    <s v="ZONA PAGA V268"/>
    <s v="3G"/>
  </r>
  <r>
    <n v="1"/>
    <s v="Activa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x v="7"/>
    <s v=""/>
    <n v="350940.52"/>
    <n v="6301115.3300000001"/>
    <s v="ZONA PAGA V268"/>
    <s v="3G"/>
  </r>
  <r>
    <n v="1"/>
    <s v="Eliminada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x v="8"/>
    <d v="2018-08-31T00:00:00"/>
    <n v="353932.95"/>
    <n v="6279795.2000000002"/>
    <s v="ZONA PAGA V268"/>
    <s v="Amarillo"/>
  </r>
  <r>
    <n v="1"/>
    <s v="Eliminada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x v="9"/>
    <d v="2016-03-25T00:00:00"/>
    <n v="342809.34"/>
    <n v="6306823.6399999997"/>
    <s v="ZONA PAGA V268"/>
    <m/>
  </r>
  <r>
    <n v="1"/>
    <s v="Eliminada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x v="7"/>
    <d v="2018-07-31T00:00:00"/>
    <n v="346825.39"/>
    <n v="6298500.8799999999"/>
    <s v="ZONA PAGA V268"/>
    <s v="Amarillo"/>
  </r>
  <r>
    <n v="1"/>
    <s v="Eliminada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x v="7"/>
    <d v="2016-02-22T00:00:00"/>
    <n v="343858.5"/>
    <n v="6298610.71"/>
    <s v="ZONA PAGA V268"/>
    <m/>
  </r>
  <r>
    <n v="1"/>
    <s v="Activa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x v="1"/>
    <s v=""/>
    <n v="341476.72"/>
    <n v="6296768.4800000004"/>
    <s v="ZONA PAGA V268"/>
    <s v="3G"/>
  </r>
  <r>
    <n v="1"/>
    <s v="Activa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x v="1"/>
    <s v=""/>
    <n v="342703.58"/>
    <n v="6297137.2000000002"/>
    <s v="ZONA PAGA V268"/>
    <s v="3G"/>
  </r>
  <r>
    <n v="1"/>
    <s v="Activa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x v="1"/>
    <s v=""/>
    <n v="347157.73"/>
    <n v="6303505.8899999997"/>
    <s v="ZONA PAGA V268"/>
    <s v="3G"/>
  </r>
  <r>
    <n v="1"/>
    <s v="Eliminada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x v="1"/>
    <d v="2018-08-31T00:00:00"/>
    <n v="351474.58"/>
    <n v="6297091.5199999996"/>
    <s v="ZONA PAGA V268"/>
    <s v="Amarillo"/>
  </r>
  <r>
    <n v="1"/>
    <s v="Activa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x v="1"/>
    <s v=""/>
    <n v="341499.35"/>
    <n v="6296667.6200000001"/>
    <s v="ZONA PAGA V268"/>
    <s v="3G"/>
  </r>
  <r>
    <n v="1"/>
    <s v="Eliminada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x v="7"/>
    <d v="2016-02-22T00:00:00"/>
    <n v="350264.77"/>
    <n v="6291205"/>
    <s v="ZONA PAGA V268"/>
    <m/>
  </r>
  <r>
    <n v="1"/>
    <s v="Eliminada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x v="9"/>
    <d v="2018-07-31T00:00:00"/>
    <n v="353937.33"/>
    <n v="6280067.8499999996"/>
    <s v="ZONA PAGA V268"/>
    <s v="Amarillo"/>
  </r>
  <r>
    <n v="1"/>
    <s v="Eliminada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x v="10"/>
    <d v="2016-07-01T00:00:00"/>
    <n v="348617.96"/>
    <n v="6297033.2999999998"/>
    <s v="ZONA PAGA V268"/>
    <m/>
  </r>
  <r>
    <n v="1"/>
    <s v="Activa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x v="1"/>
    <s v=""/>
    <n v="347212.36"/>
    <n v="6304169.3300000001"/>
    <s v="ZONA PAGA V268"/>
    <s v="3G"/>
  </r>
  <r>
    <n v="1"/>
    <s v="Activa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x v="1"/>
    <s v=""/>
    <n v="352657.16"/>
    <n v="6299693.96"/>
    <s v="ZONA PAGA V268"/>
    <s v="3G"/>
  </r>
  <r>
    <n v="1"/>
    <s v="Eliminada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x v="10"/>
    <d v="2016-07-01T00:00:00"/>
    <n v="346025.17"/>
    <n v="6296416.5199999996"/>
    <s v="ZONA PAGA V268"/>
    <m/>
  </r>
  <r>
    <n v="1"/>
    <s v="Eliminada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x v="10"/>
    <d v="2018-07-31T00:00:00"/>
    <n v="351574.8"/>
    <n v="6296069.79"/>
    <s v="ZONA PAGA V268"/>
    <s v="Amarillo"/>
  </r>
  <r>
    <n v="1"/>
    <s v="Eliminada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53356.59"/>
    <n v="6294384.4500000002"/>
    <s v="ZONA PAGA V268"/>
    <m/>
  </r>
  <r>
    <n v="1"/>
    <s v="Activa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x v="10"/>
    <s v=""/>
    <n v="350150.29"/>
    <n v="6300397.2000000002"/>
    <s v="ZONA PAGA V268"/>
    <s v="3G"/>
  </r>
  <r>
    <n v="1"/>
    <s v="Activa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x v="1"/>
    <s v=""/>
    <n v="349473.96"/>
    <n v="6299795.2000000002"/>
    <s v="ZONA PAGA V268"/>
    <s v="3G"/>
  </r>
  <r>
    <n v="1"/>
    <s v="Eliminada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x v="10"/>
    <d v="2018-07-31T00:00:00"/>
    <n v="348279.37"/>
    <n v="6287319.6600000001"/>
    <s v="ZONA PAGA V268"/>
    <s v="Amarillo"/>
  </r>
  <r>
    <n v="1"/>
    <s v="Eliminada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x v="10"/>
    <d v="2016-02-22T00:00:00"/>
    <n v="352359.67"/>
    <n v="6291132.4000000004"/>
    <s v="ZONA PAGA V268"/>
    <m/>
  </r>
  <r>
    <n v="1"/>
    <s v="Eliminada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x v="10"/>
    <d v="2016-03-25T00:00:00"/>
    <n v="347234.15"/>
    <n v="6304104.2999999998"/>
    <s v="ZONA PAGA V268"/>
    <m/>
  </r>
  <r>
    <n v="1"/>
    <s v="Eliminada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x v="10"/>
    <d v="2016-02-22T00:00:00"/>
    <n v="339945.54"/>
    <n v="6297310.6100000003"/>
    <s v="ZONA PAGA V268"/>
    <m/>
  </r>
  <r>
    <n v="1"/>
    <s v="Eliminada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5-12-01T00:00:00"/>
    <n v="345270.03"/>
    <n v="6297960.1100000003"/>
    <s v="ZONA PAGA V268"/>
    <m/>
  </r>
  <r>
    <n v="1"/>
    <s v="Activa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x v="1"/>
    <s v=""/>
    <n v="341465.2"/>
    <n v="6296737.6100000003"/>
    <s v="ZONA PAGA V268"/>
    <s v="3G"/>
  </r>
  <r>
    <n v="1"/>
    <s v="Eliminada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x v="10"/>
    <d v="2016-07-01T00:00:00"/>
    <n v="348682.44"/>
    <n v="6297083.3300000001"/>
    <s v="ZONA PAGA V268"/>
    <m/>
  </r>
  <r>
    <n v="1"/>
    <s v="Eliminada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x v="10"/>
    <d v="2016-03-25T00:00:00"/>
    <n v="346972.42"/>
    <n v="6298497.4900000002"/>
    <s v="ZONA PAGA V268"/>
    <m/>
  </r>
  <r>
    <n v="1"/>
    <s v="Eliminada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45463.63"/>
    <n v="6287953.2300000004"/>
    <s v="ZONA PAGA V268"/>
    <m/>
  </r>
  <r>
    <n v="1"/>
    <s v="Eliminada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x v="1"/>
    <d v="2018-10-31T00:00:00"/>
    <n v="342791.43"/>
    <n v="6306805.3899999997"/>
    <s v="ZONA PAGA V268"/>
    <s v="Amarillo"/>
  </r>
  <r>
    <n v="1"/>
    <s v="Eliminada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1-05-23T00:00:00"/>
    <n v="342741.14"/>
    <n v="6306818.7699999996"/>
    <s v="ZONA PAGA V268"/>
    <m/>
  </r>
  <r>
    <n v="1"/>
    <s v="Activa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x v="1"/>
    <s v=""/>
    <n v="351697.57"/>
    <n v="6289214.4199999999"/>
    <s v="ZONA PAGA V268"/>
    <s v="3G"/>
  </r>
  <r>
    <n v="1"/>
    <s v="Activa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x v="1"/>
    <s v=""/>
    <n v="341448.16"/>
    <n v="6296733.2199999997"/>
    <s v="ZONA PAGA V268"/>
    <s v="3G"/>
  </r>
  <r>
    <n v="1"/>
    <s v="Activa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x v="11"/>
    <s v=""/>
    <n v="346664.27"/>
    <n v="6298338.3700000001"/>
    <s v="ZONA PAGA V268"/>
    <s v="3G"/>
  </r>
  <r>
    <n v="1"/>
    <s v="Eliminada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x v="11"/>
    <d v="2018-07-31T00:00:00"/>
    <n v="353177.99"/>
    <n v="6283634.7000000002"/>
    <s v="ZONA PAGA V268"/>
    <s v="Amarillo"/>
  </r>
  <r>
    <n v="1"/>
    <s v="Eliminada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x v="11"/>
    <d v="2018-10-31T00:00:00"/>
    <n v="344682.34"/>
    <n v="6303384.9000000004"/>
    <s v="ZONA PAGA V268"/>
    <s v="Amarillo"/>
  </r>
  <r>
    <n v="1"/>
    <s v="Eliminada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x v="12"/>
    <d v="2018-10-31T00:00:00"/>
    <n v="345626.8"/>
    <n v="6298090.9900000002"/>
    <s v="ZONA PAGA V268"/>
    <s v="Amarillo"/>
  </r>
  <r>
    <n v="1"/>
    <s v="Eliminada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x v="11"/>
    <d v="2016-03-25T00:00:00"/>
    <n v="343953.86"/>
    <n v="6297545.1200000001"/>
    <s v="ZONA PAGA V268"/>
    <m/>
  </r>
  <r>
    <n v="1"/>
    <s v="Eliminada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x v="11"/>
    <d v="2016-07-01T00:00:00"/>
    <n v="353516.89"/>
    <n v="6295579.6200000001"/>
    <s v="ZONA PAGA V268"/>
    <m/>
  </r>
  <r>
    <n v="1"/>
    <s v="Activa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x v="1"/>
    <s v=""/>
    <n v="349980.76"/>
    <n v="6300491.9500000002"/>
    <s v="ZONA PAGA V268"/>
    <s v="3G"/>
  </r>
  <r>
    <n v="1"/>
    <s v="Eliminada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45442.46"/>
    <n v="6287842.2999999998"/>
    <s v="ZONA PAGA V268"/>
    <m/>
  </r>
  <r>
    <n v="1"/>
    <s v="Eliminada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5-12-01T00:00:00"/>
    <n v="353799.61"/>
    <n v="6298819.3799999999"/>
    <s v="ZONA PAGA V268"/>
    <m/>
  </r>
  <r>
    <n v="1"/>
    <s v="Activa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x v="1"/>
    <s v=""/>
    <n v="342843.58"/>
    <n v="6297041.6500000004"/>
    <s v="ZONA PAGA V268"/>
    <s v="3G"/>
  </r>
  <r>
    <n v="1"/>
    <s v="Activa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x v="1"/>
    <s v=""/>
    <n v="346607.38"/>
    <n v="6299503.6799999997"/>
    <s v="ZONA PAGA V268"/>
    <s v="3G"/>
  </r>
  <r>
    <n v="1"/>
    <s v="Activa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x v="13"/>
    <s v=""/>
    <n v="349947.06"/>
    <n v="6300361.3700000001"/>
    <s v="ZONA PAGA V268"/>
    <s v="3G"/>
  </r>
  <r>
    <n v="1"/>
    <s v="Eliminada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x v="12"/>
    <d v="2016-03-25T00:00:00"/>
    <n v="346351.71"/>
    <n v="6299727.5499999998"/>
    <s v="ZONA PAGA V268"/>
    <m/>
  </r>
  <r>
    <n v="1"/>
    <s v="Activa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x v="1"/>
    <s v=""/>
    <n v="345646.46"/>
    <n v="6297908.29"/>
    <s v="ZONA PAGA V268"/>
    <s v="3G"/>
  </r>
  <r>
    <n v="1"/>
    <s v="Activa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x v="1"/>
    <s v=""/>
    <n v="349887.18"/>
    <n v="6300385.3499999996"/>
    <s v="ZONA PAGA V268"/>
    <s v="3G"/>
  </r>
  <r>
    <n v="1"/>
    <s v="Eliminada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x v="11"/>
    <d v="2016-02-22T00:00:00"/>
    <n v="339845.82"/>
    <n v="6297447.5999999996"/>
    <s v="ZONA PAGA V268"/>
    <m/>
  </r>
  <r>
    <n v="1"/>
    <s v="Activa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x v="1"/>
    <s v=""/>
    <n v="346361.76"/>
    <n v="6291656"/>
    <s v="ZONA PAGA V268"/>
    <s v="3G"/>
  </r>
  <r>
    <n v="1"/>
    <s v="Eliminada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x v="11"/>
    <d v="2016-02-22T00:00:00"/>
    <n v="346209.35"/>
    <n v="6291674.75"/>
    <s v="ZONA PAGA V268"/>
    <m/>
  </r>
  <r>
    <n v="1"/>
    <s v="Eliminada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x v="11"/>
    <d v="2016-02-22T00:00:00"/>
    <n v="336883.69"/>
    <n v="6290714.9299999997"/>
    <s v="ZONA PAGA V268"/>
    <m/>
  </r>
  <r>
    <n v="1"/>
    <s v="Activa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x v="1"/>
    <s v=""/>
    <n v="337024.91"/>
    <n v="6290748.9400000004"/>
    <s v="ZONA PAGA V268"/>
    <s v="3G"/>
  </r>
  <r>
    <n v="1"/>
    <s v="Eliminada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x v="14"/>
    <d v="2016-02-22T00:00:00"/>
    <n v="348267.84"/>
    <n v="6287444.2599999998"/>
    <s v="ZONA PAGA V268"/>
    <m/>
  </r>
  <r>
    <n v="1"/>
    <s v="Eliminada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x v="11"/>
    <d v="2016-02-22T00:00:00"/>
    <n v="336769.63"/>
    <n v="6296402.3700000001"/>
    <s v="ZONA PAGA V268"/>
    <m/>
  </r>
  <r>
    <n v="1"/>
    <s v="Activa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x v="11"/>
    <s v=""/>
    <n v="352405.75"/>
    <n v="6291163.4900000002"/>
    <s v="ZONA PAGA V268"/>
    <s v="3G"/>
  </r>
  <r>
    <n v="1"/>
    <s v="Eliminada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52723.35"/>
    <n v="6299660.21"/>
    <s v="ZONA PAGA V268"/>
    <m/>
  </r>
  <r>
    <n v="1"/>
    <s v="Suspendida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x v="15"/>
    <s v=""/>
    <n v="352228.76"/>
    <n v="6291047.0700000003"/>
    <s v="ZONA PAGA V268"/>
    <s v="Amarillo"/>
  </r>
  <r>
    <n v="1"/>
    <s v="Suspendida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x v="15"/>
    <s v=""/>
    <n v="352377.62"/>
    <n v="6290952.6200000001"/>
    <s v="ZONA PAGA V268"/>
    <s v="Amarillo"/>
  </r>
  <r>
    <n v="1"/>
    <s v="Activa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x v="11"/>
    <s v=""/>
    <n v="352331.58"/>
    <n v="6291231.4500000002"/>
    <s v="ZONA PAGA V268"/>
    <s v="3G"/>
  </r>
  <r>
    <n v="1"/>
    <s v="Eliminada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x v="11"/>
    <d v="2016-06-01T00:00:00"/>
    <n v="352636.11"/>
    <n v="6286935.8300000001"/>
    <s v="ZONA PAGA V268"/>
    <m/>
  </r>
  <r>
    <n v="1"/>
    <s v="Activa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x v="1"/>
    <s v=""/>
    <n v="347944.78"/>
    <n v="6299092.79"/>
    <s v="ZONA PAGA V268"/>
    <s v="3G"/>
  </r>
  <r>
    <n v="1"/>
    <s v="Eliminada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x v="16"/>
    <d v="2017-10-06T00:00:00"/>
    <n v="351553.5"/>
    <n v="6290027.2999999998"/>
    <s v="ZONA PAGA V268"/>
    <m/>
  </r>
  <r>
    <n v="1"/>
    <s v="Activa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x v="16"/>
    <s v=""/>
    <n v="345927.99"/>
    <n v="6290128.9699999997"/>
    <s v="ZONA PAGA V268"/>
    <s v="Amarillo"/>
  </r>
  <r>
    <n v="1"/>
    <s v="Activa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x v="1"/>
    <s v=""/>
    <n v="345927.99"/>
    <n v="6290128.9699999997"/>
    <s v="ZONA PAGA V268"/>
    <s v="Amarillo"/>
  </r>
  <r>
    <n v="1"/>
    <s v="Eliminada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x v="17"/>
    <d v="2018-07-31T00:00:00"/>
    <n v="353125.41"/>
    <n v="6283612.2699999996"/>
    <s v="ZONA PAGA V268"/>
    <s v="Amarillo"/>
  </r>
  <r>
    <n v="1"/>
    <s v="Eliminada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x v="17"/>
    <d v="2018-07-31T00:00:00"/>
    <n v="353632.65"/>
    <n v="6280887.3099999996"/>
    <s v="ZONA PAGA V268"/>
    <s v="Amarillo"/>
  </r>
  <r>
    <n v="1"/>
    <s v="Activa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x v="1"/>
    <s v=""/>
    <n v="352612.27"/>
    <n v="6299692.5899999999"/>
    <s v="ZONA PAGA V268"/>
    <s v="3G"/>
  </r>
  <r>
    <n v="1"/>
    <s v="Eliminada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x v="18"/>
    <d v="2016-03-25T00:00:00"/>
    <n v="347158.38"/>
    <n v="6302519.1200000001"/>
    <s v="ZONA PAGA V268"/>
    <m/>
  </r>
  <r>
    <n v="1"/>
    <s v="Eliminada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x v="19"/>
    <d v="2018-10-31T00:00:00"/>
    <n v="345660.74"/>
    <n v="6298923.2800000003"/>
    <s v="ZONA PAGA V268"/>
    <s v="Amarillo"/>
  </r>
  <r>
    <n v="1"/>
    <s v="Activa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x v="1"/>
    <s v=""/>
    <n v="345742.93"/>
    <n v="6298877.5499999998"/>
    <s v="ZONA PAGA V268"/>
    <s v="3G"/>
  </r>
  <r>
    <n v="1"/>
    <s v="Eliminada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5-12-01T00:00:00"/>
    <n v="346495.25"/>
    <n v="6298870.2199999997"/>
    <s v="ZONA PAGA V268"/>
    <m/>
  </r>
  <r>
    <n v="1"/>
    <s v="Eliminada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3-10-25T00:00:00"/>
    <n v="340430.44"/>
    <n v="6296729.9900000002"/>
    <s v="ZONA PAGA V268"/>
    <m/>
  </r>
  <r>
    <n v="1"/>
    <s v="Eliminada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x v="17"/>
    <d v="2018-07-31T00:00:00"/>
    <n v="353962.59"/>
    <n v="6280072.6900000004"/>
    <s v="ZONA PAGA V268"/>
    <s v="Amarillo"/>
  </r>
  <r>
    <n v="1"/>
    <s v="Eliminada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1-05-23T00:00:00"/>
    <n v="338363.39"/>
    <n v="6299701.4100000001"/>
    <s v="ZONA PAGA V268"/>
    <m/>
  </r>
  <r>
    <n v="1"/>
    <s v="Eliminada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3918.16"/>
    <n v="6279870.96"/>
    <s v="ZONA PAGA V268"/>
    <s v="Amarillo"/>
  </r>
  <r>
    <n v="1"/>
    <s v="Eliminada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5441.78"/>
    <n v="6304975.4299999997"/>
    <s v="ZONA PAGA V268"/>
    <s v="Amarillo"/>
  </r>
  <r>
    <n v="1"/>
    <s v="Eliminada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x v="19"/>
    <d v="2016-03-25T00:00:00"/>
    <n v="354398.37"/>
    <n v="6302360.2699999996"/>
    <s v="ZONA PAGA V268"/>
    <m/>
  </r>
  <r>
    <n v="1"/>
    <s v="Eliminada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x v="19"/>
    <d v="2016-02-22T00:00:00"/>
    <n v="343839.82"/>
    <n v="6298549.4100000001"/>
    <s v="ZONA PAGA V268"/>
    <m/>
  </r>
  <r>
    <n v="1"/>
    <s v="Eliminada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x v="19"/>
    <d v="2016-03-25T00:00:00"/>
    <n v="352639.88"/>
    <n v="6301652.9000000004"/>
    <s v="ZONA PAGA V268"/>
    <m/>
  </r>
  <r>
    <n v="1"/>
    <s v="Eliminada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x v="20"/>
    <d v="2016-06-01T00:00:00"/>
    <n v="345540.33"/>
    <n v="6287776.1799999997"/>
    <s v="ZONA PAGA V268"/>
    <m/>
  </r>
  <r>
    <n v="1"/>
    <s v="Eliminada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x v="21"/>
    <d v="2018-10-31T00:00:00"/>
    <n v="348294.77"/>
    <n v="6287303.4400000004"/>
    <s v="ZONA PAGA V268"/>
    <s v="Amarillo"/>
  </r>
  <r>
    <n v="1"/>
    <s v="Eliminada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x v="22"/>
    <d v="2016-06-01T00:00:00"/>
    <n v="345540.33"/>
    <n v="6287776.1799999997"/>
    <s v="ZONA PAGA V268"/>
    <m/>
  </r>
  <r>
    <n v="1"/>
    <s v="Activa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x v="23"/>
    <s v=""/>
    <n v="352930.74"/>
    <n v="6301811.2000000002"/>
    <s v="ZONA PAGA V268"/>
    <s v="3G"/>
  </r>
  <r>
    <n v="1"/>
    <s v="Eliminada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x v="24"/>
    <d v="2018-10-31T00:00:00"/>
    <n v="341911.17"/>
    <n v="6281752.54"/>
    <s v="ZONA PAGA V268"/>
    <s v="Amarillo"/>
  </r>
  <r>
    <n v="1"/>
    <s v="Eliminada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x v="24"/>
    <d v="2016-06-01T00:00:00"/>
    <n v="345540.33"/>
    <n v="6287776.1799999997"/>
    <s v="ZONA PAGA V268"/>
    <m/>
  </r>
  <r>
    <n v="1"/>
    <s v="Eliminada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x v="25"/>
    <d v="2016-12-09T00:00:00"/>
    <n v="354187.54"/>
    <n v="6304550.2599999998"/>
    <s v="ZONA PAGA V268"/>
    <m/>
  </r>
  <r>
    <n v="1"/>
    <s v="Eliminada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x v="26"/>
    <d v="2016-06-01T00:00:00"/>
    <n v="354187.54"/>
    <n v="6304550.2599999998"/>
    <s v="ZONA PAGA V268"/>
    <m/>
  </r>
  <r>
    <n v="1"/>
    <s v="Activa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x v="1"/>
    <s v=""/>
    <n v="345540.33"/>
    <n v="6287776.1799999997"/>
    <s v="ZONA PAGA V268"/>
    <s v="3G"/>
  </r>
  <r>
    <n v="1"/>
    <s v="Eliminada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x v="27"/>
    <d v="2016-06-01T00:00:00"/>
    <n v="345540.33"/>
    <n v="6287776.1799999997"/>
    <s v="ZONA PAGA V268"/>
    <m/>
  </r>
  <r>
    <n v="1"/>
    <s v="Eliminada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x v="28"/>
    <d v="2016-07-01T00:00:00"/>
    <n v="346337.71"/>
    <n v="6299501.46"/>
    <s v="ZONA PAGA V268"/>
    <m/>
  </r>
  <r>
    <n v="1"/>
    <s v="Activa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x v="29"/>
    <s v=""/>
    <n v="354055.16"/>
    <n v="6302211.5199999996"/>
    <s v="ZONA PAGA V268"/>
    <s v="3G"/>
  </r>
  <r>
    <n v="1"/>
    <s v="Activa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x v="1"/>
    <s v=""/>
    <n v="356344.85"/>
    <n v="6302493.5599999996"/>
    <s v="ZONA PAGA V268"/>
    <s v="3G"/>
  </r>
  <r>
    <n v="1"/>
    <s v="Activa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x v="1"/>
    <s v=""/>
    <n v="352786.13"/>
    <n v="6285418.0499999998"/>
    <s v="ZONA PAGA V268"/>
    <s v="3G"/>
  </r>
  <r>
    <n v="1"/>
    <s v="Activa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x v="1"/>
    <s v=""/>
    <n v="352795.16"/>
    <n v="6285408.8899999997"/>
    <s v="ZONA PAGA V268"/>
    <s v="3G"/>
  </r>
  <r>
    <n v="1"/>
    <s v="Eliminada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x v="30"/>
    <d v="2016-06-01T00:00:00"/>
    <n v="346022.13"/>
    <n v="6296456.4100000001"/>
    <s v="ZONA PAGA V268"/>
    <m/>
  </r>
  <r>
    <n v="1"/>
    <s v="Eliminada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x v="31"/>
    <d v="2018-07-31T00:00:00"/>
    <n v="339858.91"/>
    <n v="6298054.54"/>
    <s v="ZONA PAGA V268"/>
    <s v="Amarillo"/>
  </r>
  <r>
    <n v="1"/>
    <s v="Activa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x v="1"/>
    <s v=""/>
    <n v="346790.32"/>
    <n v="6298376.4800000004"/>
    <s v="ZONA PAGA V268"/>
    <s v="3G"/>
  </r>
  <r>
    <n v="1"/>
    <s v="Eliminada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x v="32"/>
    <d v="2018-10-31T00:00:00"/>
    <n v="346225.95"/>
    <n v="6298139.6900000004"/>
    <s v="ZONA PAGA V268"/>
    <s v="Amarillo"/>
  </r>
  <r>
    <n v="1"/>
    <s v="Activa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x v="1"/>
    <s v=""/>
    <n v="341463.27"/>
    <n v="6302500.9000000004"/>
    <s v="ZONA PAGA V268"/>
    <s v="3G"/>
  </r>
  <r>
    <n v="1"/>
    <s v="Activa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x v="1"/>
    <s v=""/>
    <n v="352673.28000000003"/>
    <n v="6301705.5700000003"/>
    <s v="ZONA PAGA V268"/>
    <s v="3G"/>
  </r>
  <r>
    <n v="1"/>
    <s v="Eliminada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x v="33"/>
    <d v="2017-10-06T00:00:00"/>
    <n v="351553.5"/>
    <n v="6290027.2999999998"/>
    <s v="ZONA PAGA V268"/>
    <m/>
  </r>
  <r>
    <n v="1"/>
    <s v="Eliminada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8203.88"/>
    <n v="6298402.1100000003"/>
    <s v="ZONA PAGA V268"/>
    <m/>
  </r>
  <r>
    <n v="1"/>
    <s v="Eliminada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51750.47"/>
    <n v="6289175.4199999999"/>
    <s v="ZONA PAGA V268"/>
    <m/>
  </r>
  <r>
    <n v="1"/>
    <s v="Eliminada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6830.11"/>
    <n v="6299626.4400000004"/>
    <s v="ZONA PAGA V268"/>
    <m/>
  </r>
  <r>
    <n v="1"/>
    <s v="Activa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s v="Activa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s v="Activa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n v="1"/>
    <s v="Activa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s v="Activa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x v="37"/>
    <s v=""/>
    <n v="345540.33"/>
    <n v="6287776.1799999997"/>
    <s v="ZONA PAGA V268"/>
    <s v="3G"/>
  </r>
  <r>
    <m/>
    <s v="Activa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x v="38"/>
    <s v=""/>
    <n v="345540.33"/>
    <n v="6287776.1799999997"/>
    <s v="ZONA PAGA V268"/>
    <s v="3G"/>
  </r>
  <r>
    <m/>
    <s v="Activa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s v="Activa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s v="Activa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x v="39"/>
    <s v=""/>
    <n v="345540.33"/>
    <n v="6287776.1799999997"/>
    <s v="ZONA PAGA V268"/>
    <s v="3G"/>
  </r>
  <r>
    <n v="1"/>
    <s v="Eliminada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31T00:00:00"/>
    <n v="347065.75"/>
    <n v="6298411.1200000001"/>
    <s v="ZONA PAGA V268"/>
    <m/>
  </r>
  <r>
    <n v="1"/>
    <s v="Eliminada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x v="41"/>
    <d v="2014-02-28T00:00:00"/>
    <n v="345939.19"/>
    <n v="6298180.1799999997"/>
    <s v="ZONA PAGA V268"/>
    <m/>
  </r>
  <r>
    <n v="1"/>
    <s v="Eliminada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10T00:00:00"/>
    <n v="346024.39"/>
    <n v="6298161.8300000001"/>
    <s v="ZONA PAGA V268"/>
    <m/>
  </r>
  <r>
    <n v="1"/>
    <s v="Eliminada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x v="42"/>
    <d v="2014-01-31T00:00:00"/>
    <n v="338154.45"/>
    <n v="6298072.2800000003"/>
    <s v="ZONA PAGA V268"/>
    <m/>
  </r>
  <r>
    <n v="1"/>
    <s v="Eliminada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x v="43"/>
    <d v="2015-03-03T00:00:00"/>
    <n v="345540.33"/>
    <n v="6287776.1799999997"/>
    <s v="ZONA PAGA V268"/>
    <m/>
  </r>
  <r>
    <n v="1"/>
    <s v="Activa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645.93"/>
    <n v="6285432.4299999997"/>
    <s v="ZONA PAGA V268"/>
    <s v="3G"/>
  </r>
  <r>
    <n v="1"/>
    <s v="Activa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48318.21"/>
    <n v="6287212.5700000003"/>
    <s v="ZONA PAGA V268"/>
    <s v="3G"/>
  </r>
  <r>
    <n v="1"/>
    <s v="Activa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299.33"/>
    <n v="6287249.54"/>
    <s v="ZONA PAGA V268"/>
    <s v="3G"/>
  </r>
  <r>
    <n v="1"/>
    <s v="Activa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752.81"/>
    <n v="6304171.9299999997"/>
    <s v="ZONA PAGA V268"/>
    <s v="3G"/>
  </r>
  <r>
    <n v="1"/>
    <s v="Activa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x v="36"/>
    <s v=""/>
    <n v="345442.46"/>
    <n v="6287842.2999999998"/>
    <s v="ZONA PAGA V268"/>
    <s v="3G"/>
  </r>
  <r>
    <n v="1"/>
    <s v="Eliminada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x v="44"/>
    <d v="2017-09-14T00:00:00"/>
    <n v="351592.54"/>
    <n v="6296052.96"/>
    <s v="ZONA PAGA V268"/>
    <m/>
  </r>
  <r>
    <n v="1"/>
    <s v="Activa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x v="36"/>
    <s v=""/>
    <n v="341446.31"/>
    <n v="6302547.96"/>
    <s v="ZONA PAGA V268"/>
    <s v="3G"/>
  </r>
  <r>
    <n v="1"/>
    <s v="Activa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x v="36"/>
    <s v=""/>
    <n v="347139.83"/>
    <n v="6302541.9400000004"/>
    <s v="ZONA PAGA V268"/>
    <s v="3G"/>
  </r>
  <r>
    <n v="1"/>
    <s v="Activa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s v="Activa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n v="1"/>
    <s v="Activa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x v="45"/>
    <s v=""/>
    <n v="346820.59"/>
    <n v="6299408.1699999999"/>
    <s v="ZONA PAGA V268"/>
    <s v="3G"/>
  </r>
  <r>
    <n v="1"/>
    <s v="Activa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830.11"/>
    <n v="6299626.4400000004"/>
    <s v="ZONA PAGA V268"/>
    <s v="3G"/>
  </r>
  <r>
    <n v="1"/>
    <s v="Activa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913.13"/>
    <n v="6299951.7300000004"/>
    <s v="ZONA PAGA V268"/>
    <s v="3G"/>
  </r>
  <r>
    <n v="1"/>
    <s v="Activa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x v="45"/>
    <s v=""/>
    <n v="353993.38"/>
    <n v="6297395.2300000004"/>
    <s v="ZONA PAGA V268"/>
    <s v="3G"/>
  </r>
  <r>
    <n v="1"/>
    <s v="Eliminada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x v="44"/>
    <d v="2014-12-19T00:00:00"/>
    <n v="345526.86"/>
    <n v="6297932.9299999997"/>
    <s v="ZONA PAGA V268"/>
    <m/>
  </r>
  <r>
    <n v="1"/>
    <s v="Activa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x v="45"/>
    <s v=""/>
    <n v="348906.25"/>
    <n v="6282342.25"/>
    <s v="ZONA PAGA V268"/>
    <s v="3G"/>
  </r>
  <r>
    <n v="1"/>
    <s v="Activa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x v="45"/>
    <s v=""/>
    <n v="348836.51"/>
    <n v="6282971.7199999997"/>
    <s v="ZONA PAGA V268"/>
    <s v="3G"/>
  </r>
  <r>
    <n v="1"/>
    <s v="Activa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x v="45"/>
    <s v=""/>
    <n v="348673.82"/>
    <n v="6284881.2999999998"/>
    <s v="ZONA PAGA V268"/>
    <s v="3G"/>
  </r>
  <r>
    <n v="1"/>
    <s v="Activa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x v="45"/>
    <s v=""/>
    <n v="348491.47"/>
    <n v="6286207.8499999996"/>
    <s v="ZONA PAGA V268"/>
    <s v="3G"/>
  </r>
  <r>
    <n v="1"/>
    <s v="Eliminada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x v="46"/>
    <d v="2014-12-09T00:00:00"/>
    <n v="348518.05"/>
    <n v="6286073.0800000001"/>
    <s v="ZONA PAGA V268"/>
    <m/>
  </r>
  <r>
    <n v="1"/>
    <s v="Activa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x v="45"/>
    <s v=""/>
    <n v="347812.26"/>
    <n v="6291207.4000000004"/>
    <s v="ZONA PAGA V268"/>
    <s v="3G"/>
  </r>
  <r>
    <n v="1"/>
    <s v="Activa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x v="37"/>
    <s v=""/>
    <n v="350893"/>
    <n v="6301090"/>
    <s v="ZONA PAGA V268"/>
    <s v="3G"/>
  </r>
  <r>
    <n v="1"/>
    <s v="Activa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x v="37"/>
    <s v=""/>
    <n v="347791.19"/>
    <n v="6291347.1500000004"/>
    <s v="ZONA PAGA V268"/>
    <s v="3G"/>
  </r>
  <r>
    <n v="1"/>
    <s v="Activa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x v="37"/>
    <s v=""/>
    <n v="348279.37"/>
    <n v="6287319.6600000001"/>
    <s v="ZONA PAGA V268"/>
    <s v="3G"/>
  </r>
  <r>
    <n v="1"/>
    <s v="Activa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x v="37"/>
    <s v=""/>
    <n v="348279.46"/>
    <n v="6287231.2599999998"/>
    <s v="ZONA PAGA V268"/>
    <s v="3G"/>
  </r>
  <r>
    <n v="1"/>
    <s v="Activa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x v="47"/>
    <s v=""/>
    <n v="347828.83"/>
    <n v="6291205.6600000001"/>
    <s v="ZONA PAGA V268"/>
    <s v="3G"/>
  </r>
  <r>
    <n v="1"/>
    <s v="Eliminada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x v="48"/>
    <d v="2014-12-09T00:00:00"/>
    <n v="348643.16"/>
    <n v="6282266.1600000001"/>
    <s v="ZONA PAGA V268"/>
    <m/>
  </r>
  <r>
    <n v="1"/>
    <s v="Activa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x v="49"/>
    <s v=""/>
    <n v="349094.16"/>
    <n v="6279834.1600000001"/>
    <s v="ZONA PAGA V268"/>
    <s v="3G"/>
  </r>
  <r>
    <n v="1"/>
    <s v="Activa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x v="48"/>
    <s v=""/>
    <n v="346708.21"/>
    <n v="6299420.9699999997"/>
    <s v="ZONA PAGA V268"/>
    <s v="3G"/>
  </r>
  <r>
    <n v="1"/>
    <s v="Activa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x v="48"/>
    <s v=""/>
    <n v="346743.8"/>
    <n v="6299085.4000000004"/>
    <s v="ZONA PAGA V268"/>
    <s v="3G"/>
  </r>
  <r>
    <n v="1"/>
    <s v="Activa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x v="48"/>
    <s v=""/>
    <n v="346780.1"/>
    <n v="6298848.2999999998"/>
    <s v="ZONA PAGA V268"/>
    <s v="3G"/>
  </r>
  <r>
    <n v="1"/>
    <s v="Activa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866.13"/>
    <n v="6281578.3899999997"/>
    <s v="ZONA PAGA V268"/>
    <s v="3G"/>
  </r>
  <r>
    <n v="1"/>
    <s v="Activa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945.51"/>
    <n v="6281870.8600000003"/>
    <s v="ZONA PAGA V268"/>
    <s v="3G"/>
  </r>
  <r>
    <n v="1"/>
    <s v="Activa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x v="50"/>
    <s v=""/>
    <n v="341888.84"/>
    <n v="6282037.3099999996"/>
    <s v="ZONA PAGA V268"/>
    <s v="3G"/>
  </r>
  <r>
    <n v="1"/>
    <s v="Activa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x v="51"/>
    <s v=""/>
    <n v="346678.7"/>
    <n v="6299164.5"/>
    <s v="ZONA PAGA V268"/>
    <s v="3G"/>
  </r>
  <r>
    <n v="1"/>
    <s v="Activa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x v="52"/>
    <s v=""/>
    <n v="346440.4"/>
    <n v="6299127.7000000002"/>
    <s v="ZONA PAGA V268"/>
    <s v="3G"/>
  </r>
  <r>
    <n v="1"/>
    <s v="Activa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x v="53"/>
    <s v=""/>
    <n v="346209.35"/>
    <n v="6291674.75"/>
    <s v="ZONA PAGA V286"/>
    <s v="3G"/>
  </r>
  <r>
    <n v="1"/>
    <s v="Eliminada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x v="53"/>
    <d v="2018-07-13T00:00:00"/>
    <n v="346361.76"/>
    <n v="6291656"/>
    <s v="ZONA PAGA V286"/>
    <s v="3G"/>
  </r>
  <r>
    <n v="1"/>
    <s v="Activa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x v="54"/>
    <s v=""/>
    <n v="353519.68"/>
    <n v="6295592.8300000001"/>
    <s v="ZONA PAGA V268"/>
    <s v="3G"/>
  </r>
  <r>
    <n v="1"/>
    <s v="Eliminada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x v="54"/>
    <d v="2017-07-05T00:00:00"/>
    <n v="353519.68"/>
    <n v="6295592.8300000001"/>
    <s v="ZONA PAGA V268"/>
    <m/>
  </r>
  <r>
    <n v="1"/>
    <s v="Activa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5969.68"/>
    <n v="6298798.8799999999"/>
    <s v="ZONA PAGA V268"/>
    <s v="3G"/>
  </r>
  <r>
    <n v="1"/>
    <s v="Activa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6495.25"/>
    <n v="6298870.2199999997"/>
    <s v="ZONA PAGA V268"/>
    <s v="3G"/>
  </r>
  <r>
    <n v="1"/>
    <s v="Activa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x v="55"/>
    <s v=""/>
    <n v="346985.25"/>
    <n v="6298937.6900000004"/>
    <s v="ZONA PAGA V268"/>
    <s v="3G"/>
  </r>
  <r>
    <n v="1"/>
    <s v="Activa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x v="56"/>
    <s v=""/>
    <n v="348267.84"/>
    <n v="6287444.2599999998"/>
    <s v="ZONA PAGA V268"/>
    <s v="3G"/>
  </r>
  <r>
    <n v="1"/>
    <s v="Activa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x v="57"/>
    <s v=""/>
    <n v="347234.15"/>
    <n v="6304104.2999999998"/>
    <s v="ZONA PAGA V268"/>
    <s v="3G"/>
  </r>
  <r>
    <n v="1"/>
    <s v="Activa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x v="39"/>
    <s v=""/>
    <n v="346972.42"/>
    <n v="6298497.4900000002"/>
    <s v="ZONA PAGA V268"/>
    <s v="3G"/>
  </r>
  <r>
    <n v="1"/>
    <s v="Activa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x v="39"/>
    <s v=""/>
    <n v="342809.34"/>
    <n v="6306823.6399999997"/>
    <s v="ZONA PAGA V268"/>
    <s v="3G"/>
  </r>
  <r>
    <n v="1"/>
    <s v="Activa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n v="1"/>
    <s v="Activa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x v="39"/>
    <s v=""/>
    <n v="346022.13"/>
    <n v="6296456.4100000001"/>
    <s v="ZONA PAGA V268"/>
    <s v="3G"/>
  </r>
  <r>
    <n v="1"/>
    <s v="Activa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x v="58"/>
    <s v=""/>
    <n v="348617.96"/>
    <n v="6297033.2999999998"/>
    <s v="ZONA PAGA V268"/>
    <s v="3G"/>
  </r>
  <r>
    <n v="1"/>
    <s v="Activa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x v="58"/>
    <s v=""/>
    <n v="346025.17"/>
    <n v="6296416.5199999996"/>
    <s v="ZONA PAGA V268"/>
    <s v="3G"/>
  </r>
  <r>
    <n v="1"/>
    <s v="Activa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x v="58"/>
    <s v=""/>
    <n v="348682.44"/>
    <n v="6297083.3300000001"/>
    <s v="ZONA PAGA V268"/>
    <s v="3G"/>
  </r>
  <r>
    <n v="1"/>
    <s v="Activa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x v="58"/>
    <s v=""/>
    <n v="353516.89"/>
    <n v="6295579.6200000001"/>
    <s v="ZONA PAGA V268"/>
    <s v="3G"/>
  </r>
  <r>
    <n v="1"/>
    <s v="Activa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x v="58"/>
    <s v=""/>
    <n v="346337.71"/>
    <n v="6299501.46"/>
    <s v="ZONA PAGA V268"/>
    <s v="3G"/>
  </r>
  <r>
    <n v="1"/>
    <s v="Eliminada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x v="59"/>
    <d v="2018-10-31T00:00:00"/>
    <n v="353356.59"/>
    <n v="6294384.4500000002"/>
    <s v="ZONA PAGA V268"/>
    <s v="Amarillo"/>
  </r>
  <r>
    <n v="1"/>
    <s v="Activa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x v="1"/>
    <s v=""/>
    <n v="352636.11"/>
    <n v="6286935.8300000001"/>
    <s v="ZONA PAGA V268"/>
    <s v="3G"/>
  </r>
  <r>
    <n v="1"/>
    <s v="Eliminada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x v="59"/>
    <d v="2018-08-31T00:00:00"/>
    <n v="354187.54"/>
    <n v="6304550.2599999998"/>
    <s v="ZONA PAGA V268"/>
    <s v="Amarillo"/>
  </r>
  <r>
    <n v="1"/>
    <s v="Activa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x v="1"/>
    <s v=""/>
    <n v="343858.5"/>
    <n v="6298610.71"/>
    <s v="ZONA PAGA V268"/>
    <s v="3G"/>
  </r>
  <r>
    <n v="1"/>
    <s v="Activa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x v="1"/>
    <s v=""/>
    <n v="339945.54"/>
    <n v="6297310.6100000003"/>
    <s v="ZONA PAGA V268"/>
    <s v="3G"/>
  </r>
  <r>
    <n v="1"/>
    <s v="Activa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x v="1"/>
    <s v=""/>
    <n v="339845.82"/>
    <n v="6297447.5999999996"/>
    <s v="ZONA PAGA V268"/>
    <s v="3G"/>
  </r>
  <r>
    <n v="1"/>
    <s v="Activa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x v="60"/>
    <s v=""/>
    <n v="343953.86"/>
    <n v="6297545.1200000001"/>
    <s v="ZONA PAGA V268"/>
    <s v="3G"/>
  </r>
  <r>
    <n v="1"/>
    <s v="Activa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x v="60"/>
    <s v=""/>
    <n v="342804.63"/>
    <n v="6297184.5300000003"/>
    <s v="ZONA PAGA V268"/>
    <s v="3G"/>
  </r>
  <r>
    <n v="1"/>
    <s v="Activa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x v="61"/>
    <s v=""/>
    <n v="346825.39"/>
    <n v="6298500.8799999999"/>
    <s v="ZONA PAGA V268"/>
    <s v="3G"/>
  </r>
  <r>
    <n v="1"/>
    <s v="Activa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x v="61"/>
    <s v=""/>
    <n v="347012.18"/>
    <n v="6298353.4299999997"/>
    <s v="ZONA PAGA V268"/>
    <s v="3G"/>
  </r>
  <r>
    <n v="1"/>
    <s v="Activa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x v="62"/>
    <s v=""/>
    <n v="343935.43"/>
    <n v="6297521.7599999998"/>
    <s v="ZONA PAGA V268"/>
    <s v="3G"/>
  </r>
  <r>
    <n v="1"/>
    <s v="Activa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x v="63"/>
    <s v=""/>
    <n v="346745.57"/>
    <n v="6305333.6500000004"/>
    <s v="ZONA PAGA V268"/>
    <s v="3G"/>
  </r>
  <r>
    <n v="1"/>
    <s v="Activa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x v="1"/>
    <s v=""/>
    <n v="345463.63"/>
    <n v="6287953.2300000004"/>
    <s v="ZONA PAGA V268"/>
    <s v="3G"/>
  </r>
  <r>
    <n v="1"/>
    <s v="Eliminada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x v="64"/>
    <d v="2018-08-31T00:00:00"/>
    <n v="343515.18"/>
    <n v="6293341.1699999999"/>
    <s v="ZONA PAGA V268"/>
    <s v="Amarillo"/>
  </r>
  <r>
    <n v="1"/>
    <s v="Activa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x v="65"/>
    <s v=""/>
    <n v="347173.7"/>
    <n v="6303519.1699999999"/>
    <s v="ZONA PAGA V268"/>
    <s v="3G"/>
  </r>
  <r>
    <n v="1"/>
    <s v="Activa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x v="66"/>
    <s v=""/>
    <n v="338365.66"/>
    <n v="6297136.0199999996"/>
    <s v="ZONA PAGA V268"/>
    <s v="3G"/>
  </r>
  <r>
    <n v="1"/>
    <s v="Activa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x v="67"/>
    <s v=""/>
    <n v="348564.92"/>
    <n v="6285842.5199999996"/>
    <s v="ZONA PAGA V268"/>
    <s v="3G"/>
  </r>
  <r>
    <n v="1"/>
    <s v="Activa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x v="67"/>
    <s v=""/>
    <n v="348657.85"/>
    <n v="6284905.2300000004"/>
    <s v="ZONA PAGA V268"/>
    <s v="3G"/>
  </r>
  <r>
    <n v="1"/>
    <s v="Activa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x v="68"/>
    <s v=""/>
    <n v="354329"/>
    <n v="6295410.0800000001"/>
    <s v="ZONA PAGA V268"/>
    <s v="3G"/>
  </r>
  <r>
    <n v="1"/>
    <s v="Activa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x v="68"/>
    <s v=""/>
    <n v="354874.43"/>
    <n v="6295292.1299999999"/>
    <s v="ZONA PAGA V268"/>
    <s v="3G"/>
  </r>
  <r>
    <n v="1"/>
    <s v="Activa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x v="68"/>
    <s v=""/>
    <n v="351574.8"/>
    <n v="6296069.79"/>
    <s v="ZONA PAGA V268"/>
    <s v="3G"/>
  </r>
  <r>
    <n v="1"/>
    <s v="Activa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x v="69"/>
    <s v=""/>
    <n v="346251.46"/>
    <n v="6299460.0700000003"/>
    <s v="ZONA PAGA V268"/>
    <s v="3G"/>
  </r>
  <r>
    <n v="1"/>
    <s v="Activa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x v="1"/>
    <s v=""/>
    <n v="346469.54"/>
    <n v="6299664.2199999997"/>
    <s v="ZONA PAGA V268"/>
    <s v="3G"/>
  </r>
  <r>
    <n v="1"/>
    <s v="Eliminada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x v="70"/>
    <d v="2018-08-31T00:00:00"/>
    <n v="354187.54"/>
    <n v="6304550.2599999998"/>
    <s v="ZONA PAGA V268"/>
    <s v="Amarillo"/>
  </r>
  <r>
    <n v="1"/>
    <s v="Activa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x v="71"/>
    <s v=""/>
    <n v="346834.58"/>
    <n v="6294795.7599999998"/>
    <s v="ZONA PAGA V268"/>
    <s v="3G"/>
  </r>
  <r>
    <n v="1"/>
    <s v="Eliminada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x v="72"/>
    <d v="2017-02-24T00:00:00"/>
    <n v="344122.81"/>
    <n v="6297496.8399999999"/>
    <s v="ZONA PAGA V268"/>
    <m/>
  </r>
  <r>
    <n v="1"/>
    <s v="Eliminada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x v="72"/>
    <d v="2017-02-24T00:00:00"/>
    <m/>
    <m/>
    <s v="ZONA PAGA V268"/>
    <m/>
  </r>
  <r>
    <n v="1"/>
    <s v="Activa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x v="73"/>
    <s v=""/>
    <n v="343688.31"/>
    <n v="6280859.6699999999"/>
    <s v="ZONA PAGA V268"/>
    <s v="3G"/>
  </r>
  <r>
    <n v="1"/>
    <s v="Activa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x v="73"/>
    <s v=""/>
    <n v="343735.92"/>
    <n v="6281098.6500000004"/>
    <s v="ZONA PAGA V268"/>
    <s v="3G"/>
  </r>
  <r>
    <n v="1"/>
    <s v="Activa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x v="73"/>
    <s v=""/>
    <n v="343997.65"/>
    <n v="6281031.3600000003"/>
    <s v="ZONA PAGA V268"/>
    <s v="3G"/>
  </r>
  <r>
    <n v="1"/>
    <s v="Activa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x v="73"/>
    <s v=""/>
    <n v="345455.5"/>
    <n v="6287834.6399999997"/>
    <s v="ZONA PAGA V268"/>
    <s v="3G"/>
  </r>
  <r>
    <n v="1"/>
    <s v="Activa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x v="74"/>
    <s v=""/>
    <n v="342856.47"/>
    <n v="6297192.2599999998"/>
    <s v="ZONA PAGA V278"/>
    <s v="3G"/>
  </r>
  <r>
    <n v="1"/>
    <s v="Eliminada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x v="75"/>
    <s v="13-07-208"/>
    <n v="341499.35"/>
    <n v="6296667.6200000001"/>
    <s v="ZONA PAGA V268"/>
    <s v="3G"/>
  </r>
  <r>
    <n v="1"/>
    <s v="Eliminada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x v="75"/>
    <d v="2018-07-13T00:00:00"/>
    <n v="341476.72"/>
    <n v="6296769.4800000004"/>
    <s v="ZONA PAGA V268"/>
    <s v="3G"/>
  </r>
  <r>
    <n v="1"/>
    <s v="Activa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x v="76"/>
    <s v=""/>
    <n v="336296.52"/>
    <n v="6307096.1299999999"/>
    <s v="ZONA PAGA V268"/>
    <s v="3G"/>
  </r>
  <r>
    <n v="1"/>
    <s v="Activa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x v="76"/>
    <s v=""/>
    <n v="336470.64"/>
    <n v="6307136.5700000003"/>
    <s v="ZONA PAGA V268"/>
    <s v="3G"/>
  </r>
  <r>
    <n v="1"/>
    <s v="Eliminada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x v="76"/>
    <d v="2017-05-05T00:00:00"/>
    <n v="336726.35"/>
    <n v="6307195.5700000003"/>
    <s v="ZONA PAGA V268"/>
    <m/>
  </r>
  <r>
    <n v="1"/>
    <s v="Activa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x v="76"/>
    <s v=""/>
    <n v="336810.16"/>
    <n v="6307192.54"/>
    <s v="ZONA PAGA V268"/>
    <s v="3G"/>
  </r>
  <r>
    <n v="1"/>
    <s v="Activa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x v="76"/>
    <s v=""/>
    <n v="336869.41"/>
    <n v="6307045.79"/>
    <s v="ZONA PAGA V268"/>
    <s v="3G"/>
  </r>
  <r>
    <n v="1"/>
    <s v="Eliminada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x v="76"/>
    <d v="2017-05-05T00:00:00"/>
    <n v="336924.03"/>
    <n v="6307232.2000000002"/>
    <s v="ZONA PAGA V268"/>
    <m/>
  </r>
  <r>
    <n v="1"/>
    <s v="Activa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x v="76"/>
    <s v=""/>
    <n v="337337.83"/>
    <n v="6307327.8799999999"/>
    <s v="ZONA PAGA V268"/>
    <s v="3G"/>
  </r>
  <r>
    <n v="1"/>
    <s v="Activa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x v="74"/>
    <s v=""/>
    <n v="335983.37"/>
    <n v="6298295.9900000002"/>
    <s v="ZONA PAGA V278"/>
    <s v="3G"/>
  </r>
  <r>
    <n v="1"/>
    <s v="Activa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x v="74"/>
    <s v=""/>
    <n v="338154.45"/>
    <n v="6298072.2800000003"/>
    <s v="ZONA PAGA V278"/>
    <s v="3G"/>
  </r>
  <r>
    <n v="1"/>
    <s v="Activa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x v="74"/>
    <s v=""/>
    <n v="338221.34"/>
    <n v="6298031.4699999997"/>
    <s v="ZONA PAGA V278"/>
    <s v="3G"/>
  </r>
  <r>
    <n v="1"/>
    <s v="Activa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x v="74"/>
    <s v=""/>
    <n v="339706.93"/>
    <n v="6298111.9699999997"/>
    <s v="ZONA PAGA V278"/>
    <s v="3G"/>
  </r>
  <r>
    <n v="1"/>
    <s v="Activa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x v="77"/>
    <s v=""/>
    <n v="347027.7"/>
    <n v="6299218.2000000002"/>
    <s v="ZONA PAGA V278"/>
    <s v="3G"/>
  </r>
  <r>
    <n v="1"/>
    <s v="Activa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x v="77"/>
    <s v=""/>
    <n v="346770.7"/>
    <n v="6299176.5"/>
    <s v="ZONA PAGA V278"/>
    <s v="3G"/>
  </r>
  <r>
    <n v="1"/>
    <s v="Activa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x v="77"/>
    <s v=""/>
    <n v="346519.7"/>
    <n v="6299141.5999999996"/>
    <s v="ZONA PAGA V278"/>
    <s v="3G"/>
  </r>
  <r>
    <n v="1"/>
    <s v="Activa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x v="77"/>
    <s v=""/>
    <n v="346107.5"/>
    <n v="6299078.0999999996"/>
    <s v="ZONA PAGA V278"/>
    <s v="3G"/>
  </r>
  <r>
    <n v="1"/>
    <s v="Activa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x v="77"/>
    <s v=""/>
    <n v="345790.3"/>
    <n v="6299034.7000000002"/>
    <s v="ZONA PAGA V278"/>
    <s v="3G"/>
  </r>
  <r>
    <n v="1"/>
    <s v="Eliminada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x v="78"/>
    <d v="2017-07-05T00:00:00"/>
    <n v="345937.4"/>
    <n v="6299054.7000000002"/>
    <s v="ZONA PAGA V278"/>
    <m/>
  </r>
  <r>
    <n v="1"/>
    <s v="Activa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x v="78"/>
    <s v=""/>
    <n v="345710.33"/>
    <n v="6299131.4800000004"/>
    <s v="ZONA PAGA V278"/>
    <s v="3G"/>
  </r>
  <r>
    <n v="1"/>
    <s v="Activa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x v="79"/>
    <s v=""/>
    <n v="341446.31"/>
    <n v="6302547.96"/>
    <s v="ZONA PAGA V278"/>
    <s v="3G"/>
  </r>
  <r>
    <n v="1"/>
    <s v="Activa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x v="79"/>
    <s v=""/>
    <n v="341576.76"/>
    <n v="6302530.5300000003"/>
    <s v="ZONA PAGA V278"/>
    <s v="3G"/>
  </r>
  <r>
    <n v="1"/>
    <s v="Activa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x v="79"/>
    <s v=""/>
    <n v="341543.82"/>
    <n v="6302496.9299999997"/>
    <s v="ZONA PAGA V278"/>
    <s v="3G"/>
  </r>
  <r>
    <n v="1"/>
    <s v="Activa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x v="80"/>
    <s v=""/>
    <n v="336924.03"/>
    <n v="6307232.2000000002"/>
    <s v="ZONA PAGA V278"/>
    <s v="3G"/>
  </r>
  <r>
    <n v="1"/>
    <s v="Activa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x v="80"/>
    <s v=""/>
    <n v="333001.65000000002"/>
    <n v="6291013.71"/>
    <s v="ZONA PAGA V278"/>
    <s v="3G"/>
  </r>
  <r>
    <n v="1"/>
    <s v="Activa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x v="81"/>
    <s v=""/>
    <n v="353883.33"/>
    <n v="6297344.7599999998"/>
    <s v="ZONA PAGA V278"/>
    <s v="3G"/>
  </r>
  <r>
    <n v="1"/>
    <s v="Activa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x v="82"/>
    <s v=""/>
    <n v="345927.99"/>
    <n v="6290128.9699999997"/>
    <s v="ZONA PAGA V278"/>
    <s v="3G"/>
  </r>
  <r>
    <n v="1"/>
    <s v="Activa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x v="83"/>
    <s v=""/>
    <n v="353641.92"/>
    <n v="6280976.9900000002"/>
    <s v="ZONA PAGA V285"/>
    <s v="3G"/>
  </r>
  <r>
    <n v="1"/>
    <s v="Activa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x v="84"/>
    <s v=""/>
    <n v="348312.64"/>
    <n v="6287277.4800000004"/>
    <s v="ZONA PAGA V285"/>
    <s v="3G"/>
  </r>
  <r>
    <n v="1"/>
    <s v="Eliminada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x v="84"/>
    <d v="2017-09-21T00:00:00"/>
    <n v="344279.18"/>
    <n v="6297518.6100000003"/>
    <s v="ZONA PAGA V285"/>
    <s v="3G"/>
  </r>
  <r>
    <n v="1"/>
    <s v="Eliminada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x v="84"/>
    <d v="2017-09-21T00:00:00"/>
    <n v="344099.93"/>
    <n v="6297543.5300000003"/>
    <s v="ZONA PAGA V285"/>
    <s v="3G"/>
  </r>
  <r>
    <n v="1"/>
    <s v="Activa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x v="85"/>
    <s v=""/>
    <n v="353617.19"/>
    <n v="6280748.46"/>
    <s v="ZONA PAGA V285"/>
    <s v="3G"/>
  </r>
  <r>
    <n v="1"/>
    <s v="Eliminada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x v="86"/>
    <d v="2017-08-31T00:00:00"/>
    <n v="338110.93"/>
    <n v="6298072.3300000001"/>
    <s v="ZONA PAGA V285"/>
    <m/>
  </r>
  <r>
    <n v="1"/>
    <s v="Activa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x v="86"/>
    <s v=""/>
    <n v="345937.4"/>
    <n v="6299054.7000000002"/>
    <s v="ZONA PAGA V285"/>
    <s v="3G"/>
  </r>
  <r>
    <n v="1"/>
    <s v="Eliminada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x v="87"/>
    <d v="2018-03-08T00:00:00"/>
    <n v="346744.24"/>
    <n v="6299558.2000000002"/>
    <s v="ZONA PAGA V286"/>
    <s v="3G"/>
  </r>
  <r>
    <n v="1"/>
    <s v="Activa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x v="87"/>
    <s v=""/>
    <n v="340430.44"/>
    <n v="6296729.9900000002"/>
    <s v="ZONA PAGA V286"/>
    <s v="3G"/>
  </r>
  <r>
    <n v="1"/>
    <s v="Activa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x v="87"/>
    <s v=""/>
    <n v="336793.95"/>
    <n v="6290795.9400000004"/>
    <s v="ZONA PAGA V286"/>
    <s v="3G"/>
  </r>
  <r>
    <n v="1"/>
    <s v="Activa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x v="87"/>
    <s v=""/>
    <n v="347870.74"/>
    <n v="6291305.2599999998"/>
    <s v="ZONA PAGA V286"/>
    <s v="3G"/>
  </r>
  <r>
    <n v="1"/>
    <s v="Activa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x v="87"/>
    <s v=""/>
    <n v="339764.44"/>
    <n v="6298136.2300000004"/>
    <s v="ZONA PAGA V288"/>
    <s v="3G"/>
  </r>
  <r>
    <n v="1"/>
    <s v="Activa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x v="88"/>
    <s v=""/>
    <n v="336548.54"/>
    <n v="6290896.0999999996"/>
    <s v="ZONA PAGA V290"/>
    <s v="3G"/>
  </r>
  <r>
    <n v="1"/>
    <s v="Activa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x v="89"/>
    <s v=""/>
    <n v="351702.14"/>
    <n v="6289997.9400000004"/>
    <s v="ZONA PAGA V290"/>
    <s v="3G"/>
  </r>
  <r>
    <n v="1"/>
    <s v="Activa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x v="90"/>
    <s v=""/>
    <n v="338110.93"/>
    <n v="6298072.3300000001"/>
    <s v="ZONA PAGA V290"/>
    <s v="3G"/>
  </r>
  <r>
    <n v="1"/>
    <s v="Activa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x v="91"/>
    <s v=""/>
    <n v="343975.59"/>
    <n v="6297450.0999999996"/>
    <s v="ZONA PAGA V291"/>
    <s v="3G"/>
  </r>
  <r>
    <n v="1"/>
    <s v="Activa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x v="91"/>
    <s v=""/>
    <n v="353978.73"/>
    <n v="6297316.4800000004"/>
    <s v="ZONA PAGA V291"/>
    <s v="3G"/>
  </r>
  <r>
    <n v="1"/>
    <s v="Activa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x v="92"/>
    <s v=""/>
    <n v="351592.54"/>
    <n v="6296052.96"/>
    <s v="ZONA PAGA V294"/>
    <s v="3G"/>
  </r>
  <r>
    <n v="1"/>
    <s v="Activa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x v="93"/>
    <s v=""/>
    <n v="346791.52"/>
    <n v="6305341.8600000003"/>
    <s v="ZONA PAGA V295"/>
    <s v="3G"/>
  </r>
  <r>
    <n v="1"/>
    <s v="Activa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x v="1"/>
    <s v=""/>
    <n v="351553.5"/>
    <n v="6290027.2999999998"/>
    <s v="ZONA PAGA V295"/>
    <s v="Amarillo"/>
  </r>
  <r>
    <n v="1"/>
    <s v="Activa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x v="94"/>
    <s v=""/>
    <n v="344035.91"/>
    <n v="6297464.7599999998"/>
    <s v="ZONA PAGA V295"/>
    <s v="3G"/>
  </r>
  <r>
    <n v="1"/>
    <s v="Activa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x v="95"/>
    <s v=""/>
    <n v="346492.45"/>
    <n v="6299690.7999999998"/>
    <s v="ZONA PAGA V297"/>
    <s v="3G"/>
  </r>
  <r>
    <n v="1"/>
    <s v="Activa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x v="96"/>
    <s v=""/>
    <n v="342406.92"/>
    <n v="6293765.5800000001"/>
    <s v="ZONA PAGA V301"/>
    <s v="3G"/>
  </r>
  <r>
    <n v="1"/>
    <s v="Activa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x v="97"/>
    <s v=""/>
    <n v="347044.18"/>
    <n v="6300728.3099999996"/>
    <s v="ZONA PAGA V302"/>
    <s v="3G"/>
  </r>
  <r>
    <n v="1"/>
    <s v="Activa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x v="98"/>
    <s v=""/>
    <n v="339119.62"/>
    <n v="6307922.8300000001"/>
    <s v="ZONA PAGA V303"/>
    <s v="3G"/>
  </r>
  <r>
    <n v="1"/>
    <s v="Eliminada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x v="99"/>
    <d v="2018-10-31T00:00:00"/>
    <n v="353843.58"/>
    <n v="6298905.8899999997"/>
    <s v="ZONA PAGA V303"/>
    <s v="Amarillo"/>
  </r>
  <r>
    <n v="1"/>
    <s v="Eliminada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x v="99"/>
    <d v="2018-08-31T00:00:00"/>
    <n v="344226.19"/>
    <n v="6292694.8399999999"/>
    <s v="ZONA PAGA V303"/>
    <s v="Amarillo"/>
  </r>
  <r>
    <n v="1"/>
    <s v="Eliminada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36769.63"/>
    <n v="6296402.3700000001"/>
    <s v="ZONA PAGA V303"/>
    <s v="Amarillo"/>
  </r>
  <r>
    <n v="1"/>
    <s v="Eliminada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x v="99"/>
    <d v="2018-08-31T00:00:00"/>
    <n v="344676.08"/>
    <n v="6292309.54"/>
    <s v="ZONA PAGA V303"/>
    <s v="Amarillo"/>
  </r>
  <r>
    <n v="1"/>
    <s v="Activa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x v="100"/>
    <s v=""/>
    <n v="344000.68"/>
    <n v="6297510.9500000002"/>
    <s v="ZONA PAGA V304"/>
    <s v="3G"/>
  </r>
  <r>
    <n v="1"/>
    <s v="Activa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x v="100"/>
    <s v=""/>
    <n v="344099.93"/>
    <n v="6297543.5300000003"/>
    <s v="ZONA PAGA V304"/>
    <s v="3G"/>
  </r>
  <r>
    <n v="1"/>
    <s v="Activa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x v="100"/>
    <s v=""/>
    <n v="344122.81"/>
    <n v="6297496.8399999999"/>
    <s v="ZONA PAGA V304"/>
    <s v="3G"/>
  </r>
  <r>
    <n v="1"/>
    <s v="Activa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x v="100"/>
    <s v=""/>
    <n v="342745.65"/>
    <n v="6297106.1600000001"/>
    <s v="ZONA PAGA V304"/>
    <s v="3G"/>
  </r>
  <r>
    <n v="1"/>
    <s v="Eliminada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x v="101"/>
    <s v="nunca operó"/>
    <n v="353837.38"/>
    <n v="6279764.6399999997"/>
    <s v="ZONA PAGA V304"/>
    <m/>
  </r>
  <r>
    <n v="1"/>
    <s v="Eliminada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x v="101"/>
    <s v="nunca operó"/>
    <n v="353956.96"/>
    <n v="6279686.9900000002"/>
    <s v="ZONA PAGA V304"/>
    <m/>
  </r>
  <r>
    <n v="1"/>
    <s v="Activa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x v="101"/>
    <s v=""/>
    <n v="353788.28"/>
    <n v="6280015.0499999998"/>
    <s v="ZONA PAGA V304"/>
    <s v="3G"/>
  </r>
  <r>
    <n v="1"/>
    <s v="Activa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x v="101"/>
    <s v=""/>
    <n v="353144.2"/>
    <n v="6283962.8200000003"/>
    <s v="ZONA PAGA V304"/>
    <s v="3G"/>
  </r>
  <r>
    <n v="1"/>
    <s v="Activa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x v="102"/>
    <s v=""/>
    <n v="333171.42"/>
    <n v="6291067.3399999999"/>
    <s v="ZONA PAGA V305"/>
    <s v="3G"/>
  </r>
  <r>
    <n v="1"/>
    <s v="Activa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x v="102"/>
    <s v=""/>
    <n v="333426.84999999998"/>
    <n v="6291159.6100000003"/>
    <s v="ZONA PAGA V305"/>
    <s v="3G"/>
  </r>
  <r>
    <n v="1"/>
    <s v="Activa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x v="102"/>
    <s v=""/>
    <n v="333660.38"/>
    <n v="6291239.5099999998"/>
    <s v="ZONA PAGA V305"/>
    <s v="3G"/>
  </r>
  <r>
    <n v="1"/>
    <s v="Activa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x v="102"/>
    <s v=""/>
    <n v="333904.42"/>
    <n v="6291233.0499999998"/>
    <s v="ZONA PAGA V305"/>
    <s v="3G"/>
  </r>
  <r>
    <n v="1"/>
    <s v="Activa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x v="102"/>
    <s v=""/>
    <n v="334465.82"/>
    <n v="6291003.7000000002"/>
    <s v="ZONA PAGA V305"/>
    <s v="3G"/>
  </r>
  <r>
    <n v="1"/>
    <s v="Activa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x v="102"/>
    <s v=""/>
    <n v="335285.7"/>
    <n v="6290856.5"/>
    <s v="ZONA PAGA V305"/>
    <s v="3G"/>
  </r>
  <r>
    <n v="1"/>
    <s v="Activa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x v="103"/>
    <s v=""/>
    <n v="341792.17"/>
    <n v="6277201.5899999999"/>
    <s v="ZONA PAGA V306"/>
    <s v="3G"/>
  </r>
  <r>
    <n v="1"/>
    <s v="Activa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x v="103"/>
    <s v=""/>
    <n v="348830.34"/>
    <n v="6299326.1399999997"/>
    <s v="ZONA PAGA V306"/>
    <s v="3G"/>
  </r>
  <r>
    <n v="1"/>
    <s v="Activa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x v="104"/>
    <s v=""/>
    <n v="353962.59"/>
    <n v="6280072.6900000004"/>
    <s v="ZONA PAGA V306"/>
    <s v="3G"/>
  </r>
  <r>
    <n v="1"/>
    <s v="Activa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x v="104"/>
    <s v=""/>
    <n v="353937.33"/>
    <n v="6280067.8499999996"/>
    <s v="ZONA PAGA V306"/>
    <s v="3G"/>
  </r>
  <r>
    <n v="1"/>
    <s v="Eliminada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x v="105"/>
    <d v="2018-07-15T00:00:00"/>
    <n v="341342.11"/>
    <n v="6296646.1900000004"/>
    <s v="ZONA PAGA V309"/>
    <s v="3G"/>
  </r>
  <r>
    <n v="1"/>
    <s v="Activa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x v="105"/>
    <s v=""/>
    <n v="342550.67"/>
    <n v="6293786.4699999997"/>
    <s v="ZONA PAGA V309"/>
    <s v="3G"/>
  </r>
  <r>
    <n v="1"/>
    <s v="Activa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x v="105"/>
    <s v=""/>
    <n v="347074.69"/>
    <n v="6305270.3099999996"/>
    <s v="ZONA PAGA V309"/>
    <s v="3G"/>
  </r>
  <r>
    <n v="1"/>
    <s v="Activa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x v="106"/>
    <s v=""/>
    <n v="355682.11"/>
    <n v="6284530.9699999997"/>
    <s v="ZONA PAGA V309"/>
    <s v="3G"/>
  </r>
  <r>
    <n v="1"/>
    <s v="Activa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x v="107"/>
    <s v=""/>
    <n v="341328.38"/>
    <n v="6302573.1399999997"/>
    <s v="ZONA PAGA V315"/>
    <s v="3G"/>
  </r>
  <r>
    <n v="1"/>
    <s v="Activa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x v="108"/>
    <s v=""/>
    <n v="343792.35"/>
    <n v="6306682.3899999997"/>
    <s v="ZONA PAGA V316"/>
    <s v="3G"/>
  </r>
  <r>
    <n v="1"/>
    <s v="Activa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x v="108"/>
    <s v=""/>
    <n v="335887.34"/>
    <n v="6303975.2699999996"/>
    <s v="ZONA PAGA V316"/>
    <s v="3G"/>
  </r>
  <r>
    <n v="1"/>
    <s v="Activa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x v="109"/>
    <s v=""/>
    <n v="346127.84"/>
    <n v="6298157.8700000001"/>
    <s v="ZONA PAGA V316"/>
    <s v="3G"/>
  </r>
  <r>
    <n v="1"/>
    <s v="Activa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x v="110"/>
    <s v=""/>
    <n v="342523.14"/>
    <n v="6293825.5999999996"/>
    <s v="ZONA PAGA V317"/>
    <s v="3G"/>
  </r>
  <r>
    <n v="1"/>
    <s v="Activa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x v="111"/>
    <s v=""/>
    <n v="353139.93"/>
    <n v="6283725.5099999998"/>
    <s v="ZONA PAGA V317"/>
    <s v="3G"/>
  </r>
  <r>
    <n v="1"/>
    <s v="Activa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x v="111"/>
    <s v=""/>
    <n v="353632.65"/>
    <n v="6280887.3099999996"/>
    <s v="ZONA PAGA V317"/>
    <s v="3G"/>
  </r>
  <r>
    <n v="1"/>
    <s v="Activa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x v="111"/>
    <s v=""/>
    <n v="353166.83"/>
    <n v="6283629.6500000004"/>
    <s v="ZONA PAGA V317"/>
    <s v="3G"/>
  </r>
  <r>
    <n v="1"/>
    <s v="Activa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x v="111"/>
    <s v=""/>
    <n v="353125.41"/>
    <n v="6283612.2699999996"/>
    <s v="ZONA PAGA V317"/>
    <s v="3G"/>
  </r>
  <r>
    <n v="1"/>
    <s v="Activa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x v="111"/>
    <s v=""/>
    <n v="353177.99"/>
    <n v="6283634.7000000002"/>
    <s v="ZONA PAGA V317"/>
    <s v="3G"/>
  </r>
  <r>
    <n v="1"/>
    <s v="Activa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x v="112"/>
    <s v=""/>
    <n v="339858.91"/>
    <n v="6298054.54"/>
    <s v="ZONA PAGA V317"/>
    <s v="3G"/>
  </r>
  <r>
    <n v="1"/>
    <s v="Activa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x v="112"/>
    <s v=""/>
    <n v="344307.4"/>
    <n v="6297613.1299999999"/>
    <s v="ZONA PAGA V317"/>
    <s v="3G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x v="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x v="1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x v="2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x v="3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x v="3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x v="3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x v="1"/>
    <s v=""/>
    <n v="348018.51"/>
    <n v="6299005.2400000002"/>
    <s v="ZONA PAGA V268"/>
    <s v="3G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x v="3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x v="3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x v="3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x v="3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x v="4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x v="5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x v="1"/>
    <s v=""/>
    <n v="339895.55"/>
    <n v="6297981.7199999997"/>
    <s v="ZONA PAGA V268"/>
    <s v="3G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x v="1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x v="5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x v="5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x v="5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x v="5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x v="5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x v="5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x v="1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x v="6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x v="1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x v="7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x v="8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x v="9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x v="1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x v="8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x v="1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x v="1"/>
    <s v=""/>
    <n v="338158.27"/>
    <n v="6298049.2699999996"/>
    <s v="ZONA PAGA V268"/>
    <s v="3G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x v="7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x v="8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x v="9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x v="7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x v="7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x v="1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x v="1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x v="1"/>
    <s v=""/>
    <n v="347157.73"/>
    <n v="6303505.8899999997"/>
    <s v="ZONA PAGA V268"/>
    <s v="3G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x v="1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x v="1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x v="7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x v="9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x v="1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x v="1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x v="1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x v="1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x v="1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x v="10"/>
    <s v=""/>
    <n v="350150.29"/>
    <n v="6300397.2000000002"/>
    <s v="ZONA PAGA V268"/>
    <s v="3G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x v="1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x v="1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x v="1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x v="1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x v="1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x v="1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x v="1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x v="1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x v="1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x v="1"/>
    <d v="2018-10-31T00:00:00"/>
    <n v="342791.43"/>
    <n v="6306805.3899999997"/>
    <s v="ZONA PAGA V268"/>
    <s v="Amarillo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x v="10"/>
    <d v="2011-05-23T00:00:00"/>
    <n v="342741.14"/>
    <n v="6306818.7699999996"/>
    <s v="ZONA PAGA V268"/>
    <m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x v="1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x v="1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x v="11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x v="11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x v="11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x v="12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x v="11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x v="11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x v="1"/>
    <s v=""/>
    <n v="349980.76"/>
    <n v="6300491.9500000002"/>
    <s v="ZONA PAGA V268"/>
    <s v="3G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x v="1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x v="1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x v="13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x v="12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x v="1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x v="1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x v="11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x v="1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x v="11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x v="11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x v="1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x v="14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x v="11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x v="11"/>
    <s v=""/>
    <n v="352405.75"/>
    <n v="6291163.4900000002"/>
    <s v="ZONA PAGA V268"/>
    <s v="3G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x v="11"/>
    <d v="2011-05-23T00:00:00"/>
    <n v="352723.35"/>
    <n v="6299660.21"/>
    <s v="ZONA PAGA V268"/>
    <m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x v="15"/>
    <s v=""/>
    <n v="352228.76"/>
    <n v="6291047.0700000003"/>
    <s v="ZONA PAGA V268"/>
    <s v="Amarillo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x v="15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x v="11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x v="11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x v="1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x v="16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x v="16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x v="1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x v="17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x v="17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x v="1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x v="18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x v="19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x v="1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5-12-01T00:00:00"/>
    <n v="346495.25"/>
    <n v="6298870.2199999997"/>
    <s v="ZONA PAGA V268"/>
    <m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x v="17"/>
    <d v="2018-07-31T00:00:00"/>
    <n v="353962.59"/>
    <n v="6280072.6900000004"/>
    <s v="ZONA PAGA V268"/>
    <s v="Amarillo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x v="19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x v="19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x v="19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x v="19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x v="19"/>
    <d v="2016-03-25T00:00:00"/>
    <n v="352639.88"/>
    <n v="6301652.9000000004"/>
    <s v="ZONA PAGA V268"/>
    <m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x v="2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x v="21"/>
    <d v="2018-10-31T00:00:00"/>
    <n v="348294.77"/>
    <n v="6287303.4400000004"/>
    <s v="ZONA PAGA V268"/>
    <s v="Amarillo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x v="22"/>
    <d v="2016-06-01T00:00:00"/>
    <n v="345540.33"/>
    <n v="6287776.1799999997"/>
    <s v="ZONA PAGA V268"/>
    <m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x v="23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x v="24"/>
    <d v="2018-10-31T00:00:00"/>
    <n v="341911.17"/>
    <n v="6281752.54"/>
    <s v="ZONA PAGA V268"/>
    <s v="Amarillo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x v="24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x v="25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x v="26"/>
    <d v="2016-06-01T00:00:00"/>
    <n v="354187.54"/>
    <n v="6304550.2599999998"/>
    <s v="ZONA PAGA V268"/>
    <m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x v="1"/>
    <s v=""/>
    <n v="345540.33"/>
    <n v="6287776.1799999997"/>
    <s v="ZONA PAGA V268"/>
    <s v="3G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x v="27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x v="28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x v="29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x v="1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x v="1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x v="1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x v="3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x v="31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x v="1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x v="32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x v="1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x v="1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x v="33"/>
    <d v="2017-10-06T00:00:00"/>
    <n v="351553.5"/>
    <n v="6290027.2999999998"/>
    <s v="ZONA PAGA V268"/>
    <m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8203.88"/>
    <n v="6298402.1100000003"/>
    <s v="ZONA PAGA V268"/>
    <m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51750.47"/>
    <n v="6289175.4199999999"/>
    <s v="ZONA PAGA V268"/>
    <m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x v="34"/>
    <d v="2012-03-02T00:00:00"/>
    <n v="346830.11"/>
    <n v="6299626.4400000004"/>
    <s v="ZONA PAGA V268"/>
    <m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x v="35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x v="36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x v="37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x v="38"/>
    <s v=""/>
    <n v="345540.33"/>
    <n v="6287776.1799999997"/>
    <s v="ZONA PAGA V268"/>
    <s v="3G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x v="39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x v="41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x v="40"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x v="42"/>
    <d v="2014-01-31T00:00:00"/>
    <n v="338154.45"/>
    <n v="6298072.2800000003"/>
    <s v="ZONA PAGA V268"/>
    <m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x v="43"/>
    <d v="2015-03-03T00:00:00"/>
    <n v="345540.33"/>
    <n v="6287776.1799999997"/>
    <s v="ZONA PAGA V268"/>
    <m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x v="36"/>
    <s v=""/>
    <n v="348299.33"/>
    <n v="6287249.54"/>
    <s v="ZONA PAGA V268"/>
    <s v="3G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752.81"/>
    <n v="6304171.9299999997"/>
    <s v="ZONA PAGA V268"/>
    <s v="3G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x v="36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x v="44"/>
    <d v="2017-09-14T00:00:00"/>
    <n v="351592.54"/>
    <n v="6296052.96"/>
    <s v="ZONA PAGA V268"/>
    <m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x v="36"/>
    <s v=""/>
    <n v="341446.31"/>
    <n v="6302547.96"/>
    <s v="ZONA PAGA V268"/>
    <s v="3G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x v="36"/>
    <s v=""/>
    <n v="347139.83"/>
    <n v="6302541.9400000004"/>
    <s v="ZONA PAGA V268"/>
    <s v="3G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x v="36"/>
    <s v=""/>
    <n v="353055.39"/>
    <n v="6284458.21"/>
    <s v="ZONA PAGA V268"/>
    <s v="3G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x v="45"/>
    <s v=""/>
    <n v="346820.59"/>
    <n v="6299408.1699999999"/>
    <s v="ZONA PAGA V268"/>
    <s v="3G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830.11"/>
    <n v="6299626.4400000004"/>
    <s v="ZONA PAGA V268"/>
    <s v="3G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x v="45"/>
    <s v=""/>
    <n v="346913.13"/>
    <n v="6299951.7300000004"/>
    <s v="ZONA PAGA V268"/>
    <s v="3G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x v="45"/>
    <s v=""/>
    <n v="353993.38"/>
    <n v="6297395.2300000004"/>
    <s v="ZONA PAGA V268"/>
    <s v="3G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x v="44"/>
    <d v="2014-12-19T00:00:00"/>
    <n v="345526.86"/>
    <n v="6297932.9299999997"/>
    <s v="ZONA PAGA V268"/>
    <m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x v="45"/>
    <s v=""/>
    <n v="348906.25"/>
    <n v="6282342.25"/>
    <s v="ZONA PAGA V268"/>
    <s v="3G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x v="45"/>
    <s v=""/>
    <n v="348836.51"/>
    <n v="6282971.7199999997"/>
    <s v="ZONA PAGA V268"/>
    <s v="3G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x v="45"/>
    <s v=""/>
    <n v="348673.82"/>
    <n v="6284881.2999999998"/>
    <s v="ZONA PAGA V268"/>
    <s v="3G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x v="45"/>
    <s v=""/>
    <n v="348491.47"/>
    <n v="6286207.8499999996"/>
    <s v="ZONA PAGA V268"/>
    <s v="3G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x v="46"/>
    <d v="2014-12-09T00:00:00"/>
    <n v="348518.05"/>
    <n v="6286073.0800000001"/>
    <s v="ZONA PAGA V268"/>
    <m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x v="45"/>
    <s v=""/>
    <n v="347812.26"/>
    <n v="6291207.4000000004"/>
    <s v="ZONA PAGA V268"/>
    <s v="3G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x v="37"/>
    <s v=""/>
    <n v="350893"/>
    <n v="6301090"/>
    <s v="ZONA PAGA V268"/>
    <s v="3G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x v="37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x v="37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x v="37"/>
    <s v=""/>
    <n v="348279.46"/>
    <n v="6287231.2599999998"/>
    <s v="ZONA PAGA V268"/>
    <s v="3G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x v="47"/>
    <s v=""/>
    <n v="347828.83"/>
    <n v="6291205.6600000001"/>
    <s v="ZONA PAGA V268"/>
    <s v="3G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x v="48"/>
    <d v="2014-12-09T00:00:00"/>
    <n v="348643.16"/>
    <n v="6282266.1600000001"/>
    <s v="ZONA PAGA V268"/>
    <m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x v="49"/>
    <s v=""/>
    <n v="349094.16"/>
    <n v="6279834.1600000001"/>
    <s v="ZONA PAGA V268"/>
    <s v="3G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x v="48"/>
    <s v=""/>
    <n v="346708.21"/>
    <n v="6299420.9699999997"/>
    <s v="ZONA PAGA V268"/>
    <s v="3G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x v="48"/>
    <s v=""/>
    <n v="346743.8"/>
    <n v="6299085.4000000004"/>
    <s v="ZONA PAGA V268"/>
    <s v="3G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x v="48"/>
    <s v=""/>
    <n v="346780.1"/>
    <n v="6298848.2999999998"/>
    <s v="ZONA PAGA V268"/>
    <s v="3G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866.13"/>
    <n v="6281578.3899999997"/>
    <s v="ZONA PAGA V268"/>
    <s v="3G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x v="50"/>
    <s v=""/>
    <n v="341945.51"/>
    <n v="6281870.8600000003"/>
    <s v="ZONA PAGA V268"/>
    <s v="3G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x v="50"/>
    <s v=""/>
    <n v="341888.84"/>
    <n v="6282037.3099999996"/>
    <s v="ZONA PAGA V268"/>
    <s v="3G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x v="51"/>
    <s v=""/>
    <n v="346678.7"/>
    <n v="6299164.5"/>
    <s v="ZONA PAGA V268"/>
    <s v="3G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x v="52"/>
    <s v=""/>
    <n v="346440.4"/>
    <n v="6299127.7000000002"/>
    <s v="ZONA PAGA V268"/>
    <s v="3G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x v="53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x v="53"/>
    <d v="2018-07-13T00:00:00"/>
    <n v="346361.76"/>
    <n v="6291656"/>
    <s v="ZONA PAGA V286"/>
    <s v="3G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x v="54"/>
    <s v=""/>
    <n v="353519.68"/>
    <n v="6295592.8300000001"/>
    <s v="ZONA PAGA V268"/>
    <s v="3G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x v="54"/>
    <d v="2017-07-05T00:00:00"/>
    <n v="353519.68"/>
    <n v="6295592.8300000001"/>
    <s v="ZONA PAGA V268"/>
    <m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5969.68"/>
    <n v="6298798.8799999999"/>
    <s v="ZONA PAGA V268"/>
    <s v="3G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x v="55"/>
    <s v=""/>
    <n v="346495.25"/>
    <n v="6298870.2199999997"/>
    <s v="ZONA PAGA V268"/>
    <s v="3G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x v="55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x v="56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x v="57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x v="39"/>
    <s v=""/>
    <n v="346972.42"/>
    <n v="6298497.4900000002"/>
    <s v="ZONA PAGA V268"/>
    <s v="3G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x v="39"/>
    <s v=""/>
    <n v="342809.34"/>
    <n v="6306823.6399999997"/>
    <s v="ZONA PAGA V268"/>
    <s v="3G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x v="39"/>
    <s v=""/>
    <n v="345540.33"/>
    <n v="6287776.1799999997"/>
    <s v="ZONA PAGA V268"/>
    <s v="3G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x v="39"/>
    <s v=""/>
    <n v="346022.13"/>
    <n v="6296456.4100000001"/>
    <s v="ZONA PAGA V268"/>
    <s v="3G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x v="58"/>
    <s v=""/>
    <n v="348617.96"/>
    <n v="6297033.2999999998"/>
    <s v="ZONA PAGA V268"/>
    <s v="3G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x v="58"/>
    <s v=""/>
    <n v="346025.17"/>
    <n v="6296416.5199999996"/>
    <s v="ZONA PAGA V268"/>
    <s v="3G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x v="58"/>
    <s v=""/>
    <n v="348682.44"/>
    <n v="6297083.3300000001"/>
    <s v="ZONA PAGA V268"/>
    <s v="3G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x v="58"/>
    <s v=""/>
    <n v="353516.89"/>
    <n v="6295579.6200000001"/>
    <s v="ZONA PAGA V268"/>
    <s v="3G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x v="58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x v="59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x v="1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x v="59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x v="1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x v="1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x v="1"/>
    <s v=""/>
    <n v="339845.82"/>
    <n v="6297447.5999999996"/>
    <s v="ZONA PAGA V268"/>
    <s v="3G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x v="60"/>
    <s v=""/>
    <n v="343953.86"/>
    <n v="6297545.1200000001"/>
    <s v="ZONA PAGA V268"/>
    <s v="3G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x v="6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x v="61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x v="61"/>
    <s v=""/>
    <n v="347012.18"/>
    <n v="6298353.4299999997"/>
    <s v="ZONA PAGA V268"/>
    <s v="3G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x v="62"/>
    <s v=""/>
    <n v="343935.43"/>
    <n v="6297521.7599999998"/>
    <s v="ZONA PAGA V268"/>
    <s v="3G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x v="63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x v="1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x v="64"/>
    <d v="2018-08-31T00:00:00"/>
    <n v="343515.18"/>
    <n v="6293341.1699999999"/>
    <s v="ZONA PAGA V268"/>
    <s v="Amarillo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x v="65"/>
    <s v=""/>
    <n v="347173.7"/>
    <n v="6303519.1699999999"/>
    <s v="ZONA PAGA V268"/>
    <s v="3G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x v="66"/>
    <s v=""/>
    <n v="338365.66"/>
    <n v="6297136.0199999996"/>
    <s v="ZONA PAGA V268"/>
    <s v="3G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x v="67"/>
    <s v=""/>
    <n v="348564.92"/>
    <n v="6285842.5199999996"/>
    <s v="ZONA PAGA V268"/>
    <s v="3G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x v="67"/>
    <s v=""/>
    <n v="348657.85"/>
    <n v="6284905.2300000004"/>
    <s v="ZONA PAGA V268"/>
    <s v="3G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x v="68"/>
    <s v=""/>
    <n v="354329"/>
    <n v="6295410.0800000001"/>
    <s v="ZONA PAGA V268"/>
    <s v="3G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x v="68"/>
    <s v=""/>
    <n v="354874.43"/>
    <n v="6295292.1299999999"/>
    <s v="ZONA PAGA V268"/>
    <s v="3G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x v="68"/>
    <s v=""/>
    <n v="351574.8"/>
    <n v="6296069.79"/>
    <s v="ZONA PAGA V268"/>
    <s v="3G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x v="69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x v="1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x v="70"/>
    <d v="2018-08-31T00:00:00"/>
    <n v="354187.54"/>
    <n v="6304550.2599999998"/>
    <s v="ZONA PAGA V268"/>
    <s v="Amarillo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x v="71"/>
    <s v=""/>
    <n v="346834.58"/>
    <n v="6294795.7599999998"/>
    <s v="ZONA PAGA V268"/>
    <s v="3G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x v="72"/>
    <d v="2017-02-24T00:00:00"/>
    <n v="344122.81"/>
    <n v="6297496.8399999999"/>
    <s v="ZONA PAGA V268"/>
    <m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x v="72"/>
    <d v="2017-02-24T00:00:00"/>
    <m/>
    <m/>
    <s v="ZONA PAGA V268"/>
    <m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x v="73"/>
    <s v=""/>
    <n v="343688.31"/>
    <n v="6280859.6699999999"/>
    <s v="ZONA PAGA V268"/>
    <s v="3G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x v="73"/>
    <s v=""/>
    <n v="343735.92"/>
    <n v="6281098.6500000004"/>
    <s v="ZONA PAGA V268"/>
    <s v="3G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x v="73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x v="73"/>
    <s v=""/>
    <n v="345455.5"/>
    <n v="6287834.6399999997"/>
    <s v="ZONA PAGA V268"/>
    <s v="3G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x v="74"/>
    <s v=""/>
    <n v="342856.47"/>
    <n v="6297192.2599999998"/>
    <s v="ZONA PAGA V278"/>
    <s v="3G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x v="75"/>
    <s v="13-07-208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x v="75"/>
    <d v="2018-07-13T00:00:00"/>
    <n v="341476.72"/>
    <n v="6296769.4800000004"/>
    <s v="ZONA PAGA V268"/>
    <s v="3G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x v="76"/>
    <s v=""/>
    <n v="336296.52"/>
    <n v="6307096.1299999999"/>
    <s v="ZONA PAGA V268"/>
    <s v="3G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x v="76"/>
    <s v=""/>
    <n v="336470.64"/>
    <n v="6307136.5700000003"/>
    <s v="ZONA PAGA V268"/>
    <s v="3G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x v="76"/>
    <d v="2017-05-05T00:00:00"/>
    <n v="336726.35"/>
    <n v="6307195.5700000003"/>
    <s v="ZONA PAGA V268"/>
    <m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x v="76"/>
    <s v=""/>
    <n v="336810.16"/>
    <n v="6307192.54"/>
    <s v="ZONA PAGA V268"/>
    <s v="3G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x v="76"/>
    <s v=""/>
    <n v="336869.41"/>
    <n v="6307045.79"/>
    <s v="ZONA PAGA V268"/>
    <s v="3G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x v="76"/>
    <d v="2017-05-05T00:00:00"/>
    <n v="336924.03"/>
    <n v="6307232.2000000002"/>
    <s v="ZONA PAGA V268"/>
    <m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x v="76"/>
    <s v=""/>
    <n v="337337.83"/>
    <n v="6307327.8799999999"/>
    <s v="ZONA PAGA V268"/>
    <s v="3G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x v="74"/>
    <s v=""/>
    <n v="335983.37"/>
    <n v="6298295.9900000002"/>
    <s v="ZONA PAGA V278"/>
    <s v="3G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x v="74"/>
    <s v=""/>
    <n v="338154.45"/>
    <n v="6298072.2800000003"/>
    <s v="ZONA PAGA V278"/>
    <s v="3G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x v="74"/>
    <s v=""/>
    <n v="338221.34"/>
    <n v="6298031.4699999997"/>
    <s v="ZONA PAGA V278"/>
    <s v="3G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x v="74"/>
    <s v=""/>
    <n v="339706.93"/>
    <n v="6298111.9699999997"/>
    <s v="ZONA PAGA V278"/>
    <s v="3G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x v="77"/>
    <s v=""/>
    <n v="347027.7"/>
    <n v="6299218.2000000002"/>
    <s v="ZONA PAGA V278"/>
    <s v="3G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x v="77"/>
    <s v=""/>
    <n v="346770.7"/>
    <n v="6299176.5"/>
    <s v="ZONA PAGA V278"/>
    <s v="3G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x v="77"/>
    <s v=""/>
    <n v="346519.7"/>
    <n v="6299141.5999999996"/>
    <s v="ZONA PAGA V278"/>
    <s v="3G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x v="77"/>
    <s v=""/>
    <n v="346107.5"/>
    <n v="6299078.0999999996"/>
    <s v="ZONA PAGA V278"/>
    <s v="3G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x v="77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x v="78"/>
    <d v="2017-07-05T00:00:00"/>
    <n v="345937.4"/>
    <n v="6299054.7000000002"/>
    <s v="ZONA PAGA V278"/>
    <m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x v="78"/>
    <s v=""/>
    <n v="345710.33"/>
    <n v="6299131.4800000004"/>
    <s v="ZONA PAGA V278"/>
    <s v="3G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x v="79"/>
    <s v=""/>
    <n v="341446.31"/>
    <n v="6302547.96"/>
    <s v="ZONA PAGA V278"/>
    <s v="3G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x v="79"/>
    <s v=""/>
    <n v="341576.76"/>
    <n v="6302530.5300000003"/>
    <s v="ZONA PAGA V278"/>
    <s v="3G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x v="79"/>
    <s v=""/>
    <n v="341543.82"/>
    <n v="6302496.9299999997"/>
    <s v="ZONA PAGA V278"/>
    <s v="3G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x v="80"/>
    <s v=""/>
    <n v="336924.03"/>
    <n v="6307232.2000000002"/>
    <s v="ZONA PAGA V278"/>
    <s v="3G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x v="80"/>
    <s v=""/>
    <n v="333001.65000000002"/>
    <n v="6291013.71"/>
    <s v="ZONA PAGA V278"/>
    <s v="3G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x v="81"/>
    <s v=""/>
    <n v="353883.33"/>
    <n v="6297344.7599999998"/>
    <s v="ZONA PAGA V278"/>
    <s v="3G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x v="82"/>
    <s v=""/>
    <n v="345927.99"/>
    <n v="6290128.9699999997"/>
    <s v="ZONA PAGA V278"/>
    <s v="3G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x v="83"/>
    <s v=""/>
    <n v="353641.92"/>
    <n v="6280976.9900000002"/>
    <s v="ZONA PAGA V285"/>
    <s v="3G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x v="84"/>
    <s v=""/>
    <n v="348312.64"/>
    <n v="6287277.4800000004"/>
    <s v="ZONA PAGA V285"/>
    <s v="3G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x v="84"/>
    <d v="2017-09-21T00:00:00"/>
    <n v="344279.18"/>
    <n v="6297518.6100000003"/>
    <s v="ZONA PAGA V285"/>
    <s v="3G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x v="84"/>
    <d v="2017-09-21T00:00:00"/>
    <n v="344099.93"/>
    <n v="6297543.5300000003"/>
    <s v="ZONA PAGA V285"/>
    <s v="3G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x v="85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x v="86"/>
    <d v="2017-08-31T00:00:00"/>
    <n v="338110.93"/>
    <n v="6298072.3300000001"/>
    <s v="ZONA PAGA V285"/>
    <m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x v="86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x v="87"/>
    <d v="2018-03-08T00:00:00"/>
    <n v="346744.24"/>
    <n v="6299558.2000000002"/>
    <s v="ZONA PAGA V286"/>
    <s v="3G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x v="87"/>
    <s v=""/>
    <n v="340430.44"/>
    <n v="6296729.9900000002"/>
    <s v="ZONA PAGA V286"/>
    <s v="3G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x v="87"/>
    <s v=""/>
    <n v="336793.95"/>
    <n v="6290795.9400000004"/>
    <s v="ZONA PAGA V286"/>
    <s v="3G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x v="87"/>
    <s v=""/>
    <n v="347870.74"/>
    <n v="6291305.2599999998"/>
    <s v="ZONA PAGA V286"/>
    <s v="3G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x v="87"/>
    <s v=""/>
    <n v="339764.44"/>
    <n v="6298136.2300000004"/>
    <s v="ZONA PAGA V288"/>
    <s v="3G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x v="88"/>
    <s v=""/>
    <n v="336548.54"/>
    <n v="6290896.0999999996"/>
    <s v="ZONA PAGA V290"/>
    <s v="3G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x v="89"/>
    <s v=""/>
    <n v="351702.14"/>
    <n v="6289997.9400000004"/>
    <s v="ZONA PAGA V290"/>
    <s v="3G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x v="90"/>
    <s v=""/>
    <n v="338110.93"/>
    <n v="6298072.3300000001"/>
    <s v="ZONA PAGA V290"/>
    <s v="3G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x v="91"/>
    <s v=""/>
    <n v="343975.59"/>
    <n v="6297450.0999999996"/>
    <s v="ZONA PAGA V291"/>
    <s v="3G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x v="91"/>
    <s v=""/>
    <n v="353978.73"/>
    <n v="6297316.4800000004"/>
    <s v="ZONA PAGA V291"/>
    <s v="3G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x v="92"/>
    <s v=""/>
    <n v="351592.54"/>
    <n v="6296052.96"/>
    <s v="ZONA PAGA V294"/>
    <s v="3G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x v="93"/>
    <s v=""/>
    <n v="346791.52"/>
    <n v="6305341.8600000003"/>
    <s v="ZONA PAGA V295"/>
    <s v="3G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x v="1"/>
    <s v=""/>
    <n v="351553.5"/>
    <n v="6290027.2999999998"/>
    <s v="ZONA PAGA V295"/>
    <s v="Amarillo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x v="94"/>
    <s v=""/>
    <n v="344035.91"/>
    <n v="6297464.7599999998"/>
    <s v="ZONA PAGA V295"/>
    <s v="3G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x v="95"/>
    <s v=""/>
    <n v="346492.45"/>
    <n v="6299690.7999999998"/>
    <s v="ZONA PAGA V297"/>
    <s v="3G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x v="96"/>
    <s v=""/>
    <n v="342406.92"/>
    <n v="6293765.5800000001"/>
    <s v="ZONA PAGA V301"/>
    <s v="3G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x v="97"/>
    <s v=""/>
    <n v="347044.18"/>
    <n v="6300728.3099999996"/>
    <s v="ZONA PAGA V302"/>
    <s v="3G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x v="98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x v="99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x v="99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x v="1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x v="99"/>
    <d v="2018-08-31T00:00:00"/>
    <n v="344676.08"/>
    <n v="6292309.54"/>
    <s v="ZONA PAGA V303"/>
    <s v="Amarillo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x v="100"/>
    <s v=""/>
    <n v="344000.68"/>
    <n v="6297510.9500000002"/>
    <s v="ZONA PAGA V304"/>
    <s v="3G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x v="100"/>
    <s v=""/>
    <n v="344099.93"/>
    <n v="6297543.5300000003"/>
    <s v="ZONA PAGA V304"/>
    <s v="3G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x v="100"/>
    <s v=""/>
    <n v="344122.81"/>
    <n v="6297496.8399999999"/>
    <s v="ZONA PAGA V304"/>
    <s v="3G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x v="100"/>
    <s v=""/>
    <n v="342745.65"/>
    <n v="6297106.1600000001"/>
    <s v="ZONA PAGA V304"/>
    <s v="3G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x v="101"/>
    <s v="nunca operó"/>
    <n v="353837.38"/>
    <n v="6279764.6399999997"/>
    <s v="ZONA PAGA V304"/>
    <m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x v="101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x v="101"/>
    <s v=""/>
    <n v="353788.28"/>
    <n v="6280015.0499999998"/>
    <s v="ZONA PAGA V304"/>
    <s v="3G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x v="101"/>
    <s v=""/>
    <n v="353144.2"/>
    <n v="6283962.8200000003"/>
    <s v="ZONA PAGA V304"/>
    <s v="3G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x v="102"/>
    <s v=""/>
    <n v="333171.42"/>
    <n v="6291067.3399999999"/>
    <s v="ZONA PAGA V305"/>
    <s v="3G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x v="102"/>
    <s v=""/>
    <n v="333426.84999999998"/>
    <n v="6291159.6100000003"/>
    <s v="ZONA PAGA V305"/>
    <s v="3G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x v="102"/>
    <s v=""/>
    <n v="333660.38"/>
    <n v="6291239.5099999998"/>
    <s v="ZONA PAGA V305"/>
    <s v="3G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x v="102"/>
    <s v=""/>
    <n v="333904.42"/>
    <n v="6291233.0499999998"/>
    <s v="ZONA PAGA V305"/>
    <s v="3G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x v="102"/>
    <s v=""/>
    <n v="334465.82"/>
    <n v="6291003.7000000002"/>
    <s v="ZONA PAGA V305"/>
    <s v="3G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x v="102"/>
    <s v=""/>
    <n v="335285.7"/>
    <n v="6290856.5"/>
    <s v="ZONA PAGA V305"/>
    <s v="3G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x v="103"/>
    <s v=""/>
    <n v="341792.17"/>
    <n v="6277201.5899999999"/>
    <s v="ZONA PAGA V306"/>
    <s v="3G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x v="103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x v="104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x v="104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x v="105"/>
    <d v="2018-07-15T00:00:00"/>
    <n v="341342.11"/>
    <n v="6296646.1900000004"/>
    <s v="ZONA PAGA V309"/>
    <s v="3G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x v="105"/>
    <s v=""/>
    <n v="342550.67"/>
    <n v="6293786.4699999997"/>
    <s v="ZONA PAGA V309"/>
    <s v="3G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x v="105"/>
    <s v=""/>
    <n v="347074.69"/>
    <n v="6305270.3099999996"/>
    <s v="ZONA PAGA V309"/>
    <s v="3G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x v="106"/>
    <s v=""/>
    <n v="355682.11"/>
    <n v="6284530.9699999997"/>
    <s v="ZONA PAGA V309"/>
    <s v="3G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x v="107"/>
    <s v=""/>
    <n v="341328.38"/>
    <n v="6302573.1399999997"/>
    <s v="ZONA PAGA V315"/>
    <s v="3G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x v="108"/>
    <s v=""/>
    <n v="343792.35"/>
    <n v="6306682.3899999997"/>
    <s v="ZONA PAGA V316"/>
    <s v="3G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x v="108"/>
    <s v=""/>
    <n v="335887.34"/>
    <n v="6303975.2699999996"/>
    <s v="ZONA PAGA V316"/>
    <s v="3G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x v="109"/>
    <s v=""/>
    <n v="346127.84"/>
    <n v="6298157.8700000001"/>
    <s v="ZONA PAGA V316"/>
    <s v="3G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x v="110"/>
    <s v=""/>
    <n v="342523.14"/>
    <n v="6293825.5999999996"/>
    <s v="ZONA PAGA V317"/>
    <s v="3G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x v="111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x v="111"/>
    <s v=""/>
    <n v="353632.65"/>
    <n v="6280887.3099999996"/>
    <s v="ZONA PAGA V317"/>
    <s v="3G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x v="111"/>
    <s v=""/>
    <n v="353166.83"/>
    <n v="6283629.6500000004"/>
    <s v="ZONA PAGA V317"/>
    <s v="3G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x v="111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x v="111"/>
    <s v=""/>
    <n v="353177.99"/>
    <n v="6283634.7000000002"/>
    <s v="ZONA PAGA V317"/>
    <s v="3G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x v="112"/>
    <s v=""/>
    <n v="339858.91"/>
    <n v="6298054.54"/>
    <s v="ZONA PAGA V317"/>
    <s v="3G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x v="112"/>
    <s v=""/>
    <n v="344307.4"/>
    <n v="6297613.1299999999"/>
    <s v="ZONA PAGA V317"/>
    <s v="3G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x v="113"/>
    <s v=""/>
    <n v="351337.97"/>
    <n v="6281742.5999999996"/>
    <s v="ZONA PAGA V325"/>
    <s v="3G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s v="3G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s v="3G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s v="3G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m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s v="Amarillo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s v="3G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s v="3G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s v="3G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s v="3G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s v="Amarillo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s v="Amarillo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s v="3G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s v="3G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s v="3G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s v="3G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m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s v="3G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s v="Amarillo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s v="Amarillo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s v="3G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s v="3G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s v="3G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s v="Amarillo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s v="3G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s v="3G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s v="3G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s v="Amarillo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s v="3G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s v="3G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s v="3G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s v="Amarillo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s v="3G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s v="3G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s v="Amarillo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m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s v="Amarillo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m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s v="3G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s v="3G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s v="3G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s v="Amarillo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s v="3G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m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s v="Amarillo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m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s v="3G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s v="3G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m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s v="Amarillo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m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s v="3G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s v="3G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s v="Amarillo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m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m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m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m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s v="3G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m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m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m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s v="Amarillo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m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s v="3G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s v="3G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s v="3G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s v="Amarillo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s v="Amarillo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s v="Amarillo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m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m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s v="3G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m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m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s v="3G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s v="3G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s v="3G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m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s v="3G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s v="3G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m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s v="3G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m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m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s v="3G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m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m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s v="3G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m/>
  </r>
  <r>
    <n v="1"/>
    <x v="2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s v="Amarillo"/>
  </r>
  <r>
    <n v="1"/>
    <x v="2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s v="Amarillo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s v="3G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m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s v="3G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m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s v="Amarillo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s v="Amarillo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s v="Amarillo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s v="Amarillo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s v="3G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m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s v="Amarillo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s v="3G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m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m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s v="Amarillo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m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s v="Amarillo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s v="Amarillo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m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m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m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m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s v="Amarillo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m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s v="3G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s v="Amarillo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m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m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m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s v="3G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m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m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s v="3G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s v="3G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s v="3G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s v="3G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m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s v="Amarillo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s v="3G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s v="Amarillo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s v="3G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s v="3G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m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m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m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m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s v="3G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s v="3G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s v="3G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s v="3G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s v="3G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m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m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m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m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m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s v="3G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s v="3G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s v="3G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s v="3G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s v="3G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m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s v="3G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s v="3G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s v="3G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s v="3G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s v="3G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s v="3G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s v="3G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m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s v="3G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s v="3G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s v="3G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s v="3G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m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s v="3G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s v="3G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s v="3G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s v="3G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s v="3G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s v="3G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m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s v="3G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s v="3G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s v="3G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s v="3G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s v="3G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s v="3G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s v="3G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s v="3G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s v="3G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s v="3G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s v="3G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s v="3G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m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s v="3G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s v="3G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s v="3G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s v="3G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s v="3G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s v="3G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s v="3G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s v="3G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s v="3G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s v="3G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s v="3G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s v="3G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s v="3G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s v="3G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s v="Amarillo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s v="3G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s v="Amarillo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s v="3G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s v="3G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s v="3G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s v="3G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s v="3G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s v="3G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s v="3G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s v="3G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s v="3G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s v="3G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s v="Amarillo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s v="3G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s v="3G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s v="3G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s v="3G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s v="3G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s v="3G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s v="3G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s v="3G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s v="3G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s v="Amarillo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s v="3G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m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m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s v="3G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s v="3G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s v="3G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s v="3G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s v="3G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s v="3G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s v="3G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s v="3G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s v="3G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m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s v="3G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s v="3G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m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s v="3G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s v="3G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s v="3G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s v="3G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s v="3G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s v="3G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s v="3G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s v="3G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s v="3G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s v="3G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m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s v="3G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s v="3G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s v="3G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s v="3G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s v="3G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s v="3G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s v="3G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s v="3G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s v="3G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s v="3G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s v="3G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s v="3G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s v="3G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m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s v="3G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s v="3G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s v="3G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s v="3G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s v="3G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s v="3G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s v="3G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s v="3G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s v="3G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s v="3G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s v="3G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s v="3G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s v="3G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s v="Amarillo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s v="3G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s v="3G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s v="3G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s v="3G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s v="3G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s v="Amarillo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s v="Amarillo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s v="Amarillo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s v="Amarillo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s v="3G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s v="3G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s v="3G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s v="3G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m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m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s v="3G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s v="3G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s v="3G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s v="3G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s v="3G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s v="3G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s v="3G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s v="3G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s v="3G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s v="3G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s v="3G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s v="3G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s v="3G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s v="3G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s v="3G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s v="3G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s v="3G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s v="3G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s v="3G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s v="3G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s v="3G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s v="3G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s v="3G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s v="3G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s v="3G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s v="3G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s v="3G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s v="3G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">
  <r>
    <n v="1"/>
    <x v="0"/>
    <s v="ZP COMPARTIDA"/>
    <n v="1"/>
    <s v="RM-0045"/>
    <s v="PC160"/>
    <m/>
    <s v="E-17-140-PO-7"/>
    <m/>
    <s v="LAS CONDES"/>
    <s v="Parada 4 / (M) Escuela   Militar"/>
    <s v="SI"/>
    <s v="U4"/>
    <s v="U6"/>
    <m/>
    <m/>
    <m/>
    <m/>
    <d v="1899-12-30T06:00:00"/>
    <d v="1899-12-30T11:00:00"/>
    <s v="-"/>
    <s v="-"/>
    <d v="1899-12-30T06:0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430I"/>
    <s v="406cI"/>
    <s v="C01I"/>
    <s v="C01cI"/>
    <m/>
    <m/>
    <m/>
    <m/>
    <m/>
    <m/>
    <m/>
    <m/>
    <m/>
    <m/>
    <m/>
    <m/>
    <m/>
    <m/>
    <m/>
    <n v="8"/>
    <n v="5"/>
    <d v="2007-02-19T00:00:00"/>
    <d v="2007-02-19T00:00:00"/>
    <s v=""/>
    <n v="352880.2"/>
    <n v="6301757.1799999997"/>
    <s v="ZONA PAGA V268"/>
    <x v="0"/>
    <x v="0"/>
    <s v="TATA"/>
    <s v="TATA"/>
    <s v="Activa"/>
  </r>
  <r>
    <n v="1"/>
    <x v="0"/>
    <s v="ZP COMPARTIDA"/>
    <n v="2"/>
    <s v="RM-0057"/>
    <s v="PC586"/>
    <m/>
    <s v="E-17-140-PO-10"/>
    <m/>
    <s v="LAS CONDES"/>
    <s v="Parada 3 / (M) Escuela   Militar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21I"/>
    <s v="401cI"/>
    <s v="C02R"/>
    <m/>
    <m/>
    <m/>
    <m/>
    <m/>
    <m/>
    <m/>
    <m/>
    <m/>
    <m/>
    <m/>
    <m/>
    <m/>
    <m/>
    <m/>
    <m/>
    <n v="4"/>
    <n v="4"/>
    <d v="2007-02-20T00:00:00"/>
    <d v="2017-12-01T00:00:00"/>
    <s v=""/>
    <n v="352941.86"/>
    <n v="6301787.8399999999"/>
    <s v="ZONA PAGA V268"/>
    <x v="0"/>
    <x v="1"/>
    <s v="U6"/>
    <s v="TATA"/>
    <s v="Activa"/>
  </r>
  <r>
    <n v="1"/>
    <x v="0"/>
    <s v="ZP"/>
    <n v="3"/>
    <s v="RM-0005"/>
    <s v="PC207"/>
    <m/>
    <s v="T-14-110-OP-75"/>
    <m/>
    <s v="PROVIDENCIA"/>
    <s v="Parada 2 / (M) Tobalab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2-26T00:00:00"/>
    <d v="2007-02-26T00:00:00"/>
    <s v=""/>
    <n v="350797.51"/>
    <n v="6301264.2400000002"/>
    <s v="ZONA PAGA V268"/>
    <x v="0"/>
    <x v="0"/>
    <s v="TATA"/>
    <s v="TATA"/>
    <s v="Activa"/>
  </r>
  <r>
    <n v="1"/>
    <x v="1"/>
    <s v="ZP"/>
    <n v="4"/>
    <s v="RM-0027"/>
    <s v="PC738"/>
    <m/>
    <s v="E-14-170-NS-5"/>
    <m/>
    <s v="PROVIDENCIA"/>
    <s v="Parada 4 / (M) Tobalaba"/>
    <s v="NO"/>
    <s v="U6"/>
    <m/>
    <m/>
    <m/>
    <m/>
    <m/>
    <d v="1899-12-30T06:30:00"/>
    <d v="1899-12-30T10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06R"/>
    <m/>
    <m/>
    <m/>
    <m/>
    <m/>
    <m/>
    <m/>
    <m/>
    <m/>
    <m/>
    <m/>
    <m/>
    <m/>
    <m/>
    <m/>
    <m/>
    <m/>
    <m/>
    <m/>
    <m/>
    <n v="4"/>
    <m/>
    <d v="2007-03-05T00:00:00"/>
    <d v="2007-03-05T00:00:00"/>
    <d v="2016-03-25T00:00:00"/>
    <n v="351150.01"/>
    <n v="6301132.9100000001"/>
    <s v="ZONA PAGA V268"/>
    <x v="1"/>
    <x v="2"/>
    <s v="TATA"/>
    <s v="TATA"/>
    <s v="Eliminada"/>
  </r>
  <r>
    <n v="1"/>
    <x v="1"/>
    <s v="ZP"/>
    <n v="5"/>
    <s v="RM-0009"/>
    <s v="PC290"/>
    <m/>
    <s v="T-17-145-PO-5"/>
    <m/>
    <s v="LAS CONDES"/>
    <s v="Nueva Las Condes esq. / Sn. Francisco de Asís"/>
    <s v="NO"/>
    <s v="U4"/>
    <m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5R"/>
    <s v="406R"/>
    <s v="406cR"/>
    <s v="409I"/>
    <s v="426I"/>
    <s v="430I"/>
    <m/>
    <m/>
    <m/>
    <m/>
    <m/>
    <m/>
    <m/>
    <m/>
    <m/>
    <m/>
    <m/>
    <m/>
    <m/>
    <m/>
    <m/>
    <n v="4"/>
    <n v="3"/>
    <d v="2007-03-05T00:00:00"/>
    <d v="2007-03-05T00:00:00"/>
    <d v="2018-08-31T00:00:00"/>
    <n v="358827.31"/>
    <n v="6306288.2699999996"/>
    <s v="ZONA PAGA V268"/>
    <x v="2"/>
    <x v="2"/>
    <s v="TATA"/>
    <s v="TATA"/>
    <s v="Eliminada"/>
  </r>
  <r>
    <n v="1"/>
    <x v="0"/>
    <s v="ZP"/>
    <n v="6"/>
    <s v="RM-0053"/>
    <s v="PC1147"/>
    <m/>
    <s v="E-14-128-PO-2"/>
    <m/>
    <s v="PROVIDENCIA"/>
    <s v="Parada 2 / Plaza Ital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m/>
    <m/>
    <m/>
    <m/>
    <m/>
    <m/>
    <m/>
    <m/>
    <m/>
    <m/>
    <m/>
    <m/>
    <m/>
    <m/>
    <m/>
    <m/>
    <m/>
    <m/>
    <m/>
    <n v="4"/>
    <n v="3"/>
    <d v="2007-03-05T00:00:00"/>
    <d v="2007-03-05T00:00:00"/>
    <s v=""/>
    <n v="348159"/>
    <n v="6299046"/>
    <s v="ZONA PAGA V268"/>
    <x v="0"/>
    <x v="0"/>
    <s v="TATA"/>
    <s v="TATA"/>
    <s v="Activa"/>
  </r>
  <r>
    <n v="1"/>
    <x v="0"/>
    <s v="ZP"/>
    <n v="7"/>
    <s v="RM-0031"/>
    <s v="PC145"/>
    <m/>
    <s v="E-14-134-SN-30"/>
    <m/>
    <s v="PROVIDENCIA"/>
    <s v="Parada 3 / Plaza Italia"/>
    <s v="NO"/>
    <s v="U3"/>
    <m/>
    <m/>
    <m/>
    <m/>
    <m/>
    <d v="1899-12-30T06:30:00"/>
    <d v="1899-12-30T22:00:00"/>
    <s v="-"/>
    <s v="-"/>
    <d v="1899-12-30T06:30:00"/>
    <d v="1899-12-30T22:00:00"/>
    <s v="-"/>
    <s v="-"/>
    <d v="2018-03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R"/>
    <s v="314I"/>
    <s v="315eR"/>
    <s v="314eR"/>
    <m/>
    <m/>
    <m/>
    <m/>
    <m/>
    <m/>
    <m/>
    <m/>
    <m/>
    <m/>
    <m/>
    <m/>
    <m/>
    <m/>
    <m/>
    <m/>
    <n v="4"/>
    <n v="4"/>
    <d v="2007-03-05T00:00:00"/>
    <d v="2017-12-01T00:00:00"/>
    <s v=""/>
    <n v="348018.51"/>
    <n v="6299005.2400000002"/>
    <s v="ZONA PAGA V268"/>
    <x v="0"/>
    <x v="3"/>
    <s v="U3"/>
    <s v="TATA"/>
    <s v="Activa"/>
  </r>
  <r>
    <n v="1"/>
    <x v="0"/>
    <s v="ZP COMPARTIDA"/>
    <n v="8"/>
    <s v="RM-0013"/>
    <s v="PJ112"/>
    <m/>
    <s v="E-9-53-OP-15"/>
    <m/>
    <s v="LO PRADO"/>
    <s v="Parada 7 / (M) Las Rejas"/>
    <s v="NO"/>
    <s v="U4"/>
    <m/>
    <m/>
    <m/>
    <m/>
    <m/>
    <d v="1899-12-30T17:00:00"/>
    <d v="1899-12-30T21:00:00"/>
    <s v="-"/>
    <s v="-"/>
    <m/>
    <m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R"/>
    <s v="405R"/>
    <s v="419R"/>
    <s v="421R"/>
    <s v="423R"/>
    <s v="413cR"/>
    <s v="431cR"/>
    <s v="106R"/>
    <m/>
    <m/>
    <m/>
    <m/>
    <m/>
    <m/>
    <m/>
    <m/>
    <m/>
    <m/>
    <m/>
    <m/>
    <m/>
    <n v="4"/>
    <n v="3"/>
    <d v="2007-03-05T00:00:00"/>
    <d v="2007-03-05T00:00:00"/>
    <s v=""/>
    <n v="341288.61"/>
    <n v="6296688.5599999996"/>
    <s v="ZONA PAGA V268"/>
    <x v="0"/>
    <x v="0"/>
    <s v="TATA"/>
    <s v="TATA"/>
    <s v="Activa"/>
  </r>
  <r>
    <n v="1"/>
    <x v="1"/>
    <s v="ZP COMPARTIDA"/>
    <n v="9"/>
    <s v="RM-0017"/>
    <s v="PI386"/>
    <m/>
    <s v="E-13-54-SN-10"/>
    <m/>
    <s v="MAIPÚ"/>
    <s v="Parada 1 / (M) Plaza   de Maipú"/>
    <s v="SI"/>
    <s v="U4"/>
    <s v="U1"/>
    <s v="U3"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10R"/>
    <s v="111R"/>
    <s v="I09I"/>
    <s v="I09cI"/>
    <s v="401I"/>
    <s v="405I"/>
    <s v="421I"/>
    <s v="413cI"/>
    <s v="413vI"/>
    <s v="431cI"/>
    <s v="431vI"/>
    <m/>
    <m/>
    <m/>
    <m/>
    <m/>
    <m/>
    <m/>
    <m/>
    <m/>
    <n v="4"/>
    <n v="3"/>
    <d v="2007-03-05T00:00:00"/>
    <d v="2007-03-05T00:00:00"/>
    <d v="2018-11-06T00:00:00"/>
    <n v="336791.45"/>
    <n v="6290866.5499999998"/>
    <s v="ZONA PAGA V268"/>
    <x v="0"/>
    <x v="0"/>
    <s v="TATA"/>
    <s v="TATA"/>
    <s v="Activa"/>
  </r>
  <r>
    <n v="1"/>
    <x v="1"/>
    <s v="ZP"/>
    <n v="10"/>
    <s v="RM-0035"/>
    <s v="PF176"/>
    <m/>
    <s v="E-34-270-NS-70"/>
    <m/>
    <s v="PUENTE ALTO"/>
    <s v="Parada 3 / (M) Plaza de   Puente Alto"/>
    <s v="NO"/>
    <s v="U7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712R"/>
    <s v="F29I"/>
    <m/>
    <m/>
    <m/>
    <m/>
    <m/>
    <m/>
    <m/>
    <m/>
    <m/>
    <m/>
    <n v="4"/>
    <n v="4"/>
    <d v="2007-03-05T00:00:00"/>
    <d v="2007-03-05T00:00:00"/>
    <d v="2018-07-31T00:00:00"/>
    <n v="353788.28"/>
    <n v="6280015.0499999998"/>
    <s v="ZONA PAGA V268"/>
    <x v="2"/>
    <x v="2"/>
    <s v="TATA"/>
    <s v="TATA"/>
    <s v="Eliminada"/>
  </r>
  <r>
    <n v="1"/>
    <x v="1"/>
    <s v="ZP"/>
    <n v="11"/>
    <s v="RM-0041"/>
    <s v="PA115"/>
    <m/>
    <s v="E-20-205-SN-65"/>
    <m/>
    <s v="SANTIAGO"/>
    <s v="Parada 6 / (M) Santa Lucía"/>
    <s v="NO"/>
    <s v="U2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n v="2"/>
    <d v="2007-03-05T00:00:00"/>
    <d v="2007-03-05T00:00:00"/>
    <s v=""/>
    <n v="347012.18"/>
    <n v="6298353.4299999997"/>
    <s v="ZONA PAGA V268"/>
    <x v="2"/>
    <x v="2"/>
    <s v="TATA"/>
    <s v="TATA"/>
    <s v="Eliminada"/>
  </r>
  <r>
    <n v="1"/>
    <x v="0"/>
    <s v="ZP COMPARTIDA"/>
    <n v="12"/>
    <s v="RM-0023"/>
    <s v="PA380"/>
    <m/>
    <s v="E-20-290-OP-15"/>
    <m/>
    <s v="SANTIAGO"/>
    <s v="Parada 4 / Estación Mapocho"/>
    <s v="SI"/>
    <s v="U1"/>
    <s v="U6"/>
    <m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8R"/>
    <s v="408eR"/>
    <s v="B20R"/>
    <m/>
    <m/>
    <m/>
    <m/>
    <m/>
    <m/>
    <m/>
    <m/>
    <m/>
    <m/>
    <m/>
    <m/>
    <m/>
    <m/>
    <m/>
    <m/>
    <m/>
    <m/>
    <n v="4"/>
    <n v="3"/>
    <d v="2008-05-08T00:00:00"/>
    <d v="2008-05-08T00:00:00"/>
    <s v=""/>
    <n v="346484.64"/>
    <n v="6299537.6699999999"/>
    <s v="ZONA PAGA V268"/>
    <x v="0"/>
    <x v="4"/>
    <s v="TATA"/>
    <s v="TATA"/>
    <s v="Activa"/>
  </r>
  <r>
    <n v="1"/>
    <x v="0"/>
    <s v="ZP"/>
    <n v="13"/>
    <s v="RM-0067"/>
    <s v="PC876"/>
    <m/>
    <s v="E-17-12-SN-30"/>
    <m/>
    <s v="LAS CONDES"/>
    <s v="Parada 5 / (M) Escuela   Militar"/>
    <s v="NO"/>
    <s v="U6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1I"/>
    <s v="C15I"/>
    <s v="C20I"/>
    <m/>
    <m/>
    <m/>
    <m/>
    <m/>
    <m/>
    <m/>
    <m/>
    <m/>
    <m/>
    <m/>
    <m/>
    <m/>
    <m/>
    <m/>
    <m/>
    <m/>
    <m/>
    <n v="4"/>
    <n v="5"/>
    <d v="2007-03-19T00:00:00"/>
    <d v="2007-03-19T00:00:00"/>
    <s v=""/>
    <n v="352693.84"/>
    <n v="6301656.2999999998"/>
    <s v="ZONA PAGA V268"/>
    <x v="0"/>
    <x v="1"/>
    <s v="TATA"/>
    <s v="TATA"/>
    <s v="Activa"/>
  </r>
  <r>
    <n v="1"/>
    <x v="0"/>
    <s v="ZP"/>
    <n v="14"/>
    <s v="RM-0073"/>
    <s v="PJ1587"/>
    <m/>
    <s v="L-9-29-5-PO"/>
    <m/>
    <s v="LO PRADO"/>
    <s v="Parada 4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6-24T00:00:00"/>
    <s v="J18R"/>
    <s v="J18cR"/>
    <m/>
    <m/>
    <m/>
    <m/>
    <m/>
    <m/>
    <m/>
    <m/>
    <m/>
    <m/>
    <m/>
    <m/>
    <m/>
    <m/>
    <m/>
    <m/>
    <m/>
    <m/>
    <m/>
    <n v="2"/>
    <n v="3"/>
    <d v="2007-03-19T00:00:00"/>
    <d v="2017-12-01T00:00:00"/>
    <s v=""/>
    <n v="339895.55"/>
    <n v="6297981.7199999997"/>
    <s v="ZONA PAGA V268"/>
    <x v="0"/>
    <x v="5"/>
    <s v="U5"/>
    <s v="TATA"/>
    <s v="Activa"/>
  </r>
  <r>
    <n v="1"/>
    <x v="0"/>
    <s v="ZP"/>
    <n v="15"/>
    <s v="RM-0082"/>
    <s v="PJ18"/>
    <m/>
    <s v="E-9-52-NS-20"/>
    <m/>
    <s v="LO PRADO"/>
    <s v="Parada 11 / (M) Las Rejas"/>
    <s v="SI"/>
    <s v="U4"/>
    <s v="U1"/>
    <m/>
    <m/>
    <m/>
    <m/>
    <d v="1899-12-30T06:30:00"/>
    <d v="1899-12-30T11:00:00"/>
    <d v="1899-12-30T16:30:00"/>
    <d v="1899-12-30T20:30:00"/>
    <d v="1899-12-30T06:30:00"/>
    <d v="1899-12-30T11:00:00"/>
    <d v="1899-12-30T16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4"/>
    <n v="3"/>
    <d v="2007-03-19T00:00:00"/>
    <d v="2017-12-01T00:00:00"/>
    <s v=""/>
    <n v="341476.72"/>
    <n v="6296769.4800000004"/>
    <s v="ZONA PAGA V268"/>
    <x v="0"/>
    <x v="4"/>
    <s v="U1"/>
    <s v="TATA"/>
    <s v="Activa"/>
  </r>
  <r>
    <n v="1"/>
    <x v="1"/>
    <s v="ZP"/>
    <n v="16"/>
    <s v="RM-0087"/>
    <s v="PI67"/>
    <m/>
    <s v="E-7-51-NS-15"/>
    <m/>
    <s v="ESTACIÓN CENTRAL"/>
    <s v="Parada 7 / (M) San   Alberto Hurtado"/>
    <s v="NO"/>
    <s v="U1"/>
    <m/>
    <m/>
    <m/>
    <m/>
    <m/>
    <d v="1899-12-30T1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m/>
    <m/>
    <d v="2007-03-19T00:00:00"/>
    <d v="2007-03-19T00:00:00"/>
    <d v="2016-02-22T00:00:00"/>
    <n v="342804.63"/>
    <n v="6297184.5300000003"/>
    <s v="ZONA PAGA V268"/>
    <x v="1"/>
    <x v="2"/>
    <s v="TATA"/>
    <s v="TATA"/>
    <s v="Eliminada"/>
  </r>
  <r>
    <n v="1"/>
    <x v="0"/>
    <s v="ZP COMPARTIDA"/>
    <n v="17"/>
    <s v="RM-0103"/>
    <s v="PA87"/>
    <m/>
    <s v="E-20-291-PO-10"/>
    <m/>
    <s v="SANTIAGO"/>
    <s v="Parada 7 / Estación Mapocho"/>
    <s v="SI"/>
    <s v="U2"/>
    <s v="U3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14I"/>
    <s v="223R"/>
    <s v="201eR"/>
    <s v="202cR"/>
    <s v="308R"/>
    <m/>
    <m/>
    <m/>
    <m/>
    <m/>
    <m/>
    <m/>
    <m/>
    <m/>
    <m/>
    <m/>
    <m/>
    <m/>
    <m/>
    <m/>
    <n v="4"/>
    <n v="4"/>
    <d v="2007-03-19T00:00:00"/>
    <d v="2007-03-19T00:00:00"/>
    <s v=""/>
    <n v="346390.48"/>
    <n v="6299487.7000000002"/>
    <s v="ZONA PAGA V268"/>
    <x v="0"/>
    <x v="6"/>
    <s v="TATA"/>
    <s v="TATA"/>
    <s v="Activa"/>
  </r>
  <r>
    <n v="1"/>
    <x v="1"/>
    <s v="ZP"/>
    <n v="18"/>
    <s v="RM-0077"/>
    <s v="PJ96"/>
    <m/>
    <s v="L-9-7-63-PO"/>
    <m/>
    <s v="LO PRADO"/>
    <s v="Parada 5 / (M) Pajaritos"/>
    <s v="NO"/>
    <s v="U5"/>
    <m/>
    <m/>
    <m/>
    <m/>
    <m/>
    <d v="1899-12-30T1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3"/>
    <n v="2"/>
    <d v="2007-03-19T00:00:00"/>
    <d v="2007-03-19T00:00:00"/>
    <d v="2018-07-31T00:00:00"/>
    <n v="340430.44"/>
    <n v="6296729.9900000002"/>
    <s v="ZONA PAGA V268"/>
    <x v="2"/>
    <x v="2"/>
    <s v="TATA"/>
    <s v="TATA"/>
    <s v="Eliminada"/>
  </r>
  <r>
    <n v="1"/>
    <x v="1"/>
    <s v="ZP"/>
    <n v="19"/>
    <s v="RM-0095"/>
    <s v="PA109"/>
    <m/>
    <s v="E-20-205-SN-60"/>
    <m/>
    <s v="SANTIAGO"/>
    <s v="Parada 8 / (M) Santa Lucía"/>
    <s v="NO"/>
    <s v="U2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s v="203eR"/>
    <m/>
    <m/>
    <m/>
    <m/>
    <m/>
    <m/>
    <m/>
    <m/>
    <m/>
    <m/>
    <m/>
    <m/>
    <m/>
    <m/>
    <m/>
    <m/>
    <m/>
    <m/>
    <n v="4"/>
    <n v="2"/>
    <d v="2007-03-19T00:00:00"/>
    <d v="2007-03-19T00:00:00"/>
    <d v="2018-10-31T00:00:00"/>
    <n v="347000.49"/>
    <n v="6298345.4299999997"/>
    <s v="ZONA PAGA V268"/>
    <x v="2"/>
    <x v="2"/>
    <s v="TATA"/>
    <s v="TATA"/>
    <s v="Activa"/>
  </r>
  <r>
    <n v="1"/>
    <x v="0"/>
    <s v="ZP"/>
    <n v="20"/>
    <s v="RM-0099"/>
    <s v="PA138"/>
    <m/>
    <s v="E-20-205-SN-55"/>
    <m/>
    <s v="SANTIAGO"/>
    <s v="Parada 7 / (M) Santa Lucía"/>
    <s v="NO"/>
    <s v="U2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9I"/>
    <s v="205eI"/>
    <s v="209eI"/>
    <m/>
    <m/>
    <m/>
    <m/>
    <m/>
    <m/>
    <m/>
    <m/>
    <m/>
    <m/>
    <m/>
    <m/>
    <m/>
    <m/>
    <m/>
    <m/>
    <m/>
    <n v="4"/>
    <n v="3"/>
    <d v="2007-03-19T00:00:00"/>
    <d v="2007-03-19T00:00:00"/>
    <s v=""/>
    <n v="347019.32"/>
    <n v="6298319.1100000003"/>
    <s v="ZONA PAGA V268"/>
    <x v="0"/>
    <x v="6"/>
    <s v="TATA"/>
    <s v="TATA"/>
    <s v="Activa"/>
  </r>
  <r>
    <n v="1"/>
    <x v="0"/>
    <s v="ZP COMPARTIDA"/>
    <n v="21"/>
    <s v="RM-0109"/>
    <s v="PD451"/>
    <m/>
    <s v="E-18-157-OP-5"/>
    <m/>
    <s v="ÑUÑOA"/>
    <s v="Parada 5 / (M) Plaza Egaña"/>
    <s v="SI"/>
    <s v="U4"/>
    <s v="U2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s v="227I"/>
    <s v="D03R"/>
    <s v="D09I"/>
    <m/>
    <m/>
    <m/>
    <m/>
    <m/>
    <m/>
    <m/>
    <m/>
    <m/>
    <m/>
    <m/>
    <m/>
    <m/>
    <m/>
    <m/>
    <m/>
    <n v="4"/>
    <n v="3"/>
    <d v="2007-03-19T00:00:00"/>
    <d v="2007-03-19T00:00:00"/>
    <s v=""/>
    <n v="353951.48"/>
    <n v="6297341.6900000004"/>
    <s v="ZONA PAGA V268"/>
    <x v="0"/>
    <x v="0"/>
    <s v="TATA"/>
    <s v="TATA"/>
    <s v="Activa"/>
  </r>
  <r>
    <n v="1"/>
    <x v="0"/>
    <s v="ZP"/>
    <n v="22"/>
    <s v="RM-0119"/>
    <s v="PC618"/>
    <m/>
    <s v="E-14-170-SN-10"/>
    <m/>
    <s v="PROVIDENCIA"/>
    <s v="Parada 1 / (M) Francisco Bilbao"/>
    <s v="NO"/>
    <s v="U6"/>
    <m/>
    <m/>
    <m/>
    <m/>
    <m/>
    <d v="1899-12-30T06:00:00"/>
    <d v="1899-12-30T11:00:00"/>
    <s v="-"/>
    <s v="-"/>
    <d v="1899-12-30T06:00:00"/>
    <d v="1899-12-30T1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01I"/>
    <s v="C05R"/>
    <s v="C07R"/>
    <m/>
    <m/>
    <m/>
    <m/>
    <m/>
    <m/>
    <m/>
    <m/>
    <m/>
    <m/>
    <m/>
    <m/>
    <m/>
    <m/>
    <m/>
    <m/>
    <m/>
    <m/>
    <n v="4"/>
    <n v="4"/>
    <d v="2007-03-26T00:00:00"/>
    <d v="2017-12-01T00:00:00"/>
    <s v=""/>
    <n v="352636.54"/>
    <n v="6299789.4800000004"/>
    <s v="ZONA PAGA V268"/>
    <x v="0"/>
    <x v="1"/>
    <s v="U6"/>
    <s v="TATA"/>
    <s v="Activa"/>
  </r>
  <r>
    <n v="1"/>
    <x v="1"/>
    <s v="ZP"/>
    <n v="23"/>
    <s v="RM-0127"/>
    <s v="PJ149"/>
    <m/>
    <s v="E-9-71-OP-33"/>
    <m/>
    <s v="LO PRADO"/>
    <s v="Parada 7 / (M) San Pablo"/>
    <s v="NO"/>
    <s v="U4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4"/>
    <n v="2"/>
    <d v="2007-04-03T00:00:00"/>
    <d v="2007-04-03T00:00:00"/>
    <d v="2018-10-31T00:00:00"/>
    <n v="339764.44"/>
    <n v="6298136.2300000004"/>
    <s v="ZONA PAGA V268"/>
    <x v="2"/>
    <x v="2"/>
    <s v="TATA"/>
    <s v="TATA"/>
    <s v="Activa"/>
  </r>
  <r>
    <n v="1"/>
    <x v="0"/>
    <s v="ZP COMPARTIDA"/>
    <n v="26"/>
    <s v="RM-0225"/>
    <s v="PI470"/>
    <s v="PI400"/>
    <s v="E-7-53-PO-15"/>
    <s v="E-7-53-PO-20"/>
    <s v="ESTACIÓN CENTRAL"/>
    <s v="Parada 4 / (M) Las Rejas - Parada 3 / (M) Las  Rejas"/>
    <s v="SI"/>
    <s v="U4"/>
    <s v="U5"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401I"/>
    <s v="404I"/>
    <s v="405I"/>
    <s v="412I"/>
    <s v="418I"/>
    <s v="419I"/>
    <s v="421I"/>
    <s v="423I"/>
    <s v="424I"/>
    <m/>
    <m/>
    <m/>
    <m/>
    <m/>
    <m/>
    <m/>
    <m/>
    <m/>
    <m/>
    <m/>
    <n v="4"/>
    <n v="4"/>
    <d v="2007-08-24T00:00:00"/>
    <d v="2017-12-01T00:00:00"/>
    <s v=""/>
    <n v="341400.3"/>
    <n v="6296663.8899999997"/>
    <s v="ZONA PAGA V268"/>
    <x v="0"/>
    <x v="0"/>
    <s v="U4"/>
    <s v="TATA"/>
    <s v="Activa"/>
  </r>
  <r>
    <n v="1"/>
    <x v="0"/>
    <s v="ZP"/>
    <n v="28"/>
    <s v="RM-0235"/>
    <s v="PA340"/>
    <m/>
    <s v="E-20-53-PO-90"/>
    <m/>
    <s v="SANTIAGO"/>
    <s v="Parada 9 / (M) Santa Lucí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7I"/>
    <s v="412I"/>
    <s v="418I"/>
    <s v="421I"/>
    <m/>
    <m/>
    <m/>
    <m/>
    <m/>
    <m/>
    <m/>
    <m/>
    <m/>
    <m/>
    <m/>
    <m/>
    <m/>
    <m/>
    <m/>
    <m/>
    <n v="4"/>
    <n v="2"/>
    <d v="2007-08-22T00:00:00"/>
    <d v="2007-08-22T00:00:00"/>
    <s v=""/>
    <n v="346955.88"/>
    <n v="6298376.3200000003"/>
    <s v="ZONA PAGA V268"/>
    <x v="0"/>
    <x v="0"/>
    <s v="TATA"/>
    <s v="TATA"/>
    <s v="Activa"/>
  </r>
  <r>
    <n v="1"/>
    <x v="0"/>
    <s v="ZP COMPARTIDA"/>
    <n v="29"/>
    <s v="RM-0242"/>
    <s v="PA344"/>
    <m/>
    <s v="E-20-53-OP-40"/>
    <m/>
    <s v="SANTIAGO"/>
    <s v="Parada 12 / (M) Santa Lucía"/>
    <s v="SI"/>
    <s v="U4"/>
    <s v="U1"/>
    <s v="U5"/>
    <m/>
    <m/>
    <m/>
    <d v="1899-12-30T16:30:00"/>
    <d v="1899-12-30T20:30:00"/>
    <s v="-"/>
    <s v="-"/>
    <d v="1899-12-30T16:3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125I"/>
    <s v="401R"/>
    <s v="405R"/>
    <s v="419R"/>
    <s v="421R"/>
    <s v="423R"/>
    <s v="424R"/>
    <m/>
    <m/>
    <m/>
    <m/>
    <m/>
    <m/>
    <m/>
    <m/>
    <m/>
    <m/>
    <m/>
    <m/>
    <m/>
    <n v="3"/>
    <n v="2"/>
    <d v="2007-08-24T00:00:00"/>
    <d v="2007-08-24T00:00:00"/>
    <s v=""/>
    <n v="346891.96"/>
    <n v="6298402.6900000004"/>
    <s v="ZONA PAGA V268"/>
    <x v="0"/>
    <x v="0"/>
    <s v="TATA"/>
    <s v="TATA"/>
    <s v="Activa"/>
  </r>
  <r>
    <n v="1"/>
    <x v="1"/>
    <s v="ZP"/>
    <n v="30"/>
    <s v="RM-0245"/>
    <s v="PD453"/>
    <m/>
    <s v="E-18-157-OP-45"/>
    <m/>
    <s v="ÑUÑOA"/>
    <s v="Parada 2 / Irarrázaval   Macul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R"/>
    <s v="422R"/>
    <m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51578.64"/>
    <n v="6297138.3799999999"/>
    <s v="ZONA PAGA V268"/>
    <x v="2"/>
    <x v="2"/>
    <s v="TATA"/>
    <s v="NA"/>
    <s v="Eliminada"/>
  </r>
  <r>
    <n v="1"/>
    <x v="0"/>
    <s v="ZP COMPARTIDA"/>
    <n v="31"/>
    <s v="RM-0251"/>
    <s v="PI419"/>
    <s v="PI222"/>
    <s v="E-13-54-NS-85"/>
    <s v="E-13-54-NS-80"/>
    <s v="MAIPÚ"/>
    <s v="Parada 10 y 11 / (M) Plaza   de Maipú"/>
    <s v="SI"/>
    <s v="U5"/>
    <s v="U4"/>
    <s v="U1"/>
    <m/>
    <m/>
    <m/>
    <d v="1899-12-30T06:00:00"/>
    <d v="1899-12-30T23:00:00"/>
    <s v="-"/>
    <s v="-"/>
    <d v="1899-12-30T06:00:00"/>
    <d v="1899-12-30T23:00:00"/>
    <s v="-"/>
    <s v="-"/>
    <d v="2018-11-06T00:00:00"/>
    <d v="1899-12-30T07:00:00"/>
    <d v="1899-12-30T21:00:00"/>
    <s v="-"/>
    <s v="-"/>
    <d v="1899-12-30T07:00:00"/>
    <d v="1899-12-30T21:00:00"/>
    <s v="-"/>
    <s v="-"/>
    <d v="2018-11-10T00:00:00"/>
    <d v="1899-12-30T12:00:00"/>
    <d v="1899-12-30T20:00:00"/>
    <s v="-"/>
    <s v="-"/>
    <d v="1899-12-30T12:00:00"/>
    <d v="1899-12-30T20:00:00"/>
    <s v="-"/>
    <s v="-"/>
    <d v="2018-11-11T00:00:00"/>
    <s v="106R"/>
    <s v="110I"/>
    <s v="111I"/>
    <s v="401R"/>
    <s v="405R"/>
    <s v="413cR"/>
    <s v="413vR"/>
    <s v="431cR"/>
    <s v="431vR"/>
    <s v="506R"/>
    <s v="506eR"/>
    <s v="506vR"/>
    <s v="546eR"/>
    <m/>
    <m/>
    <m/>
    <m/>
    <m/>
    <m/>
    <m/>
    <m/>
    <n v="4"/>
    <n v="3"/>
    <d v="2007-08-23T00:00:00"/>
    <d v="2007-08-23T00:00:00"/>
    <s v=""/>
    <n v="336767.86"/>
    <n v="6290784.7300000004"/>
    <s v="ZONA PAGA V268"/>
    <x v="0"/>
    <x v="0"/>
    <s v="TATA"/>
    <s v="TATA"/>
    <s v="Activa"/>
  </r>
  <r>
    <n v="1"/>
    <x v="0"/>
    <s v="ZP"/>
    <n v="32"/>
    <s v="RM-0255"/>
    <s v="PJ956"/>
    <m/>
    <s v="E-9-71-OP-32"/>
    <m/>
    <s v="LO PRADO"/>
    <s v="Parada 1 / (M) San Pablo"/>
    <s v="NO"/>
    <s v="U5"/>
    <m/>
    <m/>
    <m/>
    <m/>
    <m/>
    <d v="1899-12-30T06:30:00"/>
    <d v="1899-12-30T22:00:00"/>
    <m/>
    <m/>
    <d v="1899-12-30T06:30:00"/>
    <d v="1899-12-30T22:00:00"/>
    <m/>
    <m/>
    <d v="2018-08-01T00:00:00"/>
    <d v="1899-12-30T07:00:00"/>
    <d v="1899-12-30T21:00:00"/>
    <s v="-"/>
    <s v="-"/>
    <d v="1899-12-30T07:00:00"/>
    <d v="1899-12-30T21:00:00"/>
    <s v="-"/>
    <s v="-"/>
    <d v="2018-05-12T00:00:00"/>
    <d v="1899-12-30T12:00:00"/>
    <d v="1899-12-30T20:00:00"/>
    <s v="-"/>
    <s v="-"/>
    <d v="1899-12-30T12:00:00"/>
    <d v="1899-12-30T20:00:00"/>
    <s v="-"/>
    <s v="-"/>
    <d v="2018-06-24T00:00:00"/>
    <s v="J13I"/>
    <s v="J13cI"/>
    <m/>
    <m/>
    <m/>
    <m/>
    <m/>
    <m/>
    <m/>
    <m/>
    <m/>
    <m/>
    <m/>
    <m/>
    <m/>
    <m/>
    <m/>
    <m/>
    <m/>
    <m/>
    <m/>
    <n v="2"/>
    <n v="2"/>
    <d v="2007-11-20T00:00:00"/>
    <d v="2017-12-01T00:00:00"/>
    <s v=""/>
    <n v="339866.56"/>
    <n v="6298148.6200000001"/>
    <s v="ZONA PAGA V268"/>
    <x v="0"/>
    <x v="5"/>
    <s v="U5"/>
    <s v="TATA"/>
    <s v="Activa"/>
  </r>
  <r>
    <n v="1"/>
    <x v="0"/>
    <s v="ZP"/>
    <n v="33"/>
    <s v="RM-0260"/>
    <s v="PJ121"/>
    <m/>
    <s v="E-10-71-PO-52"/>
    <m/>
    <s v="PUDAHUEL"/>
    <s v="Parada 3 / San Pablo   La Estrell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3"/>
    <n v="2"/>
    <d v="2007-08-24T00:00:00"/>
    <d v="2007-08-24T00:00:00"/>
    <s v=""/>
    <n v="337048.2"/>
    <n v="6298092.6200000001"/>
    <s v="ZONA PAGA V268"/>
    <x v="0"/>
    <x v="0"/>
    <s v="TATA"/>
    <s v="TATA"/>
    <s v="Activa"/>
  </r>
  <r>
    <n v="1"/>
    <x v="1"/>
    <s v="ZP"/>
    <n v="34"/>
    <s v="RM-0265"/>
    <s v="PJ117"/>
    <m/>
    <s v="T-10-71-PO-25"/>
    <m/>
    <s v="PUDAHUEL"/>
    <s v="Parada 1 / Serrano   San Pabl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5557.61"/>
    <n v="6298194.6900000004"/>
    <s v="ZONA PAGA V268"/>
    <x v="2"/>
    <x v="2"/>
    <s v="TATA"/>
    <s v="NA"/>
    <s v="Eliminada"/>
  </r>
  <r>
    <n v="1"/>
    <x v="0"/>
    <s v="ZP"/>
    <n v="35"/>
    <s v="RM-0270"/>
    <s v="PJ124"/>
    <m/>
    <s v="E-10-71-PO-75"/>
    <m/>
    <s v="PUDAHUEL"/>
    <s v="Parada 4 / (M) Pudahuel"/>
    <s v="NO"/>
    <s v="U4"/>
    <m/>
    <m/>
    <m/>
    <m/>
    <m/>
    <d v="1899-12-30T06:00:00"/>
    <d v="1899-12-30T10:30:00"/>
    <d v="1899-12-30T16:00:00"/>
    <d v="1899-12-30T20:30:00"/>
    <d v="1899-12-30T06:00:00"/>
    <d v="1899-12-30T10:30:00"/>
    <d v="1899-12-30T16:00:00"/>
    <d v="1899-12-30T20:30:00"/>
    <d v="2018-10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4"/>
    <n v="4"/>
    <d v="2007-08-24T00:00:00"/>
    <d v="2017-12-01T00:00:00"/>
    <s v=""/>
    <n v="338158.27"/>
    <n v="6298049.2699999996"/>
    <s v="ZONA PAGA V268"/>
    <x v="0"/>
    <x v="0"/>
    <s v="U4"/>
    <s v="TATA"/>
    <s v="Activa"/>
  </r>
  <r>
    <n v="1"/>
    <x v="0"/>
    <s v="ZP COMPARTIDA"/>
    <n v="36"/>
    <s v="RM-0275"/>
    <s v="PC155"/>
    <m/>
    <s v="E-14-128-PO-35"/>
    <m/>
    <s v="PROVIDENCIA"/>
    <s v="Parada 1 / (M) Tobalaba"/>
    <s v="NO"/>
    <s v="U4"/>
    <m/>
    <m/>
    <m/>
    <m/>
    <m/>
    <d v="1899-12-30T06:00:00"/>
    <d v="1899-12-30T11:00:00"/>
    <d v="1899-12-30T16:00:00"/>
    <d v="1899-12-30T20:30:00"/>
    <d v="1899-12-30T06:0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7R"/>
    <s v="401I"/>
    <s v="406I"/>
    <s v="407I"/>
    <s v="421I"/>
    <s v="426I"/>
    <s v="117cI"/>
    <s v="430I"/>
    <s v="429cR"/>
    <m/>
    <m/>
    <m/>
    <m/>
    <m/>
    <m/>
    <m/>
    <m/>
    <m/>
    <m/>
    <m/>
    <m/>
    <n v="4"/>
    <n v="3"/>
    <d v="2007-08-22T00:00:00"/>
    <d v="2007-08-22T00:00:00"/>
    <s v=""/>
    <n v="350940.52"/>
    <n v="6301115.3300000001"/>
    <s v="ZONA PAGA V268"/>
    <x v="0"/>
    <x v="0"/>
    <s v="TATA"/>
    <s v="TATA"/>
    <s v="Activa"/>
  </r>
  <r>
    <n v="1"/>
    <x v="1"/>
    <s v="ZP COMPARTIDA"/>
    <n v="38"/>
    <s v="RM-0286"/>
    <s v="PF126"/>
    <m/>
    <s v="T-34-236-SN-4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13eR"/>
    <s v="221eI"/>
    <m/>
    <m/>
    <m/>
    <m/>
    <m/>
    <m/>
    <m/>
    <m/>
    <m/>
    <m/>
    <m/>
    <m/>
    <m/>
    <m/>
    <m/>
    <m/>
    <m/>
    <m/>
    <n v="2"/>
    <n v="1"/>
    <d v="2007-08-24T00:00:00"/>
    <d v="2007-08-24T00:00:00"/>
    <d v="2018-08-31T00:00:00"/>
    <n v="353932.95"/>
    <n v="6279795.2000000002"/>
    <s v="ZONA PAGA V268"/>
    <x v="2"/>
    <x v="2"/>
    <s v="TATA"/>
    <s v="TATA"/>
    <s v="Eliminada"/>
  </r>
  <r>
    <n v="1"/>
    <x v="1"/>
    <s v="ZP"/>
    <n v="40"/>
    <s v="RM-0295"/>
    <s v="PB242"/>
    <m/>
    <s v="T-2-3-NS-4"/>
    <m/>
    <s v="CONCHALÍ"/>
    <s v="Parada 6 / Independencia   Vespucio"/>
    <s v="NO"/>
    <s v="U2"/>
    <m/>
    <m/>
    <m/>
    <m/>
    <m/>
    <d v="1899-12-30T06:00:00"/>
    <d v="1899-12-30T10:00:00"/>
    <d v="1899-12-30T17:3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m/>
    <m/>
    <m/>
    <m/>
    <m/>
    <m/>
    <m/>
    <m/>
    <m/>
    <m/>
    <m/>
    <m/>
    <m/>
    <m/>
    <m/>
    <m/>
    <m/>
    <m/>
    <m/>
    <n v="4"/>
    <m/>
    <d v="2007-08-23T00:00:00"/>
    <d v="2007-08-23T00:00:00"/>
    <d v="2016-03-25T00:00:00"/>
    <n v="342809.34"/>
    <n v="6306823.6399999997"/>
    <s v="ZONA PAGA V268"/>
    <x v="1"/>
    <x v="2"/>
    <s v="TATA"/>
    <s v="TATA"/>
    <s v="Eliminada"/>
  </r>
  <r>
    <n v="1"/>
    <x v="1"/>
    <s v="ZP"/>
    <n v="41"/>
    <s v="RM-0300"/>
    <s v="PA91"/>
    <m/>
    <s v="E-20-199-NS-25"/>
    <m/>
    <s v="SANTIAGO"/>
    <s v="Parada 11 / (M) Santa Lucía"/>
    <s v="NO"/>
    <s v="U2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n v="3"/>
    <d v="2007-08-22T00:00:00"/>
    <d v="2007-08-22T00:00:00"/>
    <d v="2018-07-31T00:00:00"/>
    <n v="346825.39"/>
    <n v="6298500.8799999999"/>
    <s v="ZONA PAGA V268"/>
    <x v="2"/>
    <x v="2"/>
    <s v="TATA"/>
    <s v="TATA"/>
    <s v="Eliminada"/>
  </r>
  <r>
    <n v="1"/>
    <x v="1"/>
    <s v="ZP"/>
    <n v="43"/>
    <s v="RM-0315"/>
    <s v="PA547"/>
    <m/>
    <s v="T-20-68-SN-23"/>
    <m/>
    <s v="SANTIAGO"/>
    <s v="Parada 3 / (M) Quinta Normal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R"/>
    <s v="J05I"/>
    <s v="J16R"/>
    <m/>
    <m/>
    <m/>
    <m/>
    <m/>
    <m/>
    <m/>
    <m/>
    <m/>
    <m/>
    <m/>
    <m/>
    <m/>
    <m/>
    <m/>
    <m/>
    <m/>
    <m/>
    <m/>
    <d v="2007-08-22T00:00:00"/>
    <d v="2007-08-22T00:00:00"/>
    <d v="2016-02-22T00:00:00"/>
    <n v="343858.5"/>
    <n v="6298610.71"/>
    <s v="ZONA PAGA V268"/>
    <x v="1"/>
    <x v="2"/>
    <s v="TATA"/>
    <s v="TATA"/>
    <s v="Eliminada"/>
  </r>
  <r>
    <n v="1"/>
    <x v="0"/>
    <s v="ZP"/>
    <n v="44"/>
    <s v="RM-0320"/>
    <s v="PJ1818"/>
    <m/>
    <s v="T-9-52-NS-21"/>
    <m/>
    <s v="LO PRADO"/>
    <s v="Avenida Las Rejas esq. / Alameda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3R"/>
    <s v="I10R"/>
    <s v="I03cR"/>
    <m/>
    <m/>
    <m/>
    <m/>
    <m/>
    <m/>
    <m/>
    <m/>
    <m/>
    <m/>
    <m/>
    <m/>
    <m/>
    <m/>
    <m/>
    <m/>
    <m/>
    <m/>
    <n v="3"/>
    <n v="3"/>
    <d v="2007-08-23T00:00:00"/>
    <d v="2017-12-01T00:00:00"/>
    <s v=""/>
    <n v="341476.72"/>
    <n v="6296768.4800000004"/>
    <s v="ZONA PAGA V268"/>
    <x v="0"/>
    <x v="3"/>
    <s v="U3"/>
    <s v="TATA"/>
    <s v="Activa"/>
  </r>
  <r>
    <n v="1"/>
    <x v="0"/>
    <s v="ZP"/>
    <n v="45"/>
    <s v="RM-0328"/>
    <s v="PI841"/>
    <m/>
    <s v="L-7-31-5-NS"/>
    <m/>
    <s v="ESTACIÓN CENTRAL"/>
    <s v="Parada 9 / (M) San   Alberto Hurtado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6R"/>
    <s v="I17R"/>
    <s v="I03R"/>
    <m/>
    <m/>
    <m/>
    <m/>
    <m/>
    <m/>
    <m/>
    <m/>
    <m/>
    <m/>
    <m/>
    <m/>
    <m/>
    <m/>
    <m/>
    <m/>
    <m/>
    <m/>
    <n v="2"/>
    <n v="2"/>
    <d v="2007-08-24T00:00:00"/>
    <d v="2017-12-01T00:00:00"/>
    <s v=""/>
    <n v="342703.58"/>
    <n v="6297137.2000000002"/>
    <s v="ZONA PAGA V268"/>
    <x v="0"/>
    <x v="3"/>
    <s v="U3"/>
    <s v="TATA"/>
    <s v="Activa"/>
  </r>
  <r>
    <n v="1"/>
    <x v="0"/>
    <s v="ZP"/>
    <n v="47"/>
    <s v="RM-0335"/>
    <s v="PB44"/>
    <m/>
    <s v="E-4-9-PO-25"/>
    <m/>
    <s v="RECOLETA"/>
    <s v="Parada 3 / (M) Dorsal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4"/>
    <n v="3"/>
    <d v="2007-08-24T00:00:00"/>
    <d v="2017-12-01T00:00:00"/>
    <s v=""/>
    <n v="347157.73"/>
    <n v="6303505.8899999997"/>
    <s v="ZONA PAGA V268"/>
    <x v="0"/>
    <x v="4"/>
    <s v="U1"/>
    <s v="TATA"/>
    <s v="Activa"/>
  </r>
  <r>
    <n v="1"/>
    <x v="1"/>
    <s v="ZP"/>
    <n v="48"/>
    <s v="RM-0340"/>
    <s v="PD107"/>
    <m/>
    <s v="E-18-159-NS-5"/>
    <m/>
    <s v="ÑUÑOA"/>
    <s v="Parada 3 / Irarrázaval   Macul"/>
    <s v="SI"/>
    <s v="U1"/>
    <s v="U2"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212I"/>
    <s v="224I"/>
    <m/>
    <m/>
    <m/>
    <m/>
    <m/>
    <m/>
    <m/>
    <m/>
    <m/>
    <m/>
    <m/>
    <m/>
    <m/>
    <m/>
    <m/>
    <m/>
    <m/>
    <m/>
    <n v="4"/>
    <n v="4"/>
    <d v="2017-12-01T00:00:00"/>
    <d v="2017-12-01T00:00:00"/>
    <d v="2018-08-31T00:00:00"/>
    <n v="351474.58"/>
    <n v="6297091.5199999996"/>
    <s v="ZONA PAGA V268"/>
    <x v="2"/>
    <x v="2"/>
    <s v="TATA"/>
    <s v="NA"/>
    <s v="Eliminada"/>
  </r>
  <r>
    <n v="1"/>
    <x v="0"/>
    <s v="ZP COMPARTIDA"/>
    <n v="49"/>
    <s v="RM-0345"/>
    <s v="PI46"/>
    <m/>
    <s v="E-7-52-SN-30"/>
    <m/>
    <s v="ESTACIÓN CENTRAL"/>
    <s v="Parada 1 / (M) Las Rejas"/>
    <s v="SI"/>
    <s v="U4"/>
    <s v="U3"/>
    <m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4"/>
    <n v="3"/>
    <d v="2007-08-23T00:00:00"/>
    <d v="2017-12-01T00:00:00"/>
    <s v=""/>
    <n v="341499.35"/>
    <n v="6296667.6200000001"/>
    <s v="ZONA PAGA V268"/>
    <x v="0"/>
    <x v="4"/>
    <s v="U1"/>
    <s v="TATA"/>
    <s v="Activa"/>
  </r>
  <r>
    <n v="1"/>
    <x v="1"/>
    <s v="ZP"/>
    <n v="51"/>
    <s v="RM-0356"/>
    <s v="PD5"/>
    <m/>
    <s v="E-31-89-OP-40"/>
    <m/>
    <s v="MACUL"/>
    <s v="Parada 3 / (M) Pedrero"/>
    <s v="NO"/>
    <s v="U1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3I"/>
    <s v="107R"/>
    <s v="108R"/>
    <s v="117I"/>
    <m/>
    <m/>
    <m/>
    <m/>
    <m/>
    <m/>
    <m/>
    <m/>
    <m/>
    <m/>
    <m/>
    <m/>
    <m/>
    <m/>
    <m/>
    <m/>
    <m/>
    <m/>
    <d v="2007-08-22T00:00:00"/>
    <d v="2007-08-22T00:00:00"/>
    <d v="2016-02-22T00:00:00"/>
    <n v="350264.77"/>
    <n v="6291205"/>
    <s v="ZONA PAGA V268"/>
    <x v="1"/>
    <x v="2"/>
    <s v="TATA"/>
    <s v="TATA"/>
    <s v="Eliminada"/>
  </r>
  <r>
    <n v="1"/>
    <x v="1"/>
    <s v="ZP"/>
    <n v="52"/>
    <s v="RM-0361"/>
    <s v="PF512"/>
    <m/>
    <s v="E-34-294-PO-5"/>
    <m/>
    <s v="PUENTE ALTO"/>
    <s v="Parada 2 / (M) Plaza de   Puente Alto"/>
    <s v="NO"/>
    <s v="U7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4R"/>
    <s v="F18R"/>
    <s v="F13cI"/>
    <m/>
    <m/>
    <m/>
    <m/>
    <m/>
    <m/>
    <m/>
    <m/>
    <m/>
    <m/>
    <m/>
    <m/>
    <m/>
    <m/>
    <m/>
    <m/>
    <n v="4"/>
    <n v="3"/>
    <d v="2007-08-23T00:00:00"/>
    <d v="2007-08-23T00:00:00"/>
    <d v="2018-07-31T00:00:00"/>
    <n v="353937.33"/>
    <n v="6280067.8499999996"/>
    <s v="ZONA PAGA V268"/>
    <x v="2"/>
    <x v="2"/>
    <s v="TATA"/>
    <s v="TATA"/>
    <s v="Eliminada"/>
  </r>
  <r>
    <n v="1"/>
    <x v="1"/>
    <s v="ZP"/>
    <n v="53"/>
    <s v="RM-0428"/>
    <s v="PD524"/>
    <m/>
    <s v="E-18-156-PO-5"/>
    <m/>
    <s v="ÑUÑOA"/>
    <s v="Parada 3 / (M) Irarrázaval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4"/>
    <m/>
    <d v="2007-10-29T00:00:00"/>
    <d v="2007-10-29T00:00:00"/>
    <d v="2016-07-01T00:00:00"/>
    <n v="348617.96"/>
    <n v="6297033.2999999998"/>
    <s v="ZONA PAGA V268"/>
    <x v="1"/>
    <x v="2"/>
    <s v="TATA"/>
    <s v="TATA"/>
    <s v="Eliminada"/>
  </r>
  <r>
    <n v="1"/>
    <x v="0"/>
    <s v="ZP COMPARTIDA"/>
    <n v="54"/>
    <s v="RM-0385"/>
    <s v="PB724"/>
    <m/>
    <s v="E-4-296-PO-5"/>
    <m/>
    <s v="RECOLETA"/>
    <s v="Parada 4 / (M) Zapadores"/>
    <s v="SI"/>
    <s v="U6"/>
    <s v="U7"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9-1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1R"/>
    <s v="B06I"/>
    <s v="B12I"/>
    <s v="B19I"/>
    <s v="B22R"/>
    <s v="712I"/>
    <m/>
    <m/>
    <m/>
    <m/>
    <m/>
    <m/>
    <m/>
    <m/>
    <m/>
    <m/>
    <m/>
    <m/>
    <m/>
    <m/>
    <m/>
    <n v="4"/>
    <n v="4"/>
    <d v="2007-10-29T00:00:00"/>
    <d v="2017-12-01T00:00:00"/>
    <s v=""/>
    <n v="347212.36"/>
    <n v="6304169.3300000001"/>
    <s v="ZONA PAGA V268"/>
    <x v="0"/>
    <x v="1"/>
    <s v="U6"/>
    <s v="TATA"/>
    <s v="Activa"/>
  </r>
  <r>
    <n v="1"/>
    <x v="0"/>
    <s v="ZP"/>
    <n v="55"/>
    <s v="RM-0390"/>
    <s v="PC475"/>
    <m/>
    <s v="E-14-116-PO-60"/>
    <m/>
    <s v="PROVIDENCIA"/>
    <s v="Parada 3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I"/>
    <s v="504I"/>
    <s v="518I"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52657.16"/>
    <n v="6299693.96"/>
    <s v="ZONA PAGA V268"/>
    <x v="0"/>
    <x v="5"/>
    <s v="U5"/>
    <s v="TATA"/>
    <s v="Activa"/>
  </r>
  <r>
    <n v="1"/>
    <x v="1"/>
    <s v="ZP"/>
    <n v="56"/>
    <s v="RM-0393"/>
    <s v="PA435"/>
    <m/>
    <s v="E-20-189-PO-5"/>
    <m/>
    <s v="SANTIAGO"/>
    <s v="Parada 4 / (M) Parque   O'Higgins"/>
    <s v="NO"/>
    <s v="U5"/>
    <m/>
    <m/>
    <m/>
    <m/>
    <m/>
    <d v="1899-12-30T06:30:00"/>
    <d v="1899-12-30T10:0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7I"/>
    <s v="507cI"/>
    <s v="510I"/>
    <s v="506vI"/>
    <m/>
    <m/>
    <m/>
    <m/>
    <m/>
    <m/>
    <m/>
    <m/>
    <m/>
    <m/>
    <m/>
    <m/>
    <m/>
    <m/>
    <m/>
    <n v="3"/>
    <m/>
    <d v="2007-10-29T00:00:00"/>
    <d v="2007-10-29T00:00:00"/>
    <d v="2016-07-01T00:00:00"/>
    <n v="346025.17"/>
    <n v="6296416.5199999996"/>
    <s v="ZONA PAGA V268"/>
    <x v="1"/>
    <x v="2"/>
    <s v="TATA"/>
    <s v="TATA"/>
    <s v="Eliminada"/>
  </r>
  <r>
    <n v="1"/>
    <x v="1"/>
    <s v="ZP"/>
    <n v="57"/>
    <s v="RM-0396"/>
    <s v="PD558"/>
    <s v="PD559"/>
    <s v="T-18-156-OP-38"/>
    <s v="T-18-156-OP-40"/>
    <s v="ÑUÑOA"/>
    <s v="Parada 4 / Pedagógico"/>
    <s v="NO"/>
    <s v="U5"/>
    <m/>
    <m/>
    <m/>
    <m/>
    <m/>
    <d v="1899-12-30T16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7R"/>
    <s v="507cR"/>
    <s v="508R"/>
    <s v="510R"/>
    <s v="511R"/>
    <s v="506vR"/>
    <s v="516R"/>
    <s v="519eR"/>
    <m/>
    <m/>
    <m/>
    <m/>
    <m/>
    <m/>
    <m/>
    <m/>
    <m/>
    <m/>
    <m/>
    <n v="3"/>
    <n v="3"/>
    <d v="2007-10-29T00:00:00"/>
    <d v="2007-10-29T00:00:00"/>
    <d v="2018-07-31T00:00:00"/>
    <n v="351574.8"/>
    <n v="6296069.79"/>
    <s v="ZONA PAGA V268"/>
    <x v="2"/>
    <x v="2"/>
    <s v="TATA"/>
    <s v="TATA"/>
    <s v="Eliminada"/>
  </r>
  <r>
    <n v="1"/>
    <x v="1"/>
    <s v="ZP"/>
    <n v="58"/>
    <s v="RM-0399"/>
    <s v="PD381"/>
    <m/>
    <s v="T-32-316-OP-30"/>
    <m/>
    <s v="PEÑALOLÉN"/>
    <s v="Parada 4 / (M) Los   Presidentes"/>
    <s v="NO"/>
    <s v="U4"/>
    <m/>
    <m/>
    <m/>
    <m/>
    <m/>
    <d v="1899-12-30T17:03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0eR"/>
    <s v="425R"/>
    <s v="429R"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53356.59"/>
    <n v="6294384.4500000002"/>
    <s v="ZONA PAGA V268"/>
    <x v="1"/>
    <x v="2"/>
    <s v="TATA"/>
    <s v="TATA"/>
    <s v="Eliminada"/>
  </r>
  <r>
    <n v="1"/>
    <x v="0"/>
    <s v="ZP"/>
    <n v="59"/>
    <s v="RM-0402"/>
    <s v="PC3"/>
    <m/>
    <s v="T-14-127-NS-4"/>
    <m/>
    <s v="PROVIDENCIA"/>
    <s v="Parada 9 / (M) Pedro   de Valdivia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3I"/>
    <s v="117I"/>
    <m/>
    <m/>
    <m/>
    <m/>
    <m/>
    <m/>
    <m/>
    <m/>
    <m/>
    <m/>
    <m/>
    <m/>
    <m/>
    <m/>
    <m/>
    <m/>
    <m/>
    <m/>
    <m/>
    <n v="6"/>
    <n v="4"/>
    <d v="2007-10-29T00:00:00"/>
    <d v="2007-10-29T00:00:00"/>
    <s v=""/>
    <n v="350150.29"/>
    <n v="6300397.2000000002"/>
    <s v="ZONA PAGA V268"/>
    <x v="0"/>
    <x v="4"/>
    <s v="TATA"/>
    <s v="TATA"/>
    <s v="Activa"/>
  </r>
  <r>
    <n v="1"/>
    <x v="0"/>
    <s v="ZP"/>
    <n v="60"/>
    <s v="RM-0405"/>
    <s v="PC38"/>
    <m/>
    <s v="T-14-125-NS-5"/>
    <m/>
    <s v="PROVIDENCIA"/>
    <s v="Parada 5 / (M) Manuel Montt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126I"/>
    <m/>
    <m/>
    <m/>
    <m/>
    <m/>
    <m/>
    <m/>
    <m/>
    <m/>
    <m/>
    <m/>
    <m/>
    <m/>
    <m/>
    <m/>
    <m/>
    <m/>
    <m/>
    <m/>
    <n v="3"/>
    <n v="3"/>
    <d v="2007-10-29T00:00:00"/>
    <d v="2017-12-01T00:00:00"/>
    <s v=""/>
    <n v="349473.96"/>
    <n v="6299795.2000000002"/>
    <s v="ZONA PAGA V268"/>
    <x v="0"/>
    <x v="4"/>
    <s v="U1"/>
    <s v="TATA"/>
    <s v="Activa"/>
  </r>
  <r>
    <n v="1"/>
    <x v="1"/>
    <s v="ZP"/>
    <n v="61"/>
    <s v="RM-0408"/>
    <s v="PG95"/>
    <m/>
    <s v="E-24-205-NS-65"/>
    <m/>
    <s v="SAN RAMÓN"/>
    <s v="Parada 5 / (M) Santa Ros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m/>
    <m/>
    <m/>
    <m/>
    <m/>
    <m/>
    <m/>
    <m/>
    <m/>
    <m/>
    <m/>
    <m/>
    <m/>
    <m/>
    <m/>
    <m/>
    <m/>
    <n v="4"/>
    <n v="5"/>
    <d v="2007-10-29T00:00:00"/>
    <d v="2007-10-29T00:00:00"/>
    <d v="2018-07-31T00:00:00"/>
    <n v="348279.37"/>
    <n v="6287319.6600000001"/>
    <s v="ZONA PAGA V268"/>
    <x v="2"/>
    <x v="2"/>
    <s v="TATA"/>
    <s v="TATA"/>
    <s v="Eliminada"/>
  </r>
  <r>
    <n v="1"/>
    <x v="1"/>
    <s v="ZP"/>
    <n v="62"/>
    <s v="RM-0411"/>
    <s v="PD210"/>
    <m/>
    <s v="E-31-12-SN-10"/>
    <m/>
    <s v="MACUL"/>
    <s v="Parada 7 / (M) Macu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211eI"/>
    <m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52359.67"/>
    <n v="6291132.4000000004"/>
    <s v="ZONA PAGA V268"/>
    <x v="1"/>
    <x v="2"/>
    <s v="TATA"/>
    <s v="TATA"/>
    <s v="Eliminada"/>
  </r>
  <r>
    <n v="1"/>
    <x v="1"/>
    <s v="ZP"/>
    <n v="63"/>
    <s v="RM-0415"/>
    <s v="PB303"/>
    <m/>
    <s v="E-4-19-NS-20"/>
    <m/>
    <s v="RECOLETA"/>
    <s v="Parada 3 / (M) Zapadores"/>
    <s v="NO"/>
    <s v="U2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07-10-29T00:00:00"/>
    <d v="2007-10-29T00:00:00"/>
    <d v="2016-03-25T00:00:00"/>
    <n v="347234.15"/>
    <n v="6304104.2999999998"/>
    <s v="ZONA PAGA V268"/>
    <x v="1"/>
    <x v="2"/>
    <s v="TATA"/>
    <s v="TATA"/>
    <s v="Eliminada"/>
  </r>
  <r>
    <n v="1"/>
    <x v="1"/>
    <s v="ZP"/>
    <n v="64"/>
    <s v="RM-0418"/>
    <s v="PJ884"/>
    <m/>
    <s v="L-9-3-27-OP"/>
    <m/>
    <s v="LO PRADO"/>
    <s v="Parada 6 / (M) Neptuno"/>
    <s v="NO"/>
    <s v="U5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m/>
    <m/>
    <d v="2007-10-29T00:00:00"/>
    <d v="2007-10-29T00:00:00"/>
    <d v="2016-02-22T00:00:00"/>
    <n v="339945.54"/>
    <n v="6297310.6100000003"/>
    <s v="ZONA PAGA V268"/>
    <x v="1"/>
    <x v="2"/>
    <s v="TATA"/>
    <s v="TATA"/>
    <s v="Eliminada"/>
  </r>
  <r>
    <n v="1"/>
    <x v="1"/>
    <s v="ZP"/>
    <n v="65"/>
    <s v="RM-0421"/>
    <s v="PA273"/>
    <m/>
    <s v="T-20-178-NS-20"/>
    <m/>
    <s v="SANTIAGO"/>
    <s v="Avenida Brasil esq. / Alam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5-12-01T00:00:00"/>
    <n v="345270.03"/>
    <n v="6297960.1100000003"/>
    <s v="ZONA PAGA V268"/>
    <x v="1"/>
    <x v="2"/>
    <s v="TATA"/>
    <s v="TATA"/>
    <s v="Eliminada"/>
  </r>
  <r>
    <n v="1"/>
    <x v="0"/>
    <s v="ZP"/>
    <n v="66"/>
    <s v="RM-0425"/>
    <s v="PJ538"/>
    <m/>
    <s v="E-9-53-OP-5"/>
    <m/>
    <s v="LO PRADO"/>
    <s v="Parada 10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8R"/>
    <m/>
    <m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65.2"/>
    <n v="6296737.6100000003"/>
    <s v="ZONA PAGA V268"/>
    <x v="0"/>
    <x v="3"/>
    <s v="U3"/>
    <s v="TATA"/>
    <s v="Activa"/>
  </r>
  <r>
    <n v="1"/>
    <x v="1"/>
    <s v="ZP"/>
    <n v="67"/>
    <s v="RM-0380"/>
    <s v="PD564"/>
    <m/>
    <s v="E-18-156-OP-70"/>
    <m/>
    <s v="ÑUÑOA"/>
    <s v="Parada 2 / (M) Irarrázaval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6vR"/>
    <s v="516R"/>
    <s v="519eR"/>
    <m/>
    <m/>
    <m/>
    <m/>
    <m/>
    <m/>
    <m/>
    <m/>
    <m/>
    <m/>
    <m/>
    <m/>
    <m/>
    <n v="4"/>
    <m/>
    <d v="2007-10-29T00:00:00"/>
    <d v="2007-10-29T00:00:00"/>
    <d v="2016-07-01T00:00:00"/>
    <n v="348682.44"/>
    <n v="6297083.3300000001"/>
    <s v="ZONA PAGA V268"/>
    <x v="1"/>
    <x v="2"/>
    <s v="TATA"/>
    <s v="TATA"/>
    <s v="Eliminada"/>
  </r>
  <r>
    <n v="1"/>
    <x v="1"/>
    <s v="ZP"/>
    <n v="68"/>
    <s v="RM-0433"/>
    <s v="PA156"/>
    <m/>
    <s v="E-20-190-SN-5"/>
    <m/>
    <s v="SANTIAGO"/>
    <s v="Parada 1 / (M) Santa Lucí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6eR"/>
    <s v="207eR"/>
    <s v="230R"/>
    <s v="226R"/>
    <s v="203eR"/>
    <s v="214I"/>
    <m/>
    <m/>
    <m/>
    <m/>
    <m/>
    <m/>
    <m/>
    <m/>
    <m/>
    <m/>
    <m/>
    <m/>
    <m/>
    <m/>
    <n v="4"/>
    <m/>
    <d v="2007-10-29T00:00:00"/>
    <d v="2007-10-29T00:00:00"/>
    <d v="2016-03-25T00:00:00"/>
    <n v="346972.42"/>
    <n v="6298497.4900000002"/>
    <s v="ZONA PAGA V268"/>
    <x v="1"/>
    <x v="2"/>
    <s v="TATA"/>
    <s v="TATA"/>
    <s v="Eliminada"/>
  </r>
  <r>
    <n v="1"/>
    <x v="1"/>
    <s v="ZP"/>
    <n v="69"/>
    <s v="RM-0437"/>
    <s v="PG342"/>
    <m/>
    <s v="T-26-228-NS-38"/>
    <m/>
    <s v="LA CISTERNA"/>
    <s v="Parada 12 / (M) La Cisterna"/>
    <s v="NO"/>
    <s v="U3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m/>
    <d v="2007-10-29T00:00:00"/>
    <d v="2007-10-29T00:00:00"/>
    <d v="2016-06-01T00:00:00"/>
    <n v="345463.63"/>
    <n v="6287953.2300000004"/>
    <s v="ZONA PAGA V268"/>
    <x v="1"/>
    <x v="2"/>
    <s v="TATA"/>
    <s v="TATA"/>
    <s v="Eliminada"/>
  </r>
  <r>
    <n v="1"/>
    <x v="1"/>
    <s v="ZP"/>
    <n v="70"/>
    <s v="RM-0453"/>
    <s v="PB504"/>
    <m/>
    <s v="T-2-7-PO-7"/>
    <m/>
    <s v="CONCHALÍ"/>
    <s v="Parada 4 / Independencia   Vespucio"/>
    <s v="NO"/>
    <s v="U4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29cI"/>
    <m/>
    <m/>
    <m/>
    <m/>
    <m/>
    <m/>
    <m/>
    <m/>
    <m/>
    <m/>
    <m/>
    <m/>
    <m/>
    <m/>
    <m/>
    <m/>
    <m/>
    <m/>
    <n v="4"/>
    <n v="4"/>
    <d v="2017-12-01T00:00:00"/>
    <d v="2017-12-01T00:00:00"/>
    <d v="2018-10-31T00:00:00"/>
    <n v="342791.43"/>
    <n v="6306805.3899999997"/>
    <s v="ZONA PAGA V268"/>
    <x v="2"/>
    <x v="2"/>
    <s v="TATA"/>
    <s v="NA"/>
    <s v="Activa"/>
  </r>
  <r>
    <n v="1"/>
    <x v="1"/>
    <s v="N/A"/>
    <n v="71"/>
    <s v="RM-0446"/>
    <s v="PB1000"/>
    <m/>
    <s v="T-2-7-PO-6"/>
    <m/>
    <s v="CONCHALÍ"/>
    <s v="Parada 5 / Independencia   Vespuci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0-29T00:00:00"/>
    <d v="2007-10-29T00:00:00"/>
    <d v="2011-05-23T00:00:00"/>
    <n v="342741.14"/>
    <n v="6306818.7699999996"/>
    <s v="ZONA PAGA V268"/>
    <x v="1"/>
    <x v="2"/>
    <s v="TATA"/>
    <s v="TATA"/>
    <s v="Eliminada"/>
  </r>
  <r>
    <n v="1"/>
    <x v="0"/>
    <s v="ZP"/>
    <n v="72"/>
    <s v="RM-0441"/>
    <s v="PE524"/>
    <m/>
    <s v="T-33-134-NS-27"/>
    <m/>
    <s v="LA FLORIDA"/>
    <s v="Parada 3 / (M) Vicente   Valdés"/>
    <s v="SI"/>
    <s v="U3"/>
    <s v="U7"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7I"/>
    <s v="E08R"/>
    <s v="E13R"/>
    <s v="E14R"/>
    <s v="E15cR"/>
    <s v="323I"/>
    <s v="325R"/>
    <s v="F25R"/>
    <m/>
    <m/>
    <m/>
    <m/>
    <m/>
    <m/>
    <m/>
    <m/>
    <m/>
    <m/>
    <m/>
    <m/>
    <m/>
    <n v="4"/>
    <n v="3"/>
    <d v="2007-10-29T00:00:00"/>
    <d v="2017-12-01T00:00:00"/>
    <s v=""/>
    <n v="351697.57"/>
    <n v="6289214.4199999999"/>
    <s v="ZONA PAGA V268"/>
    <x v="0"/>
    <x v="3"/>
    <s v="U3"/>
    <s v="TATA"/>
    <s v="Activa"/>
  </r>
  <r>
    <n v="1"/>
    <x v="0"/>
    <s v="ZP"/>
    <n v="73"/>
    <s v="RM-0450"/>
    <s v="PJ539"/>
    <m/>
    <s v="E-9-53-OP-6"/>
    <m/>
    <s v="LO PRADO"/>
    <s v="Parada 9 / (M) Las Reja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cR"/>
    <s v="I09eR"/>
    <m/>
    <m/>
    <m/>
    <m/>
    <m/>
    <m/>
    <m/>
    <m/>
    <m/>
    <m/>
    <m/>
    <m/>
    <m/>
    <m/>
    <m/>
    <m/>
    <m/>
    <m/>
    <n v="3"/>
    <n v="2"/>
    <d v="2007-10-29T00:00:00"/>
    <d v="2017-12-01T00:00:00"/>
    <s v=""/>
    <n v="341448.16"/>
    <n v="6296733.2199999997"/>
    <s v="ZONA PAGA V268"/>
    <x v="0"/>
    <x v="3"/>
    <s v="U3"/>
    <s v="TATA"/>
    <s v="Activa"/>
  </r>
  <r>
    <n v="1"/>
    <x v="0"/>
    <s v="ZP COMPARTIDA"/>
    <n v="74"/>
    <s v="RM-0458"/>
    <s v="PA345"/>
    <m/>
    <s v="T-20-53-OP-50"/>
    <m/>
    <s v="SANTIAGO"/>
    <s v="Parada 4 / (M) Universidad   de Chile"/>
    <s v="SI"/>
    <s v="U4"/>
    <s v="U1"/>
    <m/>
    <m/>
    <m/>
    <m/>
    <d v="1899-12-30T16:00:00"/>
    <d v="1899-12-30T20:30:00"/>
    <s v="-"/>
    <s v="-"/>
    <d v="1899-12-30T16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6R"/>
    <s v="401R"/>
    <s v="404R"/>
    <s v="405R"/>
    <s v="419R"/>
    <s v="421R"/>
    <s v="423R"/>
    <s v="125I"/>
    <m/>
    <m/>
    <m/>
    <m/>
    <m/>
    <m/>
    <m/>
    <m/>
    <m/>
    <m/>
    <m/>
    <m/>
    <m/>
    <n v="6"/>
    <n v="3"/>
    <d v="2007-12-03T00:00:00"/>
    <d v="2007-12-03T00:00:00"/>
    <s v=""/>
    <n v="346664.27"/>
    <n v="6298338.3700000001"/>
    <s v="ZONA PAGA V268"/>
    <x v="0"/>
    <x v="0"/>
    <s v="TATA"/>
    <s v="TATA"/>
    <s v="Activa"/>
  </r>
  <r>
    <n v="1"/>
    <x v="1"/>
    <s v="ZP"/>
    <n v="75"/>
    <s v="RM-0471"/>
    <s v="PF272"/>
    <m/>
    <s v="T-34-270-SN-45"/>
    <m/>
    <s v="PUENTE ALTO"/>
    <s v="Parada 2 / (M) Hospital   Sótero del Río"/>
    <s v="NO"/>
    <s v="U7"/>
    <m/>
    <m/>
    <m/>
    <m/>
    <m/>
    <d v="1899-12-30T1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3"/>
    <d v="2007-12-03T00:00:00"/>
    <d v="2007-12-03T00:00:00"/>
    <d v="2018-07-31T00:00:00"/>
    <n v="353177.99"/>
    <n v="6283634.7000000002"/>
    <s v="ZONA PAGA V268"/>
    <x v="2"/>
    <x v="2"/>
    <s v="TATA"/>
    <s v="TATA"/>
    <s v="Eliminada"/>
  </r>
  <r>
    <n v="1"/>
    <x v="1"/>
    <s v="ZP COMPARTIDA"/>
    <n v="78"/>
    <s v="RM-0502"/>
    <s v="PB198"/>
    <m/>
    <s v="T-2-3-NS-70"/>
    <m/>
    <s v="CONCHALÍ"/>
    <s v="Av. Independencia esq. / Avenida Dorsal"/>
    <s v="SI"/>
    <s v="U2"/>
    <s v="U3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01eI"/>
    <s v="202cI"/>
    <s v="223I"/>
    <s v="308I"/>
    <s v="230I"/>
    <m/>
    <m/>
    <m/>
    <m/>
    <m/>
    <m/>
    <m/>
    <m/>
    <m/>
    <m/>
    <m/>
    <m/>
    <m/>
    <m/>
    <m/>
    <n v="2"/>
    <n v="2"/>
    <d v="2007-12-03T00:00:00"/>
    <d v="2007-12-03T00:00:00"/>
    <d v="2018-10-31T00:00:00"/>
    <n v="344682.34"/>
    <n v="6303384.9000000004"/>
    <s v="ZONA PAGA V268"/>
    <x v="2"/>
    <x v="2"/>
    <s v="TATA"/>
    <s v="TATA"/>
    <s v="Activa"/>
  </r>
  <r>
    <n v="1"/>
    <x v="1"/>
    <s v="ZP"/>
    <n v="79"/>
    <s v="RM-0543"/>
    <s v="PA652"/>
    <m/>
    <s v="T-20-188-NS-23"/>
    <m/>
    <s v="SANTIAGO"/>
    <s v="Parada 10 / (M) Los Héroes"/>
    <s v="NO"/>
    <s v="U2"/>
    <m/>
    <m/>
    <m/>
    <m/>
    <m/>
    <d v="1899-12-30T17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I"/>
    <m/>
    <m/>
    <m/>
    <m/>
    <m/>
    <m/>
    <m/>
    <m/>
    <m/>
    <m/>
    <m/>
    <m/>
    <m/>
    <m/>
    <m/>
    <m/>
    <m/>
    <m/>
    <m/>
    <m/>
    <n v="2"/>
    <n v="2"/>
    <d v="2007-12-07T00:00:00"/>
    <d v="2007-12-07T00:00:00"/>
    <d v="2018-10-31T00:00:00"/>
    <n v="345626.8"/>
    <n v="6298090.9900000002"/>
    <s v="ZONA PAGA V268"/>
    <x v="2"/>
    <x v="2"/>
    <s v="TATA"/>
    <s v="TATA"/>
    <s v="Activa"/>
  </r>
  <r>
    <n v="1"/>
    <x v="1"/>
    <s v="ZP"/>
    <n v="80"/>
    <s v="RM-0461"/>
    <s v="PA378"/>
    <m/>
    <s v="E-20-68-SN-5"/>
    <m/>
    <s v="SANTIAGO"/>
    <s v="Parada 1 / (M) Estación Central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07-12-03T00:00:00"/>
    <d v="2007-12-03T00:00:00"/>
    <d v="2016-03-25T00:00:00"/>
    <n v="343953.86"/>
    <n v="6297545.1200000001"/>
    <s v="ZONA PAGA V268"/>
    <x v="1"/>
    <x v="2"/>
    <s v="TATA"/>
    <s v="TATA"/>
    <s v="Eliminada"/>
  </r>
  <r>
    <n v="1"/>
    <x v="1"/>
    <s v="ZP"/>
    <n v="82"/>
    <s v="RM-0545"/>
    <s v="PD535"/>
    <m/>
    <s v="E-18-156-PO-80"/>
    <m/>
    <s v="ÑUÑOA"/>
    <s v="Parada 5 / (M) Grecia"/>
    <s v="NO"/>
    <s v="U5"/>
    <m/>
    <m/>
    <m/>
    <m/>
    <m/>
    <d v="1899-12-30T16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11I"/>
    <s v="506eI"/>
    <s v="507cI"/>
    <s v="506vI"/>
    <s v="516I"/>
    <s v="519eI"/>
    <m/>
    <m/>
    <m/>
    <m/>
    <m/>
    <m/>
    <m/>
    <m/>
    <m/>
    <m/>
    <m/>
    <m/>
    <n v="4"/>
    <m/>
    <d v="2007-12-03T00:00:00"/>
    <d v="2007-12-03T00:00:00"/>
    <d v="2016-07-01T00:00:00"/>
    <n v="353516.89"/>
    <n v="6295579.6200000001"/>
    <s v="ZONA PAGA V268"/>
    <x v="1"/>
    <x v="2"/>
    <s v="TATA"/>
    <s v="TATA"/>
    <s v="Eliminada"/>
  </r>
  <r>
    <n v="1"/>
    <x v="0"/>
    <s v="ZP"/>
    <n v="83"/>
    <s v="RM-0548"/>
    <s v="PC349"/>
    <m/>
    <s v="T-14-128-OP-35"/>
    <m/>
    <s v="PROVIDENCIA"/>
    <s v="Parada 6 / (M) Pedro   de Valdivia"/>
    <s v="NO"/>
    <s v="U1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0R"/>
    <m/>
    <m/>
    <m/>
    <m/>
    <m/>
    <m/>
    <m/>
    <m/>
    <m/>
    <m/>
    <m/>
    <m/>
    <m/>
    <m/>
    <m/>
    <m/>
    <m/>
    <m/>
    <m/>
    <m/>
    <n v="3"/>
    <n v="3"/>
    <d v="2007-12-07T00:00:00"/>
    <d v="2017-12-01T00:00:00"/>
    <s v=""/>
    <n v="349980.76"/>
    <n v="6300491.9500000002"/>
    <s v="ZONA PAGA V268"/>
    <x v="0"/>
    <x v="4"/>
    <s v="U1"/>
    <s v="TATA"/>
    <s v="Activa"/>
  </r>
  <r>
    <n v="1"/>
    <x v="1"/>
    <s v="N/A"/>
    <n v="85"/>
    <s v="RM-0508"/>
    <s v="PG8"/>
    <m/>
    <s v="T-26-228-NS-40"/>
    <m/>
    <s v="LA CISTERNA"/>
    <s v="Parada 9 / (M)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45442.46"/>
    <n v="6287842.2999999998"/>
    <s v="ZONA PAGA V268"/>
    <x v="1"/>
    <x v="2"/>
    <s v="TATA"/>
    <s v="TATA"/>
    <s v="Eliminada"/>
  </r>
  <r>
    <n v="1"/>
    <x v="1"/>
    <s v="ZP MIXTA"/>
    <n v="86"/>
    <s v="RM-0497"/>
    <s v="PD1116"/>
    <m/>
    <s v="L-19-21-5-SN"/>
    <m/>
    <s v="LA REINA"/>
    <s v="Parada 2 / (M) Príncipe   de Gal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5-12-01T00:00:00"/>
    <n v="353799.61"/>
    <n v="6298819.3799999999"/>
    <s v="ZONA PAGA V268"/>
    <x v="1"/>
    <x v="2"/>
    <s v="TATA"/>
    <s v="TATA"/>
    <s v="Eliminada"/>
  </r>
  <r>
    <n v="1"/>
    <x v="0"/>
    <s v="ZP"/>
    <n v="87"/>
    <s v="RM-0550"/>
    <s v="PI911"/>
    <m/>
    <s v="T-7-51-NS-18"/>
    <m/>
    <s v="ESTACIÓN CENTRAL"/>
    <s v="Parada 8 / (M) San   Alberto Hurtado"/>
    <s v="NO"/>
    <s v="U3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4R"/>
    <s v="I13R"/>
    <s v="I14R"/>
    <s v="385R"/>
    <m/>
    <m/>
    <m/>
    <m/>
    <m/>
    <m/>
    <m/>
    <m/>
    <m/>
    <m/>
    <m/>
    <m/>
    <m/>
    <m/>
    <m/>
    <m/>
    <m/>
    <n v="3"/>
    <n v="4"/>
    <d v="2008-01-14T00:00:00"/>
    <d v="2017-12-01T00:00:00"/>
    <s v=""/>
    <n v="342843.58"/>
    <n v="6297041.6500000004"/>
    <s v="ZONA PAGA V268"/>
    <x v="0"/>
    <x v="3"/>
    <s v="U3"/>
    <s v="TATA"/>
    <s v="Activa"/>
  </r>
  <r>
    <n v="1"/>
    <x v="0"/>
    <s v="ZP COMPARTIDA"/>
    <n v="90"/>
    <s v="RM-0464"/>
    <s v="PA354"/>
    <m/>
    <s v="E-20-290-OP-10"/>
    <m/>
    <s v="SANTIAGO"/>
    <s v="Parada 5 / Estación Mapocho"/>
    <s v="SI"/>
    <s v="U4"/>
    <s v="U1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9I"/>
    <s v="121I"/>
    <s v="119I"/>
    <m/>
    <m/>
    <m/>
    <m/>
    <m/>
    <m/>
    <m/>
    <m/>
    <m/>
    <m/>
    <m/>
    <m/>
    <m/>
    <m/>
    <m/>
    <m/>
    <m/>
    <n v="3"/>
    <n v="3"/>
    <d v="2017-12-01T00:00:00"/>
    <d v="2017-12-01T00:00:00"/>
    <s v=""/>
    <n v="346607.38"/>
    <n v="6299503.6799999997"/>
    <s v="ZONA PAGA V268"/>
    <x v="0"/>
    <x v="0"/>
    <s v="TATA"/>
    <s v="TATA"/>
    <s v="Activa"/>
  </r>
  <r>
    <n v="1"/>
    <x v="0"/>
    <s v="ZP"/>
    <n v="91"/>
    <s v="RM-0556"/>
    <s v="PC203"/>
    <m/>
    <s v="T-14-110-PO-30"/>
    <m/>
    <s v="PROVIDENCIA"/>
    <s v="Parada 3 / (M) Pedro   de Valdivia"/>
    <s v="NO"/>
    <s v="U4"/>
    <m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5I"/>
    <s v="405cI"/>
    <s v="411I"/>
    <m/>
    <m/>
    <m/>
    <m/>
    <m/>
    <m/>
    <m/>
    <m/>
    <m/>
    <m/>
    <m/>
    <m/>
    <m/>
    <m/>
    <m/>
    <m/>
    <m/>
    <m/>
    <n v="3"/>
    <n v="3"/>
    <d v="2007-12-10T00:00:00"/>
    <d v="2007-12-10T00:00:00"/>
    <s v=""/>
    <n v="349947.06"/>
    <n v="6300361.3700000001"/>
    <s v="ZONA PAGA V268"/>
    <x v="0"/>
    <x v="0"/>
    <s v="TATA"/>
    <s v="TATA"/>
    <s v="Activa"/>
  </r>
  <r>
    <n v="1"/>
    <x v="1"/>
    <s v="ZP"/>
    <n v="93"/>
    <s v="RM-0561"/>
    <s v="PB865"/>
    <m/>
    <s v="L-1-1-5-OP"/>
    <m/>
    <s v="INDEPENDENCIA"/>
    <s v="Artesanos esq. / Av. Independencia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04R"/>
    <s v="B20R"/>
    <m/>
    <m/>
    <m/>
    <m/>
    <m/>
    <m/>
    <m/>
    <m/>
    <m/>
    <m/>
    <m/>
    <m/>
    <m/>
    <m/>
    <m/>
    <m/>
    <m/>
    <m/>
    <m/>
    <n v="2"/>
    <m/>
    <d v="2007-12-07T00:00:00"/>
    <d v="2007-12-07T00:00:00"/>
    <d v="2016-03-25T00:00:00"/>
    <n v="346351.71"/>
    <n v="6299727.5499999998"/>
    <s v="ZONA PAGA V268"/>
    <x v="1"/>
    <x v="2"/>
    <s v="TATA"/>
    <s v="TATA"/>
    <s v="Eliminada"/>
  </r>
  <r>
    <n v="1"/>
    <x v="0"/>
    <s v="ZP"/>
    <n v="94"/>
    <s v="RM-0563"/>
    <s v="PA232"/>
    <m/>
    <s v="E-20-188-NS-25"/>
    <m/>
    <s v="SANTIAGO"/>
    <s v="Parada 6 / (M) Los Héroes"/>
    <s v="NO"/>
    <s v="U3"/>
    <m/>
    <m/>
    <m/>
    <m/>
    <m/>
    <d v="1899-12-30T16:00:00"/>
    <d v="1899-12-30T21:30:00"/>
    <s v="-"/>
    <s v="-"/>
    <d v="1899-12-30T16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2I"/>
    <s v="302eI"/>
    <m/>
    <m/>
    <m/>
    <m/>
    <m/>
    <m/>
    <m/>
    <m/>
    <m/>
    <m/>
    <m/>
    <m/>
    <m/>
    <m/>
    <m/>
    <m/>
    <m/>
    <m/>
    <m/>
    <n v="3"/>
    <n v="2"/>
    <d v="2007-12-07T00:00:00"/>
    <d v="2017-12-01T00:00:00"/>
    <s v=""/>
    <n v="345646.46"/>
    <n v="6297908.29"/>
    <s v="ZONA PAGA V268"/>
    <x v="0"/>
    <x v="3"/>
    <s v="U3"/>
    <s v="TATA"/>
    <s v="Activa"/>
  </r>
  <r>
    <n v="1"/>
    <x v="0"/>
    <s v="ZP"/>
    <n v="96"/>
    <s v="RM-0566"/>
    <s v="PC190"/>
    <m/>
    <s v="T-14-128-OP-40"/>
    <m/>
    <s v="PROVIDENCIA"/>
    <s v="Parada 4 / (M) Pedro   de Valdivi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12R"/>
    <s v="418R"/>
    <s v="426R"/>
    <m/>
    <m/>
    <m/>
    <m/>
    <m/>
    <m/>
    <m/>
    <m/>
    <m/>
    <m/>
    <m/>
    <m/>
    <m/>
    <m/>
    <m/>
    <m/>
    <n v="3"/>
    <n v="3"/>
    <d v="2007-12-10T00:00:00"/>
    <d v="2017-12-01T00:00:00"/>
    <s v=""/>
    <n v="349887.18"/>
    <n v="6300385.3499999996"/>
    <s v="ZONA PAGA V268"/>
    <x v="0"/>
    <x v="0"/>
    <s v="U4"/>
    <s v="TATA"/>
    <s v="Activa"/>
  </r>
  <r>
    <n v="1"/>
    <x v="1"/>
    <s v="ZP"/>
    <n v="97"/>
    <s v="RM-0511"/>
    <s v="PJ686"/>
    <m/>
    <s v="L-9-13-60-NS"/>
    <m/>
    <s v="LO PRADO"/>
    <s v="Parada 3 / (M) Neptuno"/>
    <s v="NO"/>
    <s v="U5"/>
    <m/>
    <m/>
    <m/>
    <m/>
    <m/>
    <d v="1899-12-30T17:3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4I"/>
    <s v="J08R"/>
    <s v="J15c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9845.82"/>
    <n v="6297447.5999999996"/>
    <s v="ZONA PAGA V268"/>
    <x v="1"/>
    <x v="2"/>
    <s v="TATA"/>
    <s v="TATA"/>
    <s v="Eliminada"/>
  </r>
  <r>
    <n v="1"/>
    <x v="0"/>
    <s v="ZP COMPARTIDA"/>
    <n v="98"/>
    <s v="RM-0514"/>
    <s v="PH34"/>
    <m/>
    <s v="E-25-89-OP-21"/>
    <m/>
    <s v="SAN MIGUEL"/>
    <s v="Parada 1 / (M) Departamental"/>
    <s v="SI"/>
    <s v="U1"/>
    <s v="U3"/>
    <s v="U4"/>
    <m/>
    <m/>
    <m/>
    <d v="1899-12-30T06:30:00"/>
    <d v="1899-12-30T11:00:00"/>
    <d v="1899-12-30T17:30:00"/>
    <d v="1899-12-30T20:30:00"/>
    <d v="1899-12-30T06:30:00"/>
    <d v="1899-12-30T11:00:00"/>
    <d v="1899-12-30T17:30:00"/>
    <d v="1899-12-30T20:30:00"/>
    <d v="2018-07-1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s v="H05cR"/>
    <m/>
    <m/>
    <m/>
    <m/>
    <m/>
    <m/>
    <m/>
    <m/>
    <m/>
    <m/>
    <m/>
    <m/>
    <m/>
    <m/>
    <m/>
    <m/>
    <m/>
    <n v="3"/>
    <n v="4"/>
    <d v="2007-12-03T00:00:00"/>
    <d v="2017-12-01T00:00:00"/>
    <s v=""/>
    <n v="346361.76"/>
    <n v="6291656"/>
    <s v="ZONA PAGA V268"/>
    <x v="0"/>
    <x v="4"/>
    <s v="U1"/>
    <s v="TATA"/>
    <s v="Activa"/>
  </r>
  <r>
    <n v="1"/>
    <x v="1"/>
    <s v="ZP"/>
    <n v="99"/>
    <s v="RM-0518"/>
    <s v="PH11"/>
    <m/>
    <s v="E-25-89-PO-16"/>
    <m/>
    <s v="SAN MIGUEL"/>
    <s v="Parada 4 / (M) Departamental"/>
    <s v="NO"/>
    <s v="U1"/>
    <m/>
    <m/>
    <m/>
    <m/>
    <m/>
    <d v="1899-12-30T07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46209.35"/>
    <n v="6291674.75"/>
    <s v="ZONA PAGA V268"/>
    <x v="1"/>
    <x v="2"/>
    <s v="TATA"/>
    <s v="TATA"/>
    <s v="Eliminada"/>
  </r>
  <r>
    <n v="1"/>
    <x v="1"/>
    <s v="ZP"/>
    <n v="101"/>
    <s v="RM-0529"/>
    <s v="PI106"/>
    <m/>
    <s v="E-13-278-PO-15"/>
    <m/>
    <s v="MAIPÚ"/>
    <s v="Parada 8 / (M) Plaza   de Maipú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883.69"/>
    <n v="6290714.9299999997"/>
    <s v="ZONA PAGA V268"/>
    <x v="1"/>
    <x v="2"/>
    <s v="TATA"/>
    <s v="TATA"/>
    <s v="Eliminada"/>
  </r>
  <r>
    <n v="1"/>
    <x v="0"/>
    <s v="ZP"/>
    <n v="102"/>
    <s v="RM-0532"/>
    <s v="PI228"/>
    <m/>
    <s v="E-13-278-OP-30"/>
    <m/>
    <s v="MAIPÚ"/>
    <s v="Parada 5 / (M) Plaza de Maipú"/>
    <s v="NO"/>
    <s v="U3"/>
    <m/>
    <m/>
    <m/>
    <m/>
    <m/>
    <d v="1899-12-30T06:30:00"/>
    <d v="1899-12-30T22:30:00"/>
    <s v="-"/>
    <s v="-"/>
    <d v="1899-12-30T06:30:00"/>
    <d v="1899-12-30T22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R"/>
    <s v="350R"/>
    <s v="I01R"/>
    <s v="I04R"/>
    <s v="I04cR"/>
    <s v="I05R"/>
    <s v="I11R"/>
    <s v="I12R"/>
    <s v="I18R"/>
    <s v="I21R"/>
    <s v="I24R"/>
    <m/>
    <m/>
    <m/>
    <m/>
    <m/>
    <m/>
    <m/>
    <m/>
    <m/>
    <m/>
    <n v="4"/>
    <n v="4"/>
    <d v="2007-12-03T00:00:00"/>
    <d v="2017-12-01T00:00:00"/>
    <s v=""/>
    <n v="337024.91"/>
    <n v="6290748.9400000004"/>
    <s v="ZONA PAGA V268"/>
    <x v="0"/>
    <x v="3"/>
    <s v="U3"/>
    <s v="TATA"/>
    <s v="Activa"/>
  </r>
  <r>
    <n v="1"/>
    <x v="1"/>
    <s v="ZP"/>
    <n v="105"/>
    <s v="RM-0576"/>
    <s v="PG116"/>
    <m/>
    <s v="E-24-205-NS-55"/>
    <m/>
    <s v="SAN RAMÓN"/>
    <s v="Parada 8 / (M) Santa Ros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m/>
    <m/>
    <d v="2007-12-11T00:00:00"/>
    <d v="2007-12-11T00:00:00"/>
    <d v="2016-02-22T00:00:00"/>
    <n v="348267.84"/>
    <n v="6287444.2599999998"/>
    <s v="ZONA PAGA V268"/>
    <x v="1"/>
    <x v="2"/>
    <s v="TATA"/>
    <s v="TATA"/>
    <s v="Eliminada"/>
  </r>
  <r>
    <n v="1"/>
    <x v="1"/>
    <s v="ZP"/>
    <n v="106"/>
    <s v="RM-0523"/>
    <s v="PJ79"/>
    <m/>
    <s v="T-10-78-PO-15"/>
    <m/>
    <s v="PUDAHUEL"/>
    <s v="Parada 1 / Oceanía   Laguna Sur"/>
    <s v="NO"/>
    <s v="U1"/>
    <m/>
    <m/>
    <m/>
    <m/>
    <m/>
    <d v="1899-12-30T06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m/>
    <m/>
    <d v="2007-12-03T00:00:00"/>
    <d v="2007-12-03T00:00:00"/>
    <d v="2016-02-22T00:00:00"/>
    <n v="336769.63"/>
    <n v="6296402.3700000001"/>
    <s v="ZONA PAGA V268"/>
    <x v="1"/>
    <x v="2"/>
    <s v="TATA"/>
    <s v="TATA"/>
    <s v="Eliminada"/>
  </r>
  <r>
    <n v="1"/>
    <x v="0"/>
    <s v="ZP COMPARTIDA"/>
    <n v="108"/>
    <s v="RM-0481"/>
    <s v="PD85"/>
    <m/>
    <s v="E-32-254-SN-5"/>
    <m/>
    <s v="PEÑALOLÉN"/>
    <s v="Parada 2 / (M) Macul"/>
    <s v="SI"/>
    <s v="U1"/>
    <s v="U4"/>
    <s v="U7"/>
    <m/>
    <m/>
    <m/>
    <d v="1899-12-30T06:30:00"/>
    <d v="1899-12-30T11:00:00"/>
    <s v="-"/>
    <s v="-"/>
    <d v="1899-12-30T06:30:00"/>
    <d v="1899-12-30T11:0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R"/>
    <s v="106R"/>
    <s v="114R"/>
    <s v="126R"/>
    <s v="712I"/>
    <m/>
    <m/>
    <m/>
    <m/>
    <m/>
    <m/>
    <m/>
    <m/>
    <m/>
    <m/>
    <m/>
    <m/>
    <m/>
    <m/>
    <m/>
    <m/>
    <n v="3"/>
    <n v="3"/>
    <d v="2007-12-03T00:00:00"/>
    <d v="2007-12-03T00:00:00"/>
    <s v=""/>
    <n v="352405.75"/>
    <n v="6291163.4900000002"/>
    <s v="ZONA PAGA V268"/>
    <x v="0"/>
    <x v="4"/>
    <s v="TATA"/>
    <s v="TATA"/>
    <s v="Activa"/>
  </r>
  <r>
    <n v="1"/>
    <x v="1"/>
    <s v="N/A"/>
    <n v="109"/>
    <s v="RM-0499"/>
    <s v="PC978"/>
    <m/>
    <s v="E-14-170-SN-5"/>
    <m/>
    <s v="PROVIDENCIA"/>
    <s v="Parada 2 / (M) Francisco Bilba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7-12-03T00:00:00"/>
    <d v="2007-12-03T00:00:00"/>
    <d v="2011-05-23T00:00:00"/>
    <n v="352723.35"/>
    <n v="6299660.21"/>
    <s v="ZONA PAGA V268"/>
    <x v="1"/>
    <x v="2"/>
    <s v="TATA"/>
    <s v="TATA"/>
    <s v="Eliminada"/>
  </r>
  <r>
    <n v="1"/>
    <x v="1"/>
    <s v="ZP COMPARTIDA"/>
    <n v="110"/>
    <s v="RM-0488"/>
    <s v="PD1444"/>
    <m/>
    <s v="T-31-89-OP-2"/>
    <m/>
    <s v="MACUL"/>
    <s v="Parada  / Estación de Buses   (M) Macul -Or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102R"/>
    <s v="107R"/>
    <s v="108R"/>
    <s v="E17R"/>
    <m/>
    <m/>
    <m/>
    <m/>
    <m/>
    <m/>
    <m/>
    <m/>
    <m/>
    <m/>
    <m/>
    <m/>
    <m/>
    <m/>
    <m/>
    <m/>
    <m/>
    <n v="4"/>
    <n v="4"/>
    <d v="2013-11-12T00:00:00"/>
    <d v="2013-11-12T00:00:00"/>
    <s v=""/>
    <n v="352228.76"/>
    <n v="6291047.0700000003"/>
    <s v="ZONA PAGA V268"/>
    <x v="2"/>
    <x v="2"/>
    <s v="TATA"/>
    <s v="TATA"/>
    <s v="Suspendida"/>
  </r>
  <r>
    <n v="1"/>
    <x v="1"/>
    <s v="ZP COMPARTIDA"/>
    <n v="111"/>
    <s v="RM-0493"/>
    <s v="PE1410"/>
    <m/>
    <s v="T-33-89-PO-32"/>
    <m/>
    <s v="LA FLORIDA"/>
    <s v="Parada  / Estación de Buses   (M) Macul -Poniente"/>
    <s v="SI"/>
    <s v="U1"/>
    <s v="U3"/>
    <m/>
    <m/>
    <m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d v="1899-12-30T05:30:00"/>
    <d v="1899-12-30T01:00:00"/>
    <s v="-"/>
    <s v="-"/>
    <s v="-"/>
    <s v="-"/>
    <s v="-"/>
    <s v="-"/>
    <m/>
    <s v="E17I"/>
    <s v="106I"/>
    <s v="107I"/>
    <s v="118I"/>
    <s v="126I"/>
    <m/>
    <m/>
    <m/>
    <m/>
    <m/>
    <m/>
    <m/>
    <m/>
    <m/>
    <m/>
    <m/>
    <m/>
    <m/>
    <m/>
    <m/>
    <m/>
    <n v="8"/>
    <n v="4"/>
    <d v="2013-11-12T00:00:00"/>
    <d v="2013-11-12T00:00:00"/>
    <s v=""/>
    <n v="352377.62"/>
    <n v="6290952.6200000001"/>
    <s v="ZONA PAGA V268"/>
    <x v="2"/>
    <x v="2"/>
    <s v="TATA"/>
    <s v="TATA"/>
    <s v="Suspendida"/>
  </r>
  <r>
    <n v="1"/>
    <x v="0"/>
    <s v="ZP COMPARTIDA"/>
    <n v="112"/>
    <s v="RM-0484"/>
    <s v="PD75"/>
    <m/>
    <s v="E-31-254-NS-60"/>
    <m/>
    <s v="MACUL"/>
    <s v="Parada 1 / (M) Macul"/>
    <s v="SI"/>
    <s v="U1"/>
    <s v="U7"/>
    <m/>
    <m/>
    <m/>
    <m/>
    <d v="1899-12-30T16:30:00"/>
    <d v="1899-12-30T20:30:00"/>
    <s v="-"/>
    <s v="-"/>
    <d v="1899-12-30T16:30:00"/>
    <d v="1899-12-30T20:30:00"/>
    <s v="-"/>
    <s v="-"/>
    <s v="01-08-208"/>
    <s v="-"/>
    <s v="-"/>
    <s v="-"/>
    <s v="-"/>
    <s v="-"/>
    <s v="-"/>
    <s v="-"/>
    <s v="-"/>
    <m/>
    <s v="-"/>
    <s v="-"/>
    <s v="-"/>
    <s v="-"/>
    <s v="-"/>
    <s v="-"/>
    <s v="-"/>
    <s v="-"/>
    <m/>
    <s v="104I"/>
    <s v="114I"/>
    <s v="712R"/>
    <m/>
    <m/>
    <m/>
    <m/>
    <m/>
    <m/>
    <m/>
    <m/>
    <m/>
    <m/>
    <m/>
    <m/>
    <m/>
    <m/>
    <m/>
    <m/>
    <m/>
    <m/>
    <n v="4"/>
    <n v="3"/>
    <d v="2007-12-03T00:00:00"/>
    <d v="2007-12-03T00:00:00"/>
    <s v=""/>
    <n v="352331.58"/>
    <n v="6291231.4500000002"/>
    <s v="ZONA PAGA V268"/>
    <x v="0"/>
    <x v="4"/>
    <s v="TATA"/>
    <s v="TATA"/>
    <s v="Activa"/>
  </r>
  <r>
    <n v="1"/>
    <x v="1"/>
    <s v="ZP"/>
    <n v="115"/>
    <s v="RM-0491"/>
    <s v="PE351"/>
    <m/>
    <s v="L-33-65-5-OP"/>
    <m/>
    <s v="LA FLORIDA"/>
    <s v="Parada 4 / (M) Trinidad"/>
    <s v="NO"/>
    <s v="U3"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R"/>
    <m/>
    <m/>
    <m/>
    <m/>
    <m/>
    <m/>
    <m/>
    <m/>
    <m/>
    <m/>
    <m/>
    <m/>
    <m/>
    <m/>
    <m/>
    <m/>
    <m/>
    <m/>
    <m/>
    <n v="2"/>
    <m/>
    <d v="2007-12-03T00:00:00"/>
    <d v="2007-12-03T00:00:00"/>
    <d v="2016-06-01T00:00:00"/>
    <n v="352636.11"/>
    <n v="6286935.8300000001"/>
    <s v="ZONA PAGA V268"/>
    <x v="1"/>
    <x v="2"/>
    <s v="TATA"/>
    <s v="TATA"/>
    <s v="Eliminada"/>
  </r>
  <r>
    <n v="1"/>
    <x v="0"/>
    <s v="ZP COMPARTIDA"/>
    <n v="116"/>
    <s v="RM-0553"/>
    <s v="PA393"/>
    <m/>
    <s v="E-20-192-OP-5"/>
    <m/>
    <s v="SANTIAGO"/>
    <s v="Parada 1 / Plaza Italia"/>
    <s v="SI"/>
    <s v="U5"/>
    <s v="U6"/>
    <m/>
    <m/>
    <m/>
    <m/>
    <d v="1899-12-30T13:30:00"/>
    <d v="1899-12-30T21:00:00"/>
    <s v="-"/>
    <s v="-"/>
    <d v="1899-12-30T13:3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02cR"/>
    <s v="517R"/>
    <s v="B27R"/>
    <m/>
    <m/>
    <m/>
    <m/>
    <m/>
    <m/>
    <m/>
    <m/>
    <m/>
    <m/>
    <m/>
    <m/>
    <m/>
    <m/>
    <m/>
    <n v="3"/>
    <n v="2"/>
    <d v="2007-12-10T00:00:00"/>
    <d v="2017-12-01T00:00:00"/>
    <s v=""/>
    <n v="347944.78"/>
    <n v="6299092.79"/>
    <s v="ZONA PAGA V268"/>
    <x v="0"/>
    <x v="5"/>
    <s v="U5"/>
    <s v="TATA"/>
    <s v="Activa"/>
  </r>
  <r>
    <n v="1"/>
    <x v="1"/>
    <s v="ZPF"/>
    <n v="117"/>
    <s v="RM-0370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6:30:00"/>
    <d v="1899-12-30T23:05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07-10-10T00:00:00"/>
    <d v="2007-10-10T00:00:00"/>
    <d v="2017-10-06T00:00:00"/>
    <n v="351553.5"/>
    <n v="6290027.2999999998"/>
    <s v="ZONA PAGA V268"/>
    <x v="1"/>
    <x v="7"/>
    <m/>
    <s v="TATA"/>
    <s v="Eliminada"/>
  </r>
  <r>
    <n v="1"/>
    <x v="0"/>
    <s v="ZPF"/>
    <n v="118"/>
    <s v="RM-0378"/>
    <s v="PG1585"/>
    <m/>
    <s v="I-26-228-NS-3"/>
    <m/>
    <s v="LA CISTERNA"/>
    <s v="Parada  / Est. Intermodal   Lo Ovalle"/>
    <s v="NO"/>
    <s v="U2"/>
    <m/>
    <m/>
    <m/>
    <m/>
    <m/>
    <d v="1899-12-30T06:00:00"/>
    <d v="1899-12-30T2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12I"/>
    <s v="G18R"/>
    <m/>
    <m/>
    <m/>
    <m/>
    <m/>
    <m/>
    <m/>
    <m/>
    <m/>
    <m/>
    <m/>
    <m/>
    <m/>
    <m/>
    <m/>
    <m/>
    <m/>
    <m/>
    <m/>
    <n v="2"/>
    <n v="2"/>
    <d v="2007-10-10T00:00:00"/>
    <d v="2007-10-10T00:00:00"/>
    <s v=""/>
    <n v="345927.99"/>
    <n v="6290128.9699999997"/>
    <s v="ZONA PAGA V268"/>
    <x v="2"/>
    <x v="6"/>
    <s v="TATA"/>
    <s v="TATA"/>
    <s v="Activa"/>
  </r>
  <r>
    <n v="1"/>
    <x v="0"/>
    <s v="ZPF"/>
    <n v="119"/>
    <s v="RM-0374"/>
    <s v="PG1585"/>
    <m/>
    <s v="I-26-228-NS-3"/>
    <m/>
    <s v="LA CISTERNA"/>
    <s v="Parada  / Est. Intermodal   Lo Ovalle"/>
    <s v="NO"/>
    <s v="U3"/>
    <m/>
    <m/>
    <m/>
    <m/>
    <m/>
    <d v="1899-12-30T06:00:00"/>
    <d v="1899-12-30T23:00:00"/>
    <s v="-"/>
    <s v="-"/>
    <s v="-"/>
    <s v="-"/>
    <s v="-"/>
    <s v="-"/>
    <m/>
    <d v="1899-12-30T07:30:00"/>
    <d v="1899-12-30T23:00:00"/>
    <s v="-"/>
    <s v="-"/>
    <d v="1899-12-30T07:3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H03I"/>
    <s v="H07R"/>
    <s v="H08R"/>
    <s v="I05R"/>
    <s v="348R"/>
    <s v="321I"/>
    <m/>
    <m/>
    <m/>
    <m/>
    <m/>
    <m/>
    <m/>
    <m/>
    <m/>
    <m/>
    <m/>
    <m/>
    <m/>
    <m/>
    <m/>
    <n v="4"/>
    <n v="2"/>
    <d v="2007-10-10T00:00:00"/>
    <d v="2017-12-01T00:00:00"/>
    <s v=""/>
    <n v="345927.99"/>
    <n v="6290128.9699999997"/>
    <s v="ZONA PAGA V268"/>
    <x v="2"/>
    <x v="3"/>
    <s v="U3"/>
    <s v="TATA"/>
    <s v="Activa"/>
  </r>
  <r>
    <n v="1"/>
    <x v="1"/>
    <s v="ZP COMPARTIDA"/>
    <n v="120"/>
    <s v="RM-0595"/>
    <s v="PF311"/>
    <m/>
    <s v="T-34-270-NS-10"/>
    <m/>
    <s v="PUENTE ALTO"/>
    <s v="Parada 3 / (M) Hospital   Sótero del Río"/>
    <s v="SI"/>
    <s v="U7"/>
    <s v="U3"/>
    <m/>
    <m/>
    <m/>
    <m/>
    <d v="1899-12-30T16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E16R"/>
    <s v="F27R"/>
    <m/>
    <m/>
    <m/>
    <m/>
    <m/>
    <m/>
    <m/>
    <m/>
    <m/>
    <m/>
    <m/>
    <m/>
    <m/>
    <n v="3"/>
    <n v="3"/>
    <d v="2008-04-02T00:00:00"/>
    <d v="2008-04-02T00:00:00"/>
    <d v="2018-07-31T00:00:00"/>
    <n v="353125.41"/>
    <n v="6283612.2699999996"/>
    <s v="ZONA PAGA V268"/>
    <x v="2"/>
    <x v="2"/>
    <s v="TATA"/>
    <s v="TATA"/>
    <s v="Eliminada"/>
  </r>
  <r>
    <n v="1"/>
    <x v="1"/>
    <s v="ZP"/>
    <n v="121"/>
    <s v="RM-0598"/>
    <s v="PF460"/>
    <m/>
    <s v="T-34-270-NS-50"/>
    <m/>
    <s v="PUENTE ALTO"/>
    <s v="Parada 1 / (M) Las Mercedes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R"/>
    <m/>
    <m/>
    <m/>
    <m/>
    <m/>
    <m/>
    <m/>
    <m/>
    <m/>
    <m/>
    <m/>
    <m/>
    <m/>
    <n v="3"/>
    <n v="3"/>
    <d v="2008-04-02T00:00:00"/>
    <d v="2008-04-02T00:00:00"/>
    <d v="2018-07-31T00:00:00"/>
    <n v="353632.65"/>
    <n v="6280887.3099999996"/>
    <s v="ZONA PAGA V268"/>
    <x v="2"/>
    <x v="2"/>
    <s v="TATA"/>
    <s v="TATA"/>
    <s v="Eliminada"/>
  </r>
  <r>
    <n v="1"/>
    <x v="0"/>
    <s v="ZP"/>
    <n v="122"/>
    <s v="RM-0601"/>
    <s v="PC488"/>
    <m/>
    <s v="E-14-116-OP-3"/>
    <m/>
    <s v="PROVIDENCIA"/>
    <s v="Parada 6 / (M) Francisco Bilba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1R"/>
    <s v="504R"/>
    <s v="518R"/>
    <m/>
    <m/>
    <m/>
    <m/>
    <m/>
    <m/>
    <m/>
    <m/>
    <m/>
    <m/>
    <m/>
    <m/>
    <m/>
    <m/>
    <m/>
    <m/>
    <m/>
    <m/>
    <n v="3"/>
    <n v="3"/>
    <d v="2008-01-14T00:00:00"/>
    <d v="2017-12-01T00:00:00"/>
    <s v=""/>
    <n v="352612.27"/>
    <n v="6299692.5899999999"/>
    <s v="ZONA PAGA V268"/>
    <x v="0"/>
    <x v="5"/>
    <s v="U5"/>
    <s v="TATA"/>
    <s v="Activa"/>
  </r>
  <r>
    <n v="1"/>
    <x v="1"/>
    <s v="ZP"/>
    <n v="124"/>
    <s v="RM-0677"/>
    <s v="PB1283"/>
    <m/>
    <s v="E-4-295-PO-5"/>
    <m/>
    <s v="RECOLETA"/>
    <s v="Parada 3 / (M) Einstein"/>
    <s v="NO"/>
    <s v="U6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08-03-17T00:00:00"/>
    <d v="2008-03-17T00:00:00"/>
    <d v="2016-03-25T00:00:00"/>
    <n v="347158.38"/>
    <n v="6302519.1200000001"/>
    <s v="ZONA PAGA V268"/>
    <x v="1"/>
    <x v="2"/>
    <s v="TATA"/>
    <s v="TATA"/>
    <s v="Eliminada"/>
  </r>
  <r>
    <n v="1"/>
    <x v="1"/>
    <s v="ZP"/>
    <n v="127"/>
    <s v="RM-0633"/>
    <s v="PA190"/>
    <m/>
    <s v="T-20-188-NS-13"/>
    <m/>
    <s v="SANTIAGO"/>
    <s v="Parada 10 / (M) Santa Ana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R"/>
    <m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10-31T00:00:00"/>
    <n v="345660.74"/>
    <n v="6298923.2800000003"/>
    <s v="ZONA PAGA V268"/>
    <x v="2"/>
    <x v="2"/>
    <s v="TATA"/>
    <s v="TATA"/>
    <s v="Activa"/>
  </r>
  <r>
    <n v="1"/>
    <x v="0"/>
    <s v="ZP"/>
    <n v="136"/>
    <s v="RM-0679"/>
    <s v="PA244"/>
    <m/>
    <s v="T-20-188-SN-67"/>
    <m/>
    <s v="SANTIAGO"/>
    <s v="Parada 9 / (M) Santa Ana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eR"/>
    <s v="302R"/>
    <m/>
    <m/>
    <m/>
    <m/>
    <m/>
    <m/>
    <m/>
    <m/>
    <m/>
    <m/>
    <m/>
    <m/>
    <m/>
    <m/>
    <m/>
    <m/>
    <m/>
    <m/>
    <m/>
    <n v="3"/>
    <n v="2"/>
    <d v="2008-03-17T00:00:00"/>
    <d v="2017-12-01T00:00:00"/>
    <s v=""/>
    <n v="345742.93"/>
    <n v="6298877.5499999998"/>
    <s v="ZONA PAGA V268"/>
    <x v="0"/>
    <x v="3"/>
    <s v="U3"/>
    <s v="TATA"/>
    <s v="Activa"/>
  </r>
  <r>
    <n v="1"/>
    <x v="1"/>
    <s v="ZP"/>
    <n v="144"/>
    <s v="RM-0699"/>
    <s v="PA417"/>
    <m/>
    <s v="T-20-182-PO-45"/>
    <m/>
    <s v="SANTIAGO"/>
    <s v="Parada 3 / (M) Plaza   de Armas"/>
    <s v="NO"/>
    <m/>
    <m/>
    <m/>
    <m/>
    <m/>
    <m/>
    <s v="-"/>
    <s v="-"/>
    <s v="-"/>
    <s v="-"/>
    <s v="-"/>
    <d v="1899-12-30T23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5-12-01T00:00:00"/>
    <n v="346495.25"/>
    <n v="6298870.2199999997"/>
    <s v="ZONA PAGA V268"/>
    <x v="1"/>
    <x v="2"/>
    <s v="TATA"/>
    <s v="TATA"/>
    <s v="Eliminada"/>
  </r>
  <r>
    <n v="1"/>
    <x v="1"/>
    <s v="N/A"/>
    <n v="146"/>
    <s v="RM-0703"/>
    <s v="PJ96"/>
    <m/>
    <s v="L-9-7-63-PO"/>
    <m/>
    <s v="LO PRADO"/>
    <s v="Parada 5 / (M) Pajaritos"/>
    <s v="NO"/>
    <m/>
    <m/>
    <m/>
    <m/>
    <m/>
    <m/>
    <s v="-"/>
    <s v="-"/>
    <s v="-"/>
    <s v="-"/>
    <s v="-"/>
    <d v="1899-12-30T21:00:00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3-10-25T00:00:00"/>
    <n v="340430.44"/>
    <n v="6296729.9900000002"/>
    <s v="ZONA PAGA V268"/>
    <x v="1"/>
    <x v="2"/>
    <s v="TATA"/>
    <s v="TATA"/>
    <s v="Eliminada"/>
  </r>
  <r>
    <n v="1"/>
    <x v="1"/>
    <s v="ZP"/>
    <n v="147"/>
    <s v="RM-0706"/>
    <s v="PF212"/>
    <m/>
    <s v="L-34-44-6-PO"/>
    <m/>
    <s v="PUENTE ALTO"/>
    <s v="Parada 5 / (M) Plaza de   Puente Alto"/>
    <s v="NO"/>
    <s v="U7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3"/>
    <n v="4"/>
    <d v="2008-04-02T00:00:00"/>
    <d v="2008-04-02T00:00:00"/>
    <d v="2018-07-31T00:00:00"/>
    <n v="353962.59"/>
    <n v="6280072.6900000004"/>
    <s v="ZONA PAGA V268"/>
    <x v="2"/>
    <x v="2"/>
    <s v="TATA"/>
    <s v="TATA"/>
    <s v="Eliminada"/>
  </r>
  <r>
    <n v="1"/>
    <x v="1"/>
    <s v="N/A"/>
    <n v="148"/>
    <s v="RM-0710"/>
    <s v="PJ194"/>
    <m/>
    <s v="T-11-64-PO-3"/>
    <m/>
    <s v="CERRO NAVIA"/>
    <s v="Parada 1 / A. Alessandri   José J. Pérez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08-03-03T00:00:00"/>
    <d v="2008-03-03T00:00:00"/>
    <d v="2011-05-23T00:00:00"/>
    <n v="338363.39"/>
    <n v="6299701.4100000001"/>
    <s v="ZONA PAGA V268"/>
    <x v="1"/>
    <x v="2"/>
    <s v="TATA"/>
    <s v="TATA"/>
    <s v="Eliminada"/>
  </r>
  <r>
    <n v="1"/>
    <x v="1"/>
    <s v="ZP COMPARTIDA"/>
    <n v="149"/>
    <s v="RM-0635"/>
    <s v="PF94"/>
    <m/>
    <s v="T-34-236-SN-5"/>
    <m/>
    <s v="PUENTE ALTO"/>
    <s v="Balmaceda esq. / 21 de Mayo"/>
    <s v="SI"/>
    <s v="U2"/>
    <s v="U7"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5eR"/>
    <s v="F16R"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3918.16"/>
    <n v="6279870.96"/>
    <s v="ZONA PAGA V268"/>
    <x v="2"/>
    <x v="2"/>
    <s v="TATA"/>
    <s v="TATA"/>
    <s v="Eliminada"/>
  </r>
  <r>
    <n v="1"/>
    <x v="1"/>
    <s v="ZP COMPARTIDA"/>
    <n v="153"/>
    <s v="RM-0659"/>
    <s v="PC376"/>
    <m/>
    <s v="T-15-135-OP-30"/>
    <m/>
    <s v="VITACURA"/>
    <s v="Avenida Vitacura esq. / Lo Gallo"/>
    <s v="SI"/>
    <s v="U4"/>
    <s v="U5"/>
    <m/>
    <m/>
    <m/>
    <m/>
    <d v="1899-12-30T17:30:00"/>
    <d v="1899-12-30T1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s v="435R"/>
    <m/>
    <m/>
    <m/>
    <m/>
    <m/>
    <m/>
    <m/>
    <m/>
    <m/>
    <m/>
    <m/>
    <m/>
    <m/>
    <m/>
    <m/>
    <m/>
    <m/>
    <m/>
    <m/>
    <n v="2"/>
    <n v="2"/>
    <d v="2008-03-03T00:00:00"/>
    <d v="2008-03-03T00:00:00"/>
    <d v="2018-08-31T00:00:00"/>
    <n v="355441.78"/>
    <n v="6304975.4299999997"/>
    <s v="ZONA PAGA V268"/>
    <x v="2"/>
    <x v="2"/>
    <s v="TATA"/>
    <s v="TATA"/>
    <s v="Eliminada"/>
  </r>
  <r>
    <n v="1"/>
    <x v="1"/>
    <s v="ZP"/>
    <n v="155"/>
    <s v="RM-0663"/>
    <s v="PC378"/>
    <m/>
    <s v="T-17-140-OP-32"/>
    <m/>
    <s v="LAS CONDES"/>
    <s v="Parada 2 / (M) Manquehue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7eR"/>
    <m/>
    <m/>
    <m/>
    <m/>
    <m/>
    <m/>
    <m/>
    <m/>
    <m/>
    <m/>
    <m/>
    <m/>
    <m/>
    <m/>
    <m/>
    <m/>
    <m/>
    <m/>
    <m/>
    <m/>
    <n v="3"/>
    <m/>
    <d v="2008-03-03T00:00:00"/>
    <d v="2008-03-03T00:00:00"/>
    <d v="2016-03-25T00:00:00"/>
    <n v="354398.37"/>
    <n v="6302360.2699999996"/>
    <s v="ZONA PAGA V268"/>
    <x v="1"/>
    <x v="2"/>
    <s v="TATA"/>
    <s v="TATA"/>
    <s v="Eliminada"/>
  </r>
  <r>
    <n v="1"/>
    <x v="1"/>
    <s v="ZP"/>
    <n v="157"/>
    <s v="RM-0669"/>
    <s v="PA191"/>
    <m/>
    <s v="T-20-68-NS-6"/>
    <m/>
    <s v="SANTIAGO"/>
    <s v="Parada 4 / (M) Quinta Normal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1eR"/>
    <s v="218eR"/>
    <m/>
    <m/>
    <m/>
    <m/>
    <m/>
    <m/>
    <m/>
    <m/>
    <m/>
    <m/>
    <m/>
    <m/>
    <m/>
    <m/>
    <m/>
    <m/>
    <m/>
    <m/>
    <m/>
    <m/>
    <m/>
    <d v="2008-03-03T00:00:00"/>
    <d v="2008-03-03T00:00:00"/>
    <d v="2016-02-22T00:00:00"/>
    <n v="343839.82"/>
    <n v="6298549.4100000001"/>
    <s v="ZONA PAGA V268"/>
    <x v="1"/>
    <x v="2"/>
    <s v="TATA"/>
    <s v="TATA"/>
    <s v="Eliminada"/>
  </r>
  <r>
    <n v="1"/>
    <x v="1"/>
    <s v="ZP"/>
    <n v="159"/>
    <s v="RM-0675"/>
    <s v="PC114"/>
    <m/>
    <s v="T-17-12-NS-23"/>
    <m/>
    <s v="LAS CONDES"/>
    <s v="Parada 10 / (M) Escuela   Militar"/>
    <s v="NO"/>
    <s v="U2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R"/>
    <m/>
    <m/>
    <m/>
    <m/>
    <m/>
    <m/>
    <m/>
    <m/>
    <m/>
    <m/>
    <m/>
    <m/>
    <m/>
    <m/>
    <m/>
    <m/>
    <m/>
    <m/>
    <m/>
    <m/>
    <n v="2"/>
    <m/>
    <d v="2008-03-03T00:00:00"/>
    <d v="2008-03-03T00:00:00"/>
    <d v="2016-03-25T00:00:00"/>
    <n v="352639.88"/>
    <n v="6301652.9000000004"/>
    <s v="ZONA PAGA V268"/>
    <x v="1"/>
    <x v="2"/>
    <s v="TATA"/>
    <s v="TATA"/>
    <s v="Eliminada"/>
  </r>
  <r>
    <n v="1"/>
    <x v="1"/>
    <s v="PP"/>
    <n v="162"/>
    <s v="RM-0712"/>
    <s v="PG1583"/>
    <m/>
    <s v="I-26-228-SN-25"/>
    <m/>
    <s v="LA CISTERNA"/>
    <s v="Parada  / Est. Intermodal   La Cisterna"/>
    <s v="NO"/>
    <s v="U2"/>
    <m/>
    <m/>
    <m/>
    <m/>
    <m/>
    <d v="1899-12-30T18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08-07-07T00:00:00"/>
    <d v="2008-07-07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64"/>
    <s v="RM-0716"/>
    <s v="PE114"/>
    <m/>
    <s v="E-22-205-SN-33"/>
    <m/>
    <s v="LA GRANJA"/>
    <s v="Parada 4 / (M) Santa Rosa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06cR"/>
    <s v="G01R"/>
    <s v="212R"/>
    <m/>
    <m/>
    <m/>
    <m/>
    <m/>
    <m/>
    <m/>
    <m/>
    <m/>
    <m/>
    <m/>
    <m/>
    <m/>
    <m/>
    <m/>
    <n v="2"/>
    <n v="3"/>
    <d v="2009-01-12T00:00:00"/>
    <d v="2009-01-12T00:00:00"/>
    <d v="2018-10-31T00:00:00"/>
    <n v="348294.77"/>
    <n v="6287303.4400000004"/>
    <s v="ZONA PAGA V268"/>
    <x v="2"/>
    <x v="2"/>
    <s v="TATA"/>
    <s v="TATA"/>
    <s v="Activa"/>
  </r>
  <r>
    <n v="1"/>
    <x v="1"/>
    <s v="PP"/>
    <n v="165"/>
    <s v="RM-071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09-01-26T00:00:00"/>
    <d v="2009-01-26T00:00:00"/>
    <d v="2016-06-01T00:00:00"/>
    <n v="345540.33"/>
    <n v="6287776.1799999997"/>
    <s v="ZONA PAGA V268"/>
    <x v="1"/>
    <x v="2"/>
    <s v="TATA"/>
    <s v="TATA"/>
    <s v="Eliminada"/>
  </r>
  <r>
    <n v="1"/>
    <x v="0"/>
    <s v="PP"/>
    <n v="166"/>
    <s v="RM-0726"/>
    <s v="PC617"/>
    <m/>
    <s v="E-17-140-OP-60"/>
    <m/>
    <s v="LAS CONDES"/>
    <s v="Parada 1 / (M) Escuela   Militar"/>
    <s v="NO"/>
    <s v="U6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C14I"/>
    <m/>
    <m/>
    <m/>
    <m/>
    <m/>
    <m/>
    <m/>
    <m/>
    <m/>
    <m/>
    <m/>
    <m/>
    <m/>
    <m/>
    <m/>
    <m/>
    <m/>
    <m/>
    <m/>
    <m/>
    <n v="2"/>
    <n v="3"/>
    <d v="2009-03-02T00:00:00"/>
    <d v="2009-03-02T00:00:00"/>
    <s v=""/>
    <n v="352930.74"/>
    <n v="6301811.2000000002"/>
    <s v="ZONA PAGA V268"/>
    <x v="0"/>
    <x v="1"/>
    <s v="TATA"/>
    <s v="TATA"/>
    <s v="Activa"/>
  </r>
  <r>
    <n v="1"/>
    <x v="1"/>
    <s v="ZP"/>
    <n v="168"/>
    <s v="RM-0147"/>
    <s v="PG1599"/>
    <m/>
    <s v="T-30-248-SN-28"/>
    <m/>
    <s v="SAN BERNARDO"/>
    <s v="Parada 2 / Plaza   de San Bernardo"/>
    <s v="NO"/>
    <s v="U2"/>
    <m/>
    <m/>
    <m/>
    <m/>
    <m/>
    <d v="1899-12-30T06:30:00"/>
    <d v="1899-12-30T08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7eI"/>
    <m/>
    <m/>
    <m/>
    <m/>
    <m/>
    <m/>
    <m/>
    <m/>
    <m/>
    <m/>
    <m/>
    <m/>
    <m/>
    <m/>
    <m/>
    <m/>
    <m/>
    <m/>
    <m/>
    <m/>
    <n v="3"/>
    <n v="2"/>
    <d v="2007-04-09T00:00:00"/>
    <d v="2007-04-09T00:00:00"/>
    <d v="2018-10-31T00:00:00"/>
    <n v="341911.17"/>
    <n v="6281752.54"/>
    <s v="ZONA PAGA V268"/>
    <x v="2"/>
    <x v="2"/>
    <s v="TATA"/>
    <s v="TATA"/>
    <s v="Activa"/>
  </r>
  <r>
    <n v="1"/>
    <x v="1"/>
    <s v="PP"/>
    <n v="170"/>
    <s v="RM-0151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07-04-09T00:00:00"/>
    <d v="2007-04-09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72"/>
    <s v="RM-0187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6eR"/>
    <m/>
    <m/>
    <m/>
    <m/>
    <m/>
    <m/>
    <m/>
    <m/>
    <m/>
    <m/>
    <m/>
    <m/>
    <m/>
    <m/>
    <m/>
    <m/>
    <m/>
    <m/>
    <m/>
    <m/>
    <n v="2"/>
    <m/>
    <d v="2007-04-17T00:00:00"/>
    <d v="2007-04-17T00:00:00"/>
    <d v="2016-12-09T00:00:00"/>
    <n v="354187.54"/>
    <n v="6304550.2599999998"/>
    <s v="ZONA PAGA V268"/>
    <x v="1"/>
    <x v="2"/>
    <s v="TATA"/>
    <s v="TATA"/>
    <s v="Eliminada"/>
  </r>
  <r>
    <n v="1"/>
    <x v="1"/>
    <s v="ZP"/>
    <n v="173"/>
    <s v="RM-0175"/>
    <s v="PC255"/>
    <m/>
    <s v="T-15-135-OP-55"/>
    <m/>
    <s v="VITACURA"/>
    <s v="Parada 4 / Los Cobres   de Vitacura"/>
    <s v="NO"/>
    <s v="U4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m/>
    <d v="2007-04-13T00:00:00"/>
    <d v="2007-04-13T00:00:00"/>
    <d v="2016-06-01T00:00:00"/>
    <n v="354187.54"/>
    <n v="6304550.2599999998"/>
    <s v="ZONA PAGA V268"/>
    <x v="1"/>
    <x v="2"/>
    <s v="TATA"/>
    <s v="TATA"/>
    <s v="Eliminada"/>
  </r>
  <r>
    <n v="1"/>
    <x v="0"/>
    <s v="PP"/>
    <n v="178"/>
    <s v="RM-0730"/>
    <s v="PG1583"/>
    <m/>
    <s v="I-26-228-SN-25"/>
    <m/>
    <s v="LA CISTERNA"/>
    <s v="Parada  / Est. Intermodal   La Cisterna"/>
    <s v="NO"/>
    <s v="U4"/>
    <m/>
    <m/>
    <m/>
    <m/>
    <m/>
    <d v="1899-12-30T06:0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8R"/>
    <m/>
    <m/>
    <m/>
    <m/>
    <m/>
    <m/>
    <m/>
    <m/>
    <m/>
    <m/>
    <m/>
    <m/>
    <m/>
    <m/>
    <m/>
    <m/>
    <m/>
    <m/>
    <m/>
    <m/>
    <n v="2"/>
    <n v="4"/>
    <d v="2009-04-06T00:00:00"/>
    <d v="2017-12-01T00:00:00"/>
    <s v=""/>
    <n v="345540.33"/>
    <n v="6287776.1799999997"/>
    <s v="ZONA PAGA V268"/>
    <x v="0"/>
    <x v="0"/>
    <s v="U4"/>
    <s v="TATA"/>
    <s v="Activa"/>
  </r>
  <r>
    <n v="1"/>
    <x v="1"/>
    <s v="PP"/>
    <n v="179"/>
    <s v="RM-0732"/>
    <s v="PG1583"/>
    <m/>
    <s v="I-26-228-SN-25"/>
    <m/>
    <s v="LA CISTERNA"/>
    <s v="Parada  / Est. Intermodal   La Cisterna"/>
    <s v="NO"/>
    <s v="U3"/>
    <m/>
    <m/>
    <m/>
    <m/>
    <m/>
    <d v="1899-12-30T15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m/>
    <m/>
    <m/>
    <m/>
    <m/>
    <m/>
    <m/>
    <m/>
    <m/>
    <m/>
    <m/>
    <m/>
    <m/>
    <m/>
    <m/>
    <m/>
    <m/>
    <m/>
    <m/>
    <m/>
    <n v="4"/>
    <m/>
    <d v="2009-04-06T00:00:00"/>
    <d v="2009-04-06T00:00:00"/>
    <d v="2016-06-01T00:00:00"/>
    <n v="345540.33"/>
    <n v="6287776.1799999997"/>
    <s v="ZONA PAGA V268"/>
    <x v="1"/>
    <x v="2"/>
    <s v="TATA"/>
    <s v="TATA"/>
    <s v="Eliminada"/>
  </r>
  <r>
    <n v="1"/>
    <x v="1"/>
    <s v="ZP"/>
    <n v="183"/>
    <s v="RM-0736"/>
    <s v="PA396"/>
    <m/>
    <s v="E-20-290-OP-20"/>
    <m/>
    <s v="SANTIAGO"/>
    <s v="Parada 3 / Estación Mapocho"/>
    <s v="NO"/>
    <s v="U5"/>
    <m/>
    <m/>
    <m/>
    <m/>
    <m/>
    <d v="1899-12-30T17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2cR"/>
    <s v="503R"/>
    <s v="509R"/>
    <s v="517R"/>
    <m/>
    <m/>
    <m/>
    <m/>
    <m/>
    <m/>
    <m/>
    <m/>
    <m/>
    <m/>
    <m/>
    <m/>
    <m/>
    <m/>
    <m/>
    <m/>
    <n v="3"/>
    <m/>
    <d v="2009-08-24T00:00:00"/>
    <d v="2009-08-24T00:00:00"/>
    <d v="2016-07-01T00:00:00"/>
    <n v="346337.71"/>
    <n v="6299501.46"/>
    <s v="ZONA PAGA V268"/>
    <x v="1"/>
    <x v="2"/>
    <s v="TATA"/>
    <s v="TATA"/>
    <s v="Eliminada"/>
  </r>
  <r>
    <n v="1"/>
    <x v="0"/>
    <s v="ZP COMPARTIDA"/>
    <n v="185"/>
    <s v="RM-0741"/>
    <s v="PC1066"/>
    <m/>
    <s v="T-17-140-PO-29"/>
    <m/>
    <s v="LAS CONDES"/>
    <s v="Parada 4 / (M) Manquehue"/>
    <s v="SI"/>
    <s v="U4"/>
    <s v="U6"/>
    <m/>
    <m/>
    <m/>
    <m/>
    <d v="1899-12-30T06:30:00"/>
    <d v="1899-12-30T11:00:00"/>
    <s v="-"/>
    <s v="-"/>
    <d v="1899-12-30T06:30:00"/>
    <d v="1899-12-30T1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06I"/>
    <s v="426I"/>
    <s v="C01I"/>
    <s v="C01cI"/>
    <s v="406cI"/>
    <s v="430I"/>
    <m/>
    <m/>
    <m/>
    <m/>
    <m/>
    <m/>
    <m/>
    <m/>
    <m/>
    <m/>
    <m/>
    <m/>
    <m/>
    <m/>
    <m/>
    <n v="3"/>
    <n v="3"/>
    <d v="2010-01-06T00:00:00"/>
    <d v="2010-01-06T00:00:00"/>
    <s v=""/>
    <n v="354055.16"/>
    <n v="6302211.5199999996"/>
    <s v="ZONA PAGA V268"/>
    <x v="0"/>
    <x v="0"/>
    <s v="TATA"/>
    <s v="TATA"/>
    <s v="Activa"/>
  </r>
  <r>
    <n v="1"/>
    <x v="0"/>
    <s v="ZP COMPARTIDA"/>
    <n v="186"/>
    <s v="RM-0744"/>
    <s v="PC1064"/>
    <m/>
    <s v="T-17-141-SN-2"/>
    <m/>
    <s v="LAS CONDES"/>
    <s v="Parada 1 / (M) Los Dominicos"/>
    <s v="SI"/>
    <s v="U6"/>
    <s v="U4"/>
    <m/>
    <m/>
    <m/>
    <m/>
    <d v="1899-12-30T06:30:00"/>
    <d v="1899-12-30T09:30:00"/>
    <s v="-"/>
    <s v="-"/>
    <d v="1899-12-30T06:30:00"/>
    <d v="1899-12-30T09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1I"/>
    <s v="C02R"/>
    <s v="C02cR"/>
    <m/>
    <m/>
    <m/>
    <m/>
    <m/>
    <m/>
    <m/>
    <m/>
    <m/>
    <m/>
    <m/>
    <m/>
    <m/>
    <m/>
    <m/>
    <m/>
    <m/>
    <m/>
    <n v="4"/>
    <n v="4"/>
    <d v="2010-01-06T00:00:00"/>
    <d v="2017-12-01T00:00:00"/>
    <s v=""/>
    <n v="356344.85"/>
    <n v="6302493.5599999996"/>
    <s v="ZONA PAGA V268"/>
    <x v="0"/>
    <x v="1"/>
    <s v="U6"/>
    <s v="TATA"/>
    <s v="Activa"/>
  </r>
  <r>
    <n v="1"/>
    <x v="0"/>
    <s v="ZP"/>
    <n v="187"/>
    <s v="RM-0748"/>
    <s v="PE863"/>
    <m/>
    <s v="L-33-42-70-OP"/>
    <m/>
    <s v="LA FLORIDA"/>
    <s v="Parada 6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2I"/>
    <s v="E11I"/>
    <m/>
    <m/>
    <m/>
    <m/>
    <m/>
    <m/>
    <m/>
    <m/>
    <m/>
    <m/>
    <m/>
    <m/>
    <m/>
    <m/>
    <m/>
    <m/>
    <m/>
    <m/>
    <m/>
    <n v="2"/>
    <n v="2"/>
    <d v="2010-02-01T00:00:00"/>
    <d v="2017-12-01T00:00:00"/>
    <s v=""/>
    <n v="352786.13"/>
    <n v="6285418.0499999998"/>
    <s v="ZONA PAGA V268"/>
    <x v="0"/>
    <x v="3"/>
    <s v="U3"/>
    <s v="TATA"/>
    <s v="Activa"/>
  </r>
  <r>
    <n v="1"/>
    <x v="0"/>
    <s v="ZP"/>
    <n v="188"/>
    <s v="RM-0750"/>
    <s v="PE332"/>
    <m/>
    <s v="L-33-42-70-PO"/>
    <m/>
    <s v="LA FLORIDA"/>
    <s v="Parada 5 / (M) Los Quillayes"/>
    <s v="NO"/>
    <s v="U3"/>
    <m/>
    <m/>
    <m/>
    <m/>
    <m/>
    <d v="1899-12-30T06:30:00"/>
    <d v="1899-12-30T21:30:00"/>
    <s v="-"/>
    <s v="-"/>
    <d v="1899-12-30T06:30:00"/>
    <d v="1899-12-30T21:30:00"/>
    <s v="-"/>
    <s v="-"/>
    <d v="2018-09-2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12I"/>
    <s v="E11R"/>
    <m/>
    <m/>
    <m/>
    <m/>
    <m/>
    <m/>
    <m/>
    <m/>
    <m/>
    <m/>
    <m/>
    <m/>
    <m/>
    <m/>
    <m/>
    <m/>
    <m/>
    <m/>
    <n v="3"/>
    <n v="2"/>
    <d v="2010-02-01T00:00:00"/>
    <d v="2017-12-01T00:00:00"/>
    <s v=""/>
    <n v="352795.16"/>
    <n v="6285408.8899999997"/>
    <s v="ZONA PAGA V268"/>
    <x v="0"/>
    <x v="3"/>
    <s v="U3"/>
    <s v="TATA"/>
    <s v="Activa"/>
  </r>
  <r>
    <n v="1"/>
    <x v="1"/>
    <s v="ZP"/>
    <n v="189"/>
    <s v="RM-0753"/>
    <s v="PA450"/>
    <m/>
    <s v="E-20-189-OP-40"/>
    <m/>
    <s v="SANTIAGO"/>
    <s v="Parada 1 / (M) Parque   O'Higgins"/>
    <s v="NO"/>
    <s v="U5"/>
    <m/>
    <m/>
    <m/>
    <m/>
    <m/>
    <d v="1899-12-30T06:30:00"/>
    <d v="1899-12-30T09:30:00"/>
    <d v="1899-12-30T17:00:00"/>
    <d v="1899-12-30T20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3"/>
    <m/>
    <d v="2010-02-01T00:00:00"/>
    <d v="2010-02-01T00:00:00"/>
    <d v="2016-06-01T00:00:00"/>
    <n v="346022.13"/>
    <n v="6296456.4100000001"/>
    <s v="ZONA PAGA V268"/>
    <x v="1"/>
    <x v="2"/>
    <s v="TATA"/>
    <s v="TATA"/>
    <s v="Eliminada"/>
  </r>
  <r>
    <n v="1"/>
    <x v="1"/>
    <s v="ZP"/>
    <n v="190"/>
    <s v="RM-0759"/>
    <s v="PJ1586"/>
    <m/>
    <s v="E-9-299-SN-5"/>
    <m/>
    <s v="LO PRADO"/>
    <s v="Parada 10 / (M) San Pabl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J01I"/>
    <s v="J08I"/>
    <s v="511R"/>
    <m/>
    <m/>
    <m/>
    <m/>
    <m/>
    <m/>
    <m/>
    <m/>
    <m/>
    <m/>
    <m/>
    <m/>
    <m/>
    <m/>
    <m/>
    <m/>
    <m/>
    <m/>
    <n v="3"/>
    <n v="2"/>
    <d v="2010-03-08T00:00:00"/>
    <d v="2010-03-08T00:00:00"/>
    <d v="2018-07-31T00:00:00"/>
    <n v="339858.91"/>
    <n v="6298054.54"/>
    <s v="ZONA PAGA V268"/>
    <x v="2"/>
    <x v="2"/>
    <s v="TATA"/>
    <s v="TATA"/>
    <s v="Eliminada"/>
  </r>
  <r>
    <n v="1"/>
    <x v="0"/>
    <s v="ZP"/>
    <n v="191"/>
    <s v="RM-0762"/>
    <s v="PA374"/>
    <m/>
    <s v="E-20-53-OP-45"/>
    <m/>
    <s v="SANTIAGO"/>
    <s v="Parada 10 / (M) Santa Lucía"/>
    <s v="NO"/>
    <s v="U4"/>
    <m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07R"/>
    <s v="422R"/>
    <s v="426R"/>
    <m/>
    <m/>
    <m/>
    <m/>
    <m/>
    <m/>
    <m/>
    <m/>
    <m/>
    <m/>
    <m/>
    <m/>
    <m/>
    <m/>
    <m/>
    <m/>
    <m/>
    <n v="4"/>
    <n v="3"/>
    <d v="2011-12-06T00:00:00"/>
    <d v="2017-12-01T00:00:00"/>
    <s v=""/>
    <n v="346790.32"/>
    <n v="6298376.4800000004"/>
    <s v="ZONA PAGA V268"/>
    <x v="0"/>
    <x v="0"/>
    <s v="U4"/>
    <s v="TATA"/>
    <s v="Activa"/>
  </r>
  <r>
    <n v="1"/>
    <x v="1"/>
    <s v="ZP COMPARTIDA"/>
    <n v="192"/>
    <s v="RM-0763"/>
    <s v="PA215"/>
    <m/>
    <s v="E-20-53-PO-70"/>
    <m/>
    <s v="SANTIAGO"/>
    <s v="Parada 5 / (M) La Moneda"/>
    <s v="SI"/>
    <s v="U4"/>
    <s v="U2"/>
    <s v="U3"/>
    <s v="U5"/>
    <m/>
    <m/>
    <d v="1899-12-30T16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9I"/>
    <s v="301I"/>
    <s v="301eI"/>
    <s v="385I"/>
    <s v="403I"/>
    <s v="422I"/>
    <s v="519eI"/>
    <s v="513I"/>
    <s v="516I"/>
    <m/>
    <m/>
    <m/>
    <m/>
    <m/>
    <m/>
    <m/>
    <m/>
    <m/>
    <m/>
    <n v="4"/>
    <n v="4"/>
    <d v="2011-12-06T00:00:00"/>
    <d v="2011-12-06T00:00:00"/>
    <d v="2018-10-31T00:00:00"/>
    <n v="346225.95"/>
    <n v="6298139.6900000004"/>
    <s v="ZONA PAGA V268"/>
    <x v="2"/>
    <x v="2"/>
    <s v="TATA"/>
    <s v="TATA"/>
    <s v="Activa"/>
  </r>
  <r>
    <n v="1"/>
    <x v="0"/>
    <s v="ZP COMPARTIDA"/>
    <n v="193"/>
    <s v="RM-0765"/>
    <s v="PB69"/>
    <m/>
    <s v="E-5-30-PO-7"/>
    <m/>
    <s v="RENCA"/>
    <s v="Parada 4 / Plaza Renca"/>
    <s v="SI"/>
    <s v="U1"/>
    <s v="U6"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408I"/>
    <s v="410I"/>
    <s v="B03I"/>
    <s v="B20I"/>
    <s v="B29I"/>
    <m/>
    <m/>
    <m/>
    <m/>
    <m/>
    <m/>
    <m/>
    <m/>
    <m/>
    <m/>
    <m/>
    <m/>
    <m/>
    <m/>
    <m/>
    <n v="4"/>
    <n v="4"/>
    <d v="2012-01-02T00:00:00"/>
    <d v="2017-12-01T00:00:00"/>
    <s v=""/>
    <n v="341463.27"/>
    <n v="6302500.9000000004"/>
    <s v="ZONA PAGA V268"/>
    <x v="0"/>
    <x v="4"/>
    <s v="U1"/>
    <s v="TATA"/>
    <s v="Activa"/>
  </r>
  <r>
    <n v="1"/>
    <x v="0"/>
    <s v="ZP COMPARTIDA"/>
    <n v="194"/>
    <s v="RM-0766"/>
    <s v="PC57"/>
    <m/>
    <s v="E-17-12-SN-35"/>
    <m/>
    <s v="LAS CONDES"/>
    <s v="Parada 8 / (M) Escuela   Militar"/>
    <s v="SI"/>
    <s v="U4"/>
    <s v="U7"/>
    <s v="U6"/>
    <s v="U2"/>
    <m/>
    <m/>
    <d v="1899-12-30T06:30:00"/>
    <d v="1899-12-30T10:00:00"/>
    <d v="1899-12-30T16:00:00"/>
    <d v="1899-12-30T20:30:00"/>
    <d v="1899-12-30T06:30:00"/>
    <d v="1899-12-30T10:00:00"/>
    <d v="1899-12-30T16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s v="425R"/>
    <s v="C18I"/>
    <s v="712I"/>
    <m/>
    <m/>
    <m/>
    <m/>
    <m/>
    <m/>
    <m/>
    <m/>
    <m/>
    <m/>
    <m/>
    <m/>
    <m/>
    <m/>
    <m/>
    <m/>
    <m/>
    <n v="4"/>
    <n v="4"/>
    <d v="2017-12-01T00:00:00"/>
    <d v="2017-12-01T00:00:00"/>
    <s v=""/>
    <n v="352673.28000000003"/>
    <n v="6301705.5700000003"/>
    <s v="ZONA PAGA V268"/>
    <x v="0"/>
    <x v="0"/>
    <s v="TATA"/>
    <s v="TATA"/>
    <s v="Activa"/>
  </r>
  <r>
    <n v="1"/>
    <x v="1"/>
    <s v="ZPF"/>
    <n v="195"/>
    <s v="RM-0764"/>
    <s v="PE1282"/>
    <m/>
    <s v="I-33-134-SN-67"/>
    <m/>
    <s v="LA FLORIDA"/>
    <s v="Parada  / Est. Intermodal   de La Florida"/>
    <s v="NO"/>
    <s v="U3"/>
    <m/>
    <m/>
    <m/>
    <m/>
    <m/>
    <d v="1899-12-30T06:00:00"/>
    <d v="1899-12-30T23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08:00:00"/>
    <d v="1899-12-30T23:05:00"/>
    <s v="-"/>
    <s v="-"/>
    <s v="-"/>
    <s v="-"/>
    <s v="-"/>
    <s v="-"/>
    <m/>
    <s v="E07I"/>
    <s v="E13R"/>
    <s v="E14R"/>
    <s v="E05R"/>
    <s v="E06I"/>
    <s v="E17I"/>
    <s v="E18R"/>
    <s v="E15cR"/>
    <s v="E08R"/>
    <s v="322I"/>
    <s v="323I"/>
    <m/>
    <m/>
    <m/>
    <m/>
    <m/>
    <m/>
    <m/>
    <m/>
    <m/>
    <m/>
    <n v="2"/>
    <m/>
    <d v="2011-12-22T00:00:00"/>
    <d v="2011-12-22T00:00:00"/>
    <d v="2017-10-06T00:00:00"/>
    <n v="351553.5"/>
    <n v="6290027.2999999998"/>
    <s v="ZONA PAGA V268"/>
    <x v="1"/>
    <x v="7"/>
    <m/>
    <s v="TATA"/>
    <s v="Eliminada"/>
  </r>
  <r>
    <n v="1"/>
    <x v="1"/>
    <s v="N/A"/>
    <n v="196"/>
    <s v="RM-0767"/>
    <s v="PC503"/>
    <m/>
    <s v="T-14-116-OP-70"/>
    <m/>
    <s v="PROVIDENCIA"/>
    <s v="Parada 4 / (M) Parque   Bustamante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8203.88"/>
    <n v="6298402.1100000003"/>
    <s v="ZONA PAGA V268"/>
    <x v="1"/>
    <x v="2"/>
    <s v="TATA"/>
    <s v="TATA"/>
    <s v="Eliminada"/>
  </r>
  <r>
    <n v="1"/>
    <x v="1"/>
    <s v="N/A"/>
    <n v="197"/>
    <s v="RM-0768"/>
    <s v="PE575"/>
    <m/>
    <s v="L-33-134-60-SN"/>
    <m/>
    <s v="LA FLORIDA"/>
    <s v="Parada 4 / (M) Vicente   Valdé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51750.47"/>
    <n v="6289175.4199999999"/>
    <s v="ZONA PAGA V268"/>
    <x v="1"/>
    <x v="2"/>
    <s v="TATA"/>
    <s v="TATA"/>
    <s v="Eliminada"/>
  </r>
  <r>
    <n v="1"/>
    <x v="1"/>
    <s v="N/A"/>
    <n v="198"/>
    <s v="RM-0769"/>
    <s v="PB159"/>
    <m/>
    <s v="T-4-19-SN-4"/>
    <m/>
    <s v="RECOLETA"/>
    <s v="Parada 4 / Recoleta   Francisca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2-02-01T00:00:00"/>
    <d v="2012-02-01T00:00:00"/>
    <d v="2012-03-02T00:00:00"/>
    <n v="346830.11"/>
    <n v="6299626.4400000004"/>
    <s v="ZONA PAGA V268"/>
    <x v="1"/>
    <x v="2"/>
    <s v="TATA"/>
    <s v="TATA"/>
    <s v="Eliminada"/>
  </r>
  <r>
    <n v="1"/>
    <x v="0"/>
    <s v="ZPM"/>
    <n v="199"/>
    <s v="RM-0770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5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ZPM"/>
    <n v="200"/>
    <s v="RM-0771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06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m/>
    <x v="0"/>
    <s v="VM"/>
    <n v="201"/>
    <s v="RM-0772"/>
    <s v="PG1583"/>
    <m/>
    <s v="I-26-228-SN-25"/>
    <m/>
    <s v="LA CISTERNA"/>
    <s v="Parada  / Est. Intermodal   La Cisterna"/>
    <s v="NO"/>
    <s v="U7"/>
    <m/>
    <m/>
    <m/>
    <m/>
    <m/>
    <d v="1899-12-30T06:00:00"/>
    <d v="1899-12-30T23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08:00:00"/>
    <d v="1899-12-30T23:00:00"/>
    <s v="-"/>
    <s v="-"/>
    <s v="-"/>
    <s v="-"/>
    <s v="-"/>
    <s v="-"/>
    <m/>
    <s v="F20I"/>
    <m/>
    <m/>
    <m/>
    <m/>
    <m/>
    <m/>
    <m/>
    <m/>
    <m/>
    <m/>
    <m/>
    <m/>
    <m/>
    <m/>
    <m/>
    <m/>
    <m/>
    <m/>
    <m/>
    <m/>
    <n v="3"/>
    <m/>
    <d v="2013-05-27T00:00:00"/>
    <d v="2013-05-27T00:00:00"/>
    <s v=""/>
    <n v="345540.33"/>
    <n v="6287776.1799999997"/>
    <s v="ZONA PAGA V268"/>
    <x v="0"/>
    <x v="8"/>
    <s v="U7"/>
    <s v="U7"/>
    <s v="Activa"/>
  </r>
  <r>
    <n v="1"/>
    <x v="0"/>
    <s v="VM"/>
    <n v="202"/>
    <s v="RM-077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5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3"/>
    <s v="RM-077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d v="1899-12-30T10:00:00"/>
    <d v="1899-12-30T23:59:59"/>
    <s v="-"/>
    <s v="-"/>
    <s v="-"/>
    <s v="-"/>
    <s v="-"/>
    <s v="-"/>
    <m/>
    <s v="G22R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8"/>
    <s v="RM-0779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6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09"/>
    <s v="RM-0780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08R"/>
    <s v="G08vR"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1"/>
    <s v="RM-078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3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2"/>
    <s v="RM-078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d v="1899-12-30T06:00:00"/>
    <d v="1899-12-30T23:59:59"/>
    <s v="-"/>
    <s v="-"/>
    <s v="-"/>
    <s v="-"/>
    <s v="-"/>
    <s v="-"/>
    <m/>
    <s v="-"/>
    <s v="-"/>
    <s v="-"/>
    <s v="-"/>
    <s v="-"/>
    <s v="-"/>
    <s v="-"/>
    <s v="-"/>
    <m/>
    <s v="G15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13"/>
    <s v="RM-0784"/>
    <s v="PG1583"/>
    <m/>
    <s v="I-26-228-SN-25"/>
    <m/>
    <s v="LA CISTERNA"/>
    <s v="Parada  / Est. Intermodal   La Cisterna"/>
    <s v="NO"/>
    <s v="U2"/>
    <m/>
    <m/>
    <m/>
    <m/>
    <m/>
    <d v="1899-12-30T06:00:00"/>
    <d v="1899-12-30T23:59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cI"/>
    <m/>
    <m/>
    <m/>
    <m/>
    <m/>
    <m/>
    <m/>
    <m/>
    <m/>
    <m/>
    <m/>
    <m/>
    <m/>
    <m/>
    <m/>
    <m/>
    <m/>
    <m/>
    <m/>
    <m/>
    <n v="2"/>
    <m/>
    <d v="2015-01-15T00:00:00"/>
    <d v="2015-01-15T00:00:00"/>
    <s v=""/>
    <n v="345540.33"/>
    <n v="6287776.1799999997"/>
    <s v="ZONA PAGA V268"/>
    <x v="0"/>
    <x v="6"/>
    <s v="U2"/>
    <s v="U2"/>
    <s v="Activa"/>
  </r>
  <r>
    <m/>
    <x v="0"/>
    <s v="VM"/>
    <n v="241"/>
    <s v="RM-0812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5-02-02T00:00:00"/>
    <d v="2015-02-02T00:00:00"/>
    <s v=""/>
    <n v="345540.33"/>
    <n v="6287776.1799999997"/>
    <s v="ZONA PAGA V268"/>
    <x v="0"/>
    <x v="6"/>
    <s v="U2"/>
    <s v="U2"/>
    <s v="Activa"/>
  </r>
  <r>
    <m/>
    <x v="0"/>
    <s v="VM"/>
    <n v="242"/>
    <s v="RM-0813"/>
    <s v="PG1583"/>
    <m/>
    <s v="I-26-228-SN-25"/>
    <m/>
    <s v="LA CISTERNA"/>
    <s v="Parada  / Est. Intermodal   La Cisterna"/>
    <s v="NO"/>
    <s v="U2"/>
    <m/>
    <m/>
    <m/>
    <m/>
    <m/>
    <d v="1899-12-30T06:00:00"/>
    <d v="1899-12-30T00:00:00"/>
    <s v="-"/>
    <s v="-"/>
    <s v="-"/>
    <s v="-"/>
    <s v="-"/>
    <s v="-"/>
    <m/>
    <d v="1899-12-30T06:30:00"/>
    <d v="1899-12-30T23:00:00"/>
    <s v="-"/>
    <s v="-"/>
    <s v="-"/>
    <s v="-"/>
    <s v="-"/>
    <s v="-"/>
    <m/>
    <d v="1899-12-30T10:00:00"/>
    <d v="1899-12-30T23:59:59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5-02-03T00:00:00"/>
    <d v="2015-02-03T00:00:00"/>
    <s v=""/>
    <n v="345540.33"/>
    <n v="6287776.1799999997"/>
    <s v="ZONA PAGA V268"/>
    <x v="0"/>
    <x v="6"/>
    <s v="U2"/>
    <s v="U2"/>
    <s v="Activa"/>
  </r>
  <r>
    <m/>
    <x v="0"/>
    <s v="ZPM"/>
    <n v="266"/>
    <s v="RM-0837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28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7"/>
    <s v="RM-0838"/>
    <s v="PG1583"/>
    <m/>
    <s v="I-26-228-SN-25"/>
    <m/>
    <s v="LA CISTERNA"/>
    <s v="Parada  / Est. Intermodal   La Cisterna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G04I"/>
    <m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6"/>
    <s v="U2"/>
    <s v="U2"/>
    <s v="Activa"/>
  </r>
  <r>
    <m/>
    <x v="0"/>
    <s v="ZPM"/>
    <n v="268"/>
    <s v="RM-0839"/>
    <s v="PG1583"/>
    <m/>
    <s v="I-26-228-SN-25"/>
    <m/>
    <s v="LA CISTERNA"/>
    <s v="Parada  / Est. Intermodal   La Cisterna"/>
    <s v="NO"/>
    <s v="U2"/>
    <m/>
    <m/>
    <m/>
    <m/>
    <m/>
    <d v="1899-12-30T05:30:00"/>
    <d v="1899-12-30T09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9eI"/>
    <m/>
    <m/>
    <m/>
    <m/>
    <m/>
    <m/>
    <m/>
    <m/>
    <m/>
    <m/>
    <m/>
    <m/>
    <m/>
    <m/>
    <m/>
    <m/>
    <m/>
    <m/>
    <m/>
    <m/>
    <n v="5"/>
    <m/>
    <d v="2016-06-01T00:00:00"/>
    <d v="2016-06-01T00:00:00"/>
    <s v=""/>
    <n v="345540.33"/>
    <n v="6287776.1799999997"/>
    <s v="ZONA PAGA V268"/>
    <x v="0"/>
    <x v="6"/>
    <s v="U2"/>
    <s v="U2"/>
    <s v="Activa"/>
  </r>
  <r>
    <n v="1"/>
    <x v="1"/>
    <s v="ZP"/>
    <n v="204"/>
    <s v="RM-0776"/>
    <s v="PA371"/>
    <m/>
    <s v="E-20-53-PO-95"/>
    <m/>
    <s v="SANTIAGO"/>
    <s v="Parada 5 / (M) Santa Lucí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31T00:00:00"/>
    <n v="347065.75"/>
    <n v="6298411.1200000001"/>
    <s v="ZONA PAGA V268"/>
    <x v="1"/>
    <x v="2"/>
    <s v="TATA"/>
    <s v="TATA"/>
    <s v="Eliminada"/>
  </r>
  <r>
    <n v="1"/>
    <x v="1"/>
    <s v="ZP"/>
    <n v="205"/>
    <s v="RM-0775"/>
    <s v="PA53"/>
    <m/>
    <s v="E-20-203-NS-35"/>
    <m/>
    <s v="SANTIAGO"/>
    <s v="Parada 1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3-10-28T00:00:00"/>
    <d v="2013-10-28T00:00:00"/>
    <d v="2014-02-28T00:00:00"/>
    <n v="345939.19"/>
    <n v="6298180.1799999997"/>
    <s v="ZONA PAGA V268"/>
    <x v="1"/>
    <x v="2"/>
    <s v="TATA"/>
    <s v="TATA"/>
    <s v="Eliminada"/>
  </r>
  <r>
    <n v="1"/>
    <x v="1"/>
    <s v="ZP"/>
    <n v="206"/>
    <s v="RM-0777"/>
    <s v="PA376"/>
    <m/>
    <s v="E-20-53-OP-75"/>
    <m/>
    <s v="SANTIAGO"/>
    <s v="Parada 2 / (M) La Moned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m/>
    <m/>
    <d v="2014-01-10T00:00:00"/>
    <n v="346024.39"/>
    <n v="6298161.8300000001"/>
    <s v="ZONA PAGA V268"/>
    <x v="1"/>
    <x v="2"/>
    <s v="TATA"/>
    <s v="TATA"/>
    <s v="Eliminada"/>
  </r>
  <r>
    <n v="1"/>
    <x v="1"/>
    <s v="ZP"/>
    <n v="207"/>
    <s v="RM-0778"/>
    <s v="PJ153"/>
    <m/>
    <s v="E-10-71-OP-4"/>
    <m/>
    <s v="PUDAHUEL"/>
    <s v="Parada 1 / (M) Pudahuel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1-13T00:00:00"/>
    <d v="2014-01-13T00:00:00"/>
    <d v="2014-01-31T00:00:00"/>
    <n v="338154.45"/>
    <n v="6298072.2800000003"/>
    <s v="ZONA PAGA V268"/>
    <x v="1"/>
    <x v="2"/>
    <s v="TATA"/>
    <s v="TATA"/>
    <s v="Eliminada"/>
  </r>
  <r>
    <n v="1"/>
    <x v="1"/>
    <s v="PP"/>
    <n v="210"/>
    <s v="RM-0781"/>
    <s v="PG1583"/>
    <m/>
    <s v="I-26-228-SN-25"/>
    <m/>
    <s v="LA CISTERNA"/>
    <s v="Parada  / Est. Intermodal   La Cistern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02-17T00:00:00"/>
    <d v="2014-02-17T00:00:00"/>
    <d v="2015-03-03T00:00:00"/>
    <n v="345540.33"/>
    <n v="6287776.1799999997"/>
    <s v="ZONA PAGA V268"/>
    <x v="1"/>
    <x v="2"/>
    <s v="TATA"/>
    <s v="TATA"/>
    <s v="Eliminada"/>
  </r>
  <r>
    <n v="1"/>
    <x v="0"/>
    <s v="ZPM"/>
    <n v="214"/>
    <s v="RM-0785"/>
    <s v="PG1662"/>
    <m/>
    <s v="T-23-205-SN-82"/>
    <m/>
    <s v="LA PINTANA"/>
    <s v="Parada 2 / Santo Tomás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645.93"/>
    <n v="6285432.4299999997"/>
    <s v="ZONA PAGA V268"/>
    <x v="0"/>
    <x v="6"/>
    <s v="U2"/>
    <s v="U2"/>
    <s v="Activa"/>
  </r>
  <r>
    <n v="1"/>
    <x v="0"/>
    <s v="ZP"/>
    <n v="215"/>
    <s v="RM-0786"/>
    <s v="PE187"/>
    <m/>
    <s v="E-22-205-SN-31"/>
    <m/>
    <s v="LA GRANJA"/>
    <s v="Parada 2 / (M) Santa Rosa"/>
    <s v="NO"/>
    <s v="U2"/>
    <m/>
    <m/>
    <m/>
    <m/>
    <m/>
    <d v="1899-12-30T09:00:00"/>
    <d v="1899-12-30T17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6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48318.21"/>
    <n v="6287212.5700000003"/>
    <s v="ZONA PAGA V268"/>
    <x v="0"/>
    <x v="6"/>
    <s v="U2"/>
    <s v="U2"/>
    <s v="Activa"/>
  </r>
  <r>
    <n v="1"/>
    <x v="0"/>
    <s v="ZP"/>
    <n v="216"/>
    <s v="RM-0787"/>
    <s v="PE65"/>
    <m/>
    <s v="E-22-205-SN-32"/>
    <m/>
    <s v="LA GRANJA"/>
    <s v="Parada 3 / (M)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5eR"/>
    <s v="207eR"/>
    <s v="209R"/>
    <s v="209eR"/>
    <s v="230R"/>
    <m/>
    <m/>
    <m/>
    <m/>
    <m/>
    <m/>
    <m/>
    <m/>
    <m/>
    <m/>
    <m/>
    <m/>
    <m/>
    <m/>
    <m/>
    <n v="2"/>
    <m/>
    <d v="2015-01-15T00:00:00"/>
    <d v="2015-01-15T00:00:00"/>
    <s v=""/>
    <n v="348299.33"/>
    <n v="6287249.54"/>
    <s v="ZONA PAGA V268"/>
    <x v="0"/>
    <x v="6"/>
    <s v="U2"/>
    <s v="U2"/>
    <s v="Activa"/>
  </r>
  <r>
    <n v="1"/>
    <x v="0"/>
    <s v="ZPM"/>
    <n v="217"/>
    <s v="RM-0788"/>
    <s v="PC101"/>
    <m/>
    <s v="L-15-9-65-NS"/>
    <m/>
    <s v="VITACURA"/>
    <s v="Parada 3 / Clínica Alemana"/>
    <s v="NO"/>
    <s v="U2"/>
    <m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6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752.81"/>
    <n v="6304171.9299999997"/>
    <s v="ZONA PAGA V268"/>
    <x v="0"/>
    <x v="6"/>
    <s v="U2"/>
    <s v="U2"/>
    <s v="Activa"/>
  </r>
  <r>
    <n v="1"/>
    <x v="0"/>
    <s v="ZPM"/>
    <n v="218"/>
    <s v="RM-0789"/>
    <s v="PG8"/>
    <m/>
    <s v="T-26-228-NS-40"/>
    <m/>
    <s v="LA CISTERNA"/>
    <s v="Parada 9 / (M) La Cisterna"/>
    <s v="NO"/>
    <s v="U2"/>
    <m/>
    <m/>
    <m/>
    <m/>
    <m/>
    <d v="1899-12-30T0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23I"/>
    <s v="G18R"/>
    <m/>
    <m/>
    <m/>
    <m/>
    <m/>
    <m/>
    <m/>
    <m/>
    <m/>
    <m/>
    <m/>
    <m/>
    <m/>
    <m/>
    <m/>
    <m/>
    <m/>
    <m/>
    <n v="3"/>
    <m/>
    <d v="2015-01-15T00:00:00"/>
    <d v="2015-01-15T00:00:00"/>
    <s v=""/>
    <n v="345442.46"/>
    <n v="6287842.2999999998"/>
    <s v="ZONA PAGA V268"/>
    <x v="0"/>
    <x v="6"/>
    <s v="U2"/>
    <s v="U2"/>
    <s v="Activa"/>
  </r>
  <r>
    <n v="1"/>
    <x v="1"/>
    <s v="ZPM"/>
    <n v="219"/>
    <s v="RM-0790"/>
    <s v="PD590"/>
    <m/>
    <s v="T-18-156-PO-37"/>
    <m/>
    <s v="ÑUÑOA"/>
    <s v="Parada 1 / Pedagógico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07I"/>
    <s v="507cI"/>
    <s v="510I"/>
    <s v="516I"/>
    <s v="511I"/>
    <s v="519eI"/>
    <m/>
    <m/>
    <m/>
    <m/>
    <m/>
    <m/>
    <m/>
    <m/>
    <m/>
    <m/>
    <m/>
    <m/>
    <n v="2"/>
    <m/>
    <d v="2014-12-02T00:00:00"/>
    <d v="2014-12-02T00:00:00"/>
    <d v="2017-09-14T00:00:00"/>
    <n v="351592.54"/>
    <n v="6296052.96"/>
    <s v="ZONA PAGA V268"/>
    <x v="1"/>
    <x v="7"/>
    <m/>
    <s v="U5"/>
    <s v="Eliminada"/>
  </r>
  <r>
    <n v="1"/>
    <x v="0"/>
    <s v="ZPM"/>
    <n v="220"/>
    <s v="RM-0792"/>
    <s v="PB82"/>
    <m/>
    <s v="E-5-30-OP-20"/>
    <m/>
    <s v="RENCA"/>
    <s v="Parada 1 / Plaza Renca"/>
    <s v="NO"/>
    <s v="U6"/>
    <m/>
    <m/>
    <m/>
    <m/>
    <m/>
    <d v="1899-12-30T14:00:00"/>
    <d v="1899-12-30T21:00:00"/>
    <s v="-"/>
    <s v="-"/>
    <d v="1899-12-30T14:0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3R"/>
    <s v="B09R"/>
    <s v="B20R"/>
    <s v="B29R"/>
    <m/>
    <m/>
    <m/>
    <m/>
    <m/>
    <m/>
    <m/>
    <m/>
    <m/>
    <m/>
    <m/>
    <m/>
    <m/>
    <m/>
    <m/>
    <m/>
    <m/>
    <n v="2"/>
    <n v="5"/>
    <d v="2015-01-15T00:00:00"/>
    <d v="2015-01-15T00:00:00"/>
    <s v=""/>
    <n v="341446.31"/>
    <n v="6302547.96"/>
    <s v="ZONA PAGA V268"/>
    <x v="0"/>
    <x v="1"/>
    <s v="U6"/>
    <s v="U6"/>
    <s v="Activa"/>
  </r>
  <r>
    <n v="1"/>
    <x v="0"/>
    <s v="ZPM"/>
    <n v="221"/>
    <s v="RM-0793"/>
    <s v="PB1269"/>
    <m/>
    <s v="E-4-295-OP-5"/>
    <m/>
    <s v="RECOLETA"/>
    <s v="Parada 4 / (M) Einstein"/>
    <s v="NO"/>
    <s v="U6"/>
    <m/>
    <m/>
    <m/>
    <m/>
    <m/>
    <d v="1899-12-30T06:30:00"/>
    <d v="1899-12-30T09:30:00"/>
    <d v="1899-12-30T16:30:00"/>
    <d v="1899-12-30T21:30:00"/>
    <d v="1899-12-30T06:30:00"/>
    <d v="1899-12-30T09:30:00"/>
    <d v="1899-12-30T16:30:00"/>
    <d v="1899-12-30T21:3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4I"/>
    <s v="B21R"/>
    <m/>
    <m/>
    <m/>
    <m/>
    <m/>
    <m/>
    <m/>
    <m/>
    <m/>
    <m/>
    <m/>
    <m/>
    <m/>
    <m/>
    <m/>
    <m/>
    <m/>
    <m/>
    <m/>
    <n v="2"/>
    <n v="2"/>
    <d v="2015-01-15T00:00:00"/>
    <d v="2015-01-15T00:00:00"/>
    <s v=""/>
    <n v="347139.83"/>
    <n v="6302541.9400000004"/>
    <s v="ZONA PAGA V268"/>
    <x v="0"/>
    <x v="1"/>
    <s v="U6"/>
    <s v="U6"/>
    <s v="Activa"/>
  </r>
  <r>
    <n v="1"/>
    <x v="0"/>
    <s v="ZPM"/>
    <n v="222"/>
    <s v="RM-0794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9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3"/>
    <s v="RM-0795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3I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4"/>
    <s v="RM-0796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5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m/>
    <x v="0"/>
    <s v="ZPM"/>
    <n v="225"/>
    <s v="RM-0797"/>
    <s v="PF446"/>
    <m/>
    <s v="L-34-52-5-PO"/>
    <m/>
    <s v="PUENTE ALTO"/>
    <s v="Parada 5 / (M) Elisa Correa"/>
    <s v="NO"/>
    <s v="U7"/>
    <m/>
    <m/>
    <m/>
    <m/>
    <m/>
    <d v="1899-12-30T14:00:00"/>
    <d v="1899-12-30T22:00:00"/>
    <s v="-"/>
    <s v="-"/>
    <d v="1899-12-30T14:00:00"/>
    <d v="1899-12-30T22:00:00"/>
    <s v="-"/>
    <s v="-"/>
    <d v="2018-01-0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24R"/>
    <m/>
    <m/>
    <m/>
    <m/>
    <m/>
    <m/>
    <m/>
    <m/>
    <m/>
    <m/>
    <m/>
    <m/>
    <m/>
    <m/>
    <m/>
    <m/>
    <m/>
    <m/>
    <m/>
    <m/>
    <n v="1"/>
    <m/>
    <d v="2015-01-15T00:00:00"/>
    <d v="2015-01-15T00:00:00"/>
    <s v=""/>
    <n v="353055.39"/>
    <n v="6284458.21"/>
    <s v="ZONA PAGA V268"/>
    <x v="0"/>
    <x v="8"/>
    <s v="U7"/>
    <s v="U7"/>
    <s v="Activa"/>
  </r>
  <r>
    <n v="1"/>
    <x v="0"/>
    <s v="ZPM"/>
    <n v="226"/>
    <s v="RM-0798"/>
    <s v="PA113"/>
    <m/>
    <s v="E-20-190-SN-40"/>
    <m/>
    <s v="SANTIAGO"/>
    <s v="Parada 3 / Mercado Central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46820.59"/>
    <n v="6299408.1699999999"/>
    <s v="ZONA PAGA V268"/>
    <x v="0"/>
    <x v="6"/>
    <s v="U2"/>
    <s v="U2"/>
    <s v="Activa"/>
  </r>
  <r>
    <n v="1"/>
    <x v="0"/>
    <s v="ZPM"/>
    <n v="227"/>
    <s v="RM-0799"/>
    <s v="PB159"/>
    <m/>
    <s v="T-4-19-SN-4"/>
    <m/>
    <s v="RECOLETA"/>
    <s v="Parada 4 / Recoleta   Franciscan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830.11"/>
    <n v="6299626.4400000004"/>
    <s v="ZONA PAGA V268"/>
    <x v="0"/>
    <x v="6"/>
    <s v="U2"/>
    <s v="U2"/>
    <s v="Activa"/>
  </r>
  <r>
    <n v="1"/>
    <x v="0"/>
    <s v="ZPM"/>
    <n v="228"/>
    <s v="RM-0800"/>
    <s v="PB161"/>
    <m/>
    <s v="T-4-19-SN-10"/>
    <m/>
    <s v="RECOLETA"/>
    <s v="Parada  / (M) Patronat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R"/>
    <s v="208R"/>
    <m/>
    <m/>
    <m/>
    <m/>
    <m/>
    <m/>
    <m/>
    <m/>
    <m/>
    <m/>
    <m/>
    <m/>
    <m/>
    <m/>
    <m/>
    <m/>
    <m/>
    <m/>
    <m/>
    <n v="1"/>
    <m/>
    <d v="2015-01-17T00:00:00"/>
    <d v="2015-01-17T00:00:00"/>
    <s v=""/>
    <n v="346913.13"/>
    <n v="6299951.7300000004"/>
    <s v="ZONA PAGA V268"/>
    <x v="0"/>
    <x v="6"/>
    <s v="U2"/>
    <s v="U2"/>
    <s v="Activa"/>
  </r>
  <r>
    <n v="1"/>
    <x v="0"/>
    <s v="ZPM"/>
    <n v="229"/>
    <s v="RM-0801"/>
    <s v="PD187"/>
    <m/>
    <s v="E-18-12-NS-5"/>
    <m/>
    <s v="ÑUÑOA"/>
    <s v="Parada 6 / (M) Plaza Egañ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16R"/>
    <s v="219eR"/>
    <m/>
    <m/>
    <m/>
    <m/>
    <m/>
    <m/>
    <m/>
    <m/>
    <m/>
    <m/>
    <m/>
    <m/>
    <m/>
    <m/>
    <m/>
    <m/>
    <m/>
    <m/>
    <m/>
    <n v="2"/>
    <m/>
    <d v="2015-01-17T00:00:00"/>
    <d v="2015-01-17T00:00:00"/>
    <s v=""/>
    <n v="353993.38"/>
    <n v="6297395.2300000004"/>
    <s v="ZONA PAGA V268"/>
    <x v="0"/>
    <x v="6"/>
    <s v="U2"/>
    <s v="U2"/>
    <s v="Activa"/>
  </r>
  <r>
    <n v="1"/>
    <x v="1"/>
    <s v="PP"/>
    <n v="230"/>
    <s v="RM-0791"/>
    <s v="PA337"/>
    <m/>
    <s v="E-20-53-PO-40"/>
    <m/>
    <s v="SANTIAGO"/>
    <s v="Parada 8 / (M) Los Héroes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4-12-02T00:00:00"/>
    <d v="2014-12-02T00:00:00"/>
    <d v="2014-12-19T00:00:00"/>
    <n v="345526.86"/>
    <n v="6297932.9299999997"/>
    <s v="ZONA PAGA V268"/>
    <x v="1"/>
    <x v="2"/>
    <s v="TATA"/>
    <s v="TATA"/>
    <s v="Eliminada"/>
  </r>
  <r>
    <n v="1"/>
    <x v="0"/>
    <s v="ZPM"/>
    <n v="231"/>
    <s v="RM-0802"/>
    <s v="PG195"/>
    <s v="PG196"/>
    <s v="T-23-205-SN-30"/>
    <s v="T-23-205-SN-35"/>
    <s v="LA PINTANA"/>
    <s v="Parada 4 / Paradero 38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30R"/>
    <s v="209R"/>
    <s v="212R"/>
    <s v="216I"/>
    <m/>
    <m/>
    <m/>
    <m/>
    <m/>
    <m/>
    <m/>
    <m/>
    <m/>
    <m/>
    <m/>
    <m/>
    <m/>
    <m/>
    <m/>
    <m/>
    <m/>
    <n v="2"/>
    <m/>
    <d v="2015-01-17T00:00:00"/>
    <d v="2015-01-17T00:00:00"/>
    <s v=""/>
    <n v="348906.25"/>
    <n v="6282342.25"/>
    <s v="ZONA PAGA V268"/>
    <x v="0"/>
    <x v="6"/>
    <s v="U2"/>
    <s v="U2"/>
    <s v="Activa"/>
  </r>
  <r>
    <n v="1"/>
    <x v="0"/>
    <s v="ZPM"/>
    <n v="232"/>
    <s v="RM-0803"/>
    <s v="PG133"/>
    <m/>
    <s v="T-23-205-SN-45"/>
    <m/>
    <s v="LA PINTANA"/>
    <s v="Parada 2 / Plaza   de La Pintan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09R"/>
    <s v="230R"/>
    <s v="205eR"/>
    <s v="207eR"/>
    <s v="209eR"/>
    <m/>
    <m/>
    <m/>
    <m/>
    <m/>
    <m/>
    <m/>
    <m/>
    <m/>
    <m/>
    <m/>
    <m/>
    <m/>
    <m/>
    <m/>
    <n v="1"/>
    <m/>
    <d v="2015-01-17T00:00:00"/>
    <d v="2015-01-17T00:00:00"/>
    <s v=""/>
    <n v="348836.51"/>
    <n v="6282971.7199999997"/>
    <s v="ZONA PAGA V268"/>
    <x v="0"/>
    <x v="6"/>
    <s v="U2"/>
    <s v="U2"/>
    <s v="Activa"/>
  </r>
  <r>
    <n v="1"/>
    <x v="0"/>
    <s v="ZPM"/>
    <n v="233"/>
    <s v="RM-0804"/>
    <s v="PG1666"/>
    <s v="PG138"/>
    <s v="T-23-205-SN-72"/>
    <s v="T-23-205-SN-75"/>
    <s v="LA PINTANA"/>
    <s v="Parada 2 / Paradero 31   Santa Rosa"/>
    <s v="NO"/>
    <s v="U2"/>
    <m/>
    <m/>
    <m/>
    <m/>
    <m/>
    <d v="1899-12-30T05:30:00"/>
    <d v="1899-12-30T10:0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5R"/>
    <s v="230R"/>
    <s v="209R"/>
    <s v="206R"/>
    <s v="212R"/>
    <s v="216I"/>
    <s v="206cR"/>
    <m/>
    <m/>
    <m/>
    <m/>
    <m/>
    <m/>
    <m/>
    <m/>
    <m/>
    <m/>
    <m/>
    <m/>
    <m/>
    <m/>
    <n v="2"/>
    <m/>
    <d v="2015-01-17T00:00:00"/>
    <d v="2015-01-17T00:00:00"/>
    <s v=""/>
    <n v="348673.82"/>
    <n v="6284881.2999999998"/>
    <s v="ZONA PAGA V268"/>
    <x v="0"/>
    <x v="6"/>
    <s v="U2"/>
    <s v="U2"/>
    <s v="Activa"/>
  </r>
  <r>
    <n v="1"/>
    <x v="0"/>
    <s v="ZPM"/>
    <n v="234"/>
    <s v="RM-0805"/>
    <s v="PE71"/>
    <m/>
    <s v="T-22-205-SN-15"/>
    <m/>
    <s v="LA GRANJA"/>
    <s v="Parada 2 / Hospital   Padre Hurtado"/>
    <s v="NO"/>
    <s v="U2"/>
    <m/>
    <m/>
    <m/>
    <m/>
    <m/>
    <d v="1899-12-30T05:45:00"/>
    <d v="1899-12-30T10:00:00"/>
    <d v="1899-12-30T16:00:00"/>
    <d v="1899-12-30T20:00:00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03R"/>
    <s v="203eR"/>
    <s v="206R"/>
    <s v="212R"/>
    <s v="216I"/>
    <s v="G01R"/>
    <s v="206cR"/>
    <m/>
    <m/>
    <m/>
    <m/>
    <m/>
    <m/>
    <m/>
    <m/>
    <m/>
    <m/>
    <m/>
    <m/>
    <m/>
    <m/>
    <n v="2"/>
    <m/>
    <d v="2015-01-17T00:00:00"/>
    <d v="2015-01-17T00:00:00"/>
    <s v=""/>
    <n v="348491.47"/>
    <n v="6286207.8499999996"/>
    <s v="ZONA PAGA V268"/>
    <x v="0"/>
    <x v="6"/>
    <s v="U2"/>
    <s v="U2"/>
    <s v="Activa"/>
  </r>
  <r>
    <n v="1"/>
    <x v="1"/>
    <s v="PP"/>
    <n v="235"/>
    <s v="RM-0806"/>
    <s v="PE1313"/>
    <m/>
    <s v="T-22-205-SN-12"/>
    <m/>
    <s v="LA GRANJA"/>
    <s v="Parada 4 / Hospital   Padre Hurtado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1-16T00:00:00"/>
    <d v="2015-01-16T00:00:00"/>
    <d v="2014-12-09T00:00:00"/>
    <n v="348518.05"/>
    <n v="6286073.0800000001"/>
    <s v="ZONA PAGA V268"/>
    <x v="1"/>
    <x v="2"/>
    <s v="TATA"/>
    <s v="TATA"/>
    <s v="Eliminada"/>
  </r>
  <r>
    <n v="1"/>
    <x v="0"/>
    <s v="ZPM"/>
    <n v="236"/>
    <s v="RM-0807"/>
    <s v="PH191"/>
    <m/>
    <s v="E-25-205-NS-77"/>
    <m/>
    <s v="SAN MIGUEL"/>
    <s v="Parada 5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d v="1899-12-30T17:00:00"/>
    <s v=" 21:00"/>
    <s v="-"/>
    <s v="-"/>
    <s v="-"/>
    <s v="-"/>
    <s v="-"/>
    <s v="-"/>
    <m/>
    <s v="-"/>
    <s v="-"/>
    <s v="-"/>
    <s v="-"/>
    <s v="-"/>
    <s v="-"/>
    <s v="-"/>
    <s v="-"/>
    <m/>
    <s v="205I"/>
    <s v="209I"/>
    <s v="227I"/>
    <s v="230I"/>
    <s v="205eI"/>
    <s v="207eI"/>
    <s v="209eI"/>
    <m/>
    <m/>
    <m/>
    <m/>
    <m/>
    <m/>
    <m/>
    <m/>
    <m/>
    <m/>
    <m/>
    <m/>
    <m/>
    <m/>
    <n v="1"/>
    <m/>
    <d v="2015-01-17T00:00:00"/>
    <d v="2015-01-17T00:00:00"/>
    <s v=""/>
    <n v="347812.26"/>
    <n v="6291207.4000000004"/>
    <s v="ZONA PAGA V268"/>
    <x v="0"/>
    <x v="6"/>
    <s v="U2"/>
    <s v="U2"/>
    <s v="Activa"/>
  </r>
  <r>
    <n v="1"/>
    <x v="0"/>
    <s v="ZPM"/>
    <n v="237"/>
    <s v="RM-0808"/>
    <s v="PC1220"/>
    <m/>
    <s v="T-14-128-PO-34"/>
    <m/>
    <s v="PROVIDENCIA"/>
    <s v="Parada 7 / (M) Tobalaba"/>
    <s v="NO"/>
    <s v="U6"/>
    <m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C10eI"/>
    <m/>
    <m/>
    <m/>
    <m/>
    <m/>
    <m/>
    <m/>
    <m/>
    <m/>
    <m/>
    <m/>
    <m/>
    <m/>
    <m/>
    <m/>
    <m/>
    <m/>
    <m/>
    <m/>
    <m/>
    <n v="2"/>
    <n v="3"/>
    <d v="2015-02-02T00:00:00"/>
    <d v="2015-02-02T00:00:00"/>
    <s v=""/>
    <n v="350893"/>
    <n v="6301090"/>
    <s v="ZONA PAGA V268"/>
    <x v="0"/>
    <x v="1"/>
    <s v="U6"/>
    <s v="U6"/>
    <s v="Activa"/>
  </r>
  <r>
    <n v="1"/>
    <x v="0"/>
    <s v="ZPM"/>
    <n v="238"/>
    <s v="RM-0809"/>
    <s v="PH146"/>
    <m/>
    <s v="E-25-205-NS-76"/>
    <m/>
    <s v="SAN MIGUEL"/>
    <s v="Parada 7 / Departamental   Santa Ros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12I"/>
    <s v="206cI"/>
    <m/>
    <m/>
    <m/>
    <m/>
    <m/>
    <m/>
    <m/>
    <m/>
    <m/>
    <m/>
    <m/>
    <m/>
    <m/>
    <m/>
    <m/>
    <m/>
    <n v="1"/>
    <m/>
    <d v="2015-02-02T00:00:00"/>
    <d v="2015-02-02T00:00:00"/>
    <s v=""/>
    <n v="347791.19"/>
    <n v="6291347.1500000004"/>
    <s v="ZONA PAGA V268"/>
    <x v="0"/>
    <x v="6"/>
    <s v="U2"/>
    <s v="U2"/>
    <s v="Activa"/>
  </r>
  <r>
    <n v="1"/>
    <x v="0"/>
    <s v="ZP"/>
    <n v="239"/>
    <s v="RM-0810"/>
    <s v="PG95"/>
    <m/>
    <s v="E-24-205-NS-65"/>
    <m/>
    <s v="SAN RAMÓN"/>
    <s v="Parada 5 / (M) Santa Rosa"/>
    <s v="NO"/>
    <s v="U2"/>
    <m/>
    <m/>
    <m/>
    <m/>
    <m/>
    <d v="1899-12-30T05:30:00"/>
    <d v="1899-12-30T22:00:00"/>
    <s v="-"/>
    <s v="-"/>
    <d v="1899-12-30T05:30:00"/>
    <d v="1899-12-30T22:00:00"/>
    <s v="-"/>
    <s v="-"/>
    <d v="2018-08-01T00:00:00"/>
    <d v="1899-12-30T06:00:00"/>
    <d v="1899-12-30T17:00:00"/>
    <s v="-"/>
    <s v="-"/>
    <s v="-"/>
    <s v="-"/>
    <s v="-"/>
    <s v="-"/>
    <m/>
    <s v="-"/>
    <s v="-"/>
    <s v="-"/>
    <s v="-"/>
    <s v="-"/>
    <s v="-"/>
    <s v="-"/>
    <s v="-"/>
    <m/>
    <s v="206I"/>
    <s v="212I"/>
    <s v="216R"/>
    <s v="G01I"/>
    <s v="206cI"/>
    <m/>
    <m/>
    <m/>
    <m/>
    <m/>
    <m/>
    <m/>
    <m/>
    <m/>
    <m/>
    <m/>
    <m/>
    <m/>
    <m/>
    <m/>
    <m/>
    <n v="3"/>
    <m/>
    <d v="2015-02-02T00:00:00"/>
    <d v="2015-02-02T00:00:00"/>
    <s v=""/>
    <n v="348279.37"/>
    <n v="6287319.6600000001"/>
    <s v="ZONA PAGA V268"/>
    <x v="0"/>
    <x v="6"/>
    <s v="U2"/>
    <s v="U2"/>
    <s v="Activa"/>
  </r>
  <r>
    <n v="1"/>
    <x v="0"/>
    <s v="ZP"/>
    <n v="240"/>
    <s v="RM-0811"/>
    <s v="PG1616"/>
    <m/>
    <s v="E-24-205-NS-66"/>
    <m/>
    <s v="SAN RAMÓN"/>
    <s v="Parada 12 / (M) Santa Rosa"/>
    <s v="NO"/>
    <s v="U2"/>
    <m/>
    <m/>
    <m/>
    <m/>
    <m/>
    <d v="1899-12-30T05:30:00"/>
    <d v="1899-12-30T17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5eI"/>
    <s v="230I"/>
    <s v="207eI"/>
    <s v="209I"/>
    <s v="209eI"/>
    <m/>
    <m/>
    <m/>
    <m/>
    <m/>
    <m/>
    <m/>
    <m/>
    <m/>
    <m/>
    <m/>
    <m/>
    <m/>
    <m/>
    <m/>
    <n v="2"/>
    <m/>
    <d v="2015-02-02T00:00:00"/>
    <d v="2015-02-02T00:00:00"/>
    <s v=""/>
    <n v="348279.46"/>
    <n v="6287231.2599999998"/>
    <s v="ZONA PAGA V268"/>
    <x v="0"/>
    <x v="6"/>
    <s v="U2"/>
    <s v="U2"/>
    <s v="Activa"/>
  </r>
  <r>
    <n v="1"/>
    <x v="0"/>
    <s v="ZPM"/>
    <n v="243"/>
    <s v="RM-0814"/>
    <s v="PH198"/>
    <m/>
    <s v="E-21-205-SN-35"/>
    <m/>
    <s v="SAN JOAQUÍN"/>
    <s v="Parada 4 / Departamental   Santa Rosa"/>
    <s v="NO"/>
    <s v="U2"/>
    <m/>
    <m/>
    <m/>
    <m/>
    <m/>
    <d v="1899-12-30T05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09R"/>
    <s v="227R"/>
    <s v="230R"/>
    <s v="205eR"/>
    <s v="207eR"/>
    <s v="209eR"/>
    <m/>
    <m/>
    <m/>
    <m/>
    <m/>
    <m/>
    <m/>
    <m/>
    <m/>
    <m/>
    <m/>
    <m/>
    <m/>
    <m/>
    <n v="1"/>
    <m/>
    <d v="2015-03-05T00:00:00"/>
    <d v="2015-03-05T00:00:00"/>
    <s v=""/>
    <n v="347828.83"/>
    <n v="6291205.6600000001"/>
    <s v="ZONA PAGA V268"/>
    <x v="0"/>
    <x v="6"/>
    <s v="U2"/>
    <s v="U2"/>
    <s v="Activa"/>
  </r>
  <r>
    <n v="1"/>
    <x v="1"/>
    <s v="PP"/>
    <n v="244"/>
    <s v="RM-0815"/>
    <s v="PG247"/>
    <m/>
    <s v="T-23-219-PO-10"/>
    <m/>
    <s v="LA PINTANA"/>
    <s v="Avenida Lo Blanco esq. / Av. Santa Rosa"/>
    <s v="NO"/>
    <m/>
    <m/>
    <m/>
    <m/>
    <m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m/>
    <m/>
    <m/>
    <m/>
    <m/>
    <m/>
    <m/>
    <m/>
    <m/>
    <m/>
    <m/>
    <m/>
    <m/>
    <m/>
    <m/>
    <m/>
    <m/>
    <m/>
    <m/>
    <m/>
    <m/>
    <m/>
    <m/>
    <d v="2015-03-04T00:00:00"/>
    <d v="2015-03-04T00:00:00"/>
    <d v="2014-12-09T00:00:00"/>
    <n v="348643.16"/>
    <n v="6282266.1600000001"/>
    <s v="ZONA PAGA V268"/>
    <x v="1"/>
    <x v="2"/>
    <s v="TATA"/>
    <s v="TATA"/>
    <s v="Eliminada"/>
  </r>
  <r>
    <n v="1"/>
    <x v="0"/>
    <s v="ZPM"/>
    <n v="245"/>
    <s v="RM-0816"/>
    <s v="PF121"/>
    <m/>
    <s v="T-34-205-SN-15"/>
    <m/>
    <s v="PUENTE ALTO"/>
    <s v="Parada 2 / Paradero 45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5:45:00"/>
    <s v=" 10:00"/>
    <s v="-"/>
    <s v="-"/>
    <s v="-"/>
    <s v="-"/>
    <s v="-"/>
    <s v="-"/>
    <m/>
    <s v="-"/>
    <s v="-"/>
    <s v="-"/>
    <s v="-"/>
    <s v="-"/>
    <s v="-"/>
    <s v="-"/>
    <s v="-"/>
    <m/>
    <s v="209R"/>
    <s v="230R"/>
    <s v="207eR"/>
    <s v="209eR"/>
    <m/>
    <m/>
    <m/>
    <m/>
    <m/>
    <m/>
    <m/>
    <m/>
    <m/>
    <m/>
    <m/>
    <m/>
    <m/>
    <m/>
    <m/>
    <m/>
    <m/>
    <n v="1"/>
    <m/>
    <d v="2015-03-06T00:00:00"/>
    <d v="2015-03-06T00:00:00"/>
    <s v=""/>
    <n v="349094.16"/>
    <n v="6279834.1600000001"/>
    <s v="ZONA PAGA V268"/>
    <x v="0"/>
    <x v="6"/>
    <s v="U2"/>
    <s v="U2"/>
    <s v="Activa"/>
  </r>
  <r>
    <n v="1"/>
    <x v="0"/>
    <s v="ZPM"/>
    <n v="246"/>
    <s v="RM-0817"/>
    <s v="PA88"/>
    <m/>
    <s v="E-20-199-NS-2"/>
    <m/>
    <s v="SANTIAGO"/>
    <s v="Parada 7 / Mercado Central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03eI"/>
    <s v="214R"/>
    <s v="226I"/>
    <m/>
    <m/>
    <m/>
    <m/>
    <m/>
    <m/>
    <m/>
    <m/>
    <m/>
    <m/>
    <m/>
    <m/>
    <m/>
    <m/>
    <m/>
    <n v="2"/>
    <m/>
    <d v="2015-03-04T00:00:00"/>
    <d v="2015-03-04T00:00:00"/>
    <s v=""/>
    <n v="346708.21"/>
    <n v="6299420.9699999997"/>
    <s v="ZONA PAGA V268"/>
    <x v="0"/>
    <x v="6"/>
    <s v="U2"/>
    <s v="U2"/>
    <s v="Activa"/>
  </r>
  <r>
    <n v="1"/>
    <x v="0"/>
    <s v="ZPM"/>
    <n v="247"/>
    <s v="RM-0818"/>
    <s v="PA195"/>
    <m/>
    <s v="T-20-199-NS-8"/>
    <m/>
    <s v="SANTIAGO"/>
    <s v="Parada 1 / Monjitas &gt; San Antonio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14R"/>
    <m/>
    <m/>
    <m/>
    <m/>
    <m/>
    <m/>
    <m/>
    <m/>
    <m/>
    <m/>
    <m/>
    <m/>
    <m/>
    <m/>
    <m/>
    <n v="2"/>
    <m/>
    <d v="2015-03-04T00:00:00"/>
    <d v="2015-03-04T00:00:00"/>
    <s v=""/>
    <n v="346743.8"/>
    <n v="6299085.4000000004"/>
    <s v="ZONA PAGA V268"/>
    <x v="0"/>
    <x v="6"/>
    <s v="U2"/>
    <s v="U2"/>
    <s v="Activa"/>
  </r>
  <r>
    <n v="1"/>
    <x v="0"/>
    <s v="ZPM"/>
    <n v="248"/>
    <s v="RM-0819"/>
    <s v="PA763"/>
    <m/>
    <s v="T-20-199-NS-15"/>
    <m/>
    <s v="SANTIAGO"/>
    <s v="San Antonio esq. / Huérfanos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6I"/>
    <s v="208I"/>
    <s v="226I"/>
    <s v="230I"/>
    <s v="203eI"/>
    <s v="207eI"/>
    <s v="214R"/>
    <m/>
    <m/>
    <m/>
    <m/>
    <m/>
    <m/>
    <m/>
    <m/>
    <m/>
    <m/>
    <m/>
    <m/>
    <m/>
    <n v="2"/>
    <m/>
    <d v="2015-03-04T00:00:00"/>
    <d v="2015-03-04T00:00:00"/>
    <s v=""/>
    <n v="346780.1"/>
    <n v="6298848.2999999998"/>
    <s v="ZONA PAGA V268"/>
    <x v="0"/>
    <x v="6"/>
    <s v="U2"/>
    <s v="U2"/>
    <s v="Activa"/>
  </r>
  <r>
    <n v="1"/>
    <x v="0"/>
    <s v="ZPM"/>
    <n v="249"/>
    <s v="RM-0820"/>
    <s v="PG38"/>
    <m/>
    <s v="T-30-248-SN-25"/>
    <m/>
    <s v="SAN BERNARDO"/>
    <s v="Parada 4 / Plaza   de San Bernardo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866.13"/>
    <n v="6281578.3899999997"/>
    <s v="ZONA PAGA V268"/>
    <x v="0"/>
    <x v="6"/>
    <s v="U2"/>
    <s v="U2"/>
    <s v="Activa"/>
  </r>
  <r>
    <n v="1"/>
    <x v="0"/>
    <s v="ZPM"/>
    <n v="250"/>
    <s v="RM-0821"/>
    <s v="PG39"/>
    <m/>
    <s v="T-30-248-SN-30"/>
    <m/>
    <s v="SAN BERNARDO"/>
    <s v="Freire esq. / Av. Colón -Sur"/>
    <s v="NO"/>
    <s v="U2"/>
    <m/>
    <m/>
    <m/>
    <m/>
    <m/>
    <d v="1899-12-30T06:00:00"/>
    <d v="1899-12-30T21:00:00"/>
    <s v="-"/>
    <s v="-"/>
    <s v="-"/>
    <s v="-"/>
    <s v="-"/>
    <s v="-"/>
    <m/>
    <d v="1899-12-30T10:00:00"/>
    <d v="1899-12-30T15:00:00"/>
    <s v="-"/>
    <s v="-"/>
    <s v="-"/>
    <s v="-"/>
    <s v="-"/>
    <s v="-"/>
    <m/>
    <s v="-"/>
    <s v="-"/>
    <s v="-"/>
    <s v="-"/>
    <s v="-"/>
    <s v="-"/>
    <s v="-"/>
    <s v="-"/>
    <m/>
    <s v="G07R"/>
    <s v="G08I"/>
    <s v="G08vI"/>
    <s v="G09R"/>
    <m/>
    <m/>
    <m/>
    <m/>
    <m/>
    <m/>
    <m/>
    <m/>
    <m/>
    <m/>
    <m/>
    <m/>
    <m/>
    <m/>
    <m/>
    <m/>
    <m/>
    <n v="2"/>
    <m/>
    <d v="2015-03-13T00:00:00"/>
    <d v="2015-03-13T00:00:00"/>
    <s v=""/>
    <n v="341945.51"/>
    <n v="6281870.8600000003"/>
    <s v="ZONA PAGA V268"/>
    <x v="0"/>
    <x v="6"/>
    <s v="U2"/>
    <s v="U2"/>
    <s v="Activa"/>
  </r>
  <r>
    <n v="1"/>
    <x v="0"/>
    <s v="ZPM"/>
    <n v="251"/>
    <s v="RM-0822"/>
    <s v="PG79"/>
    <m/>
    <s v="T-30-245-OP-5"/>
    <m/>
    <s v="SAN BERNARDO"/>
    <s v="Avenida Colón esq. / Eyzaguirre"/>
    <s v="NO"/>
    <s v="U2"/>
    <m/>
    <m/>
    <m/>
    <m/>
    <m/>
    <d v="1899-12-30T06:00:00"/>
    <d v="1899-12-30T11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eR"/>
    <s v="G08vR"/>
    <s v="G14I"/>
    <m/>
    <m/>
    <m/>
    <m/>
    <m/>
    <m/>
    <m/>
    <m/>
    <m/>
    <m/>
    <m/>
    <m/>
    <m/>
    <m/>
    <m/>
    <m/>
    <m/>
    <m/>
    <n v="1"/>
    <m/>
    <d v="2015-03-13T00:00:00"/>
    <d v="2015-03-13T00:00:00"/>
    <s v=""/>
    <n v="341888.84"/>
    <n v="6282037.3099999996"/>
    <s v="ZONA PAGA V268"/>
    <x v="0"/>
    <x v="6"/>
    <s v="U2"/>
    <s v="U2"/>
    <s v="Activa"/>
  </r>
  <r>
    <n v="1"/>
    <x v="0"/>
    <s v="ZPM"/>
    <n v="252"/>
    <s v="RM-0823"/>
    <s v="PA421"/>
    <m/>
    <s v="T-20-73-OP-20"/>
    <m/>
    <s v="SANTIAGO"/>
    <s v="Parada 2 / San Antonio Santo Domingo"/>
    <s v="NO"/>
    <s v="U5"/>
    <m/>
    <m/>
    <m/>
    <m/>
    <m/>
    <d v="1899-12-30T13:30:00"/>
    <d v="1899-12-30T22:00:00"/>
    <s v="-"/>
    <s v="-"/>
    <d v="1899-12-30T13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2"/>
    <d v="2015-06-09T00:00:00"/>
    <d v="2015-06-09T00:00:00"/>
    <s v=""/>
    <n v="346678.7"/>
    <n v="6299164.5"/>
    <s v="ZONA PAGA V268"/>
    <x v="0"/>
    <x v="5"/>
    <s v="U5"/>
    <s v="U5"/>
    <s v="Activa"/>
  </r>
  <r>
    <n v="1"/>
    <x v="0"/>
    <s v="ZPM"/>
    <n v="253"/>
    <s v="RM-0824"/>
    <s v="PA422"/>
    <m/>
    <s v="T-20-73-OP-30"/>
    <m/>
    <s v="SANTIAGO"/>
    <s v="Parada 4 / (M) Plaza   de Armas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d v="1899-12-30T20:30:00"/>
    <s v="-"/>
    <s v="-"/>
    <d v="1899-12-30T07:00:00"/>
    <d v="1899-12-30T20:30:00"/>
    <s v="-"/>
    <s v="-"/>
    <d v="2018-08-04T00:00:00"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4"/>
    <d v="2015-07-31T00:00:00"/>
    <d v="2015-07-31T00:00:00"/>
    <s v=""/>
    <n v="346440.4"/>
    <n v="6299127.7000000002"/>
    <s v="ZONA PAGA V268"/>
    <x v="0"/>
    <x v="5"/>
    <s v="U5"/>
    <s v="U5"/>
    <s v="Activa"/>
  </r>
  <r>
    <n v="1"/>
    <x v="0"/>
    <s v="ZPM"/>
    <n v="255"/>
    <s v="RM-0826"/>
    <s v="PH11"/>
    <m/>
    <s v="E-25-89-PO-16"/>
    <m/>
    <s v="SAN MIGUEL"/>
    <s v="Parada 4 / (M) Departamental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1"/>
    <m/>
    <d v="2017-05-22T00:00:00"/>
    <d v="2017-05-22T00:00:00"/>
    <s v=""/>
    <n v="346209.35"/>
    <n v="6291674.75"/>
    <s v="ZONA PAGA V286"/>
    <x v="0"/>
    <x v="4"/>
    <s v="U1"/>
    <s v="U1"/>
    <s v="Activa"/>
  </r>
  <r>
    <n v="1"/>
    <x v="1"/>
    <s v="ZPM"/>
    <n v="256"/>
    <s v="RM-0827"/>
    <s v="PH34"/>
    <m/>
    <s v="E-25-89-OP-21"/>
    <m/>
    <s v="SAN MIGUEL"/>
    <s v="Parada 1 / (M) Departamental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5-22T00:00:00"/>
    <d v="2017-05-22T00:00:00"/>
    <d v="2018-07-13T00:00:00"/>
    <n v="346361.76"/>
    <n v="6291656"/>
    <s v="ZONA PAGA V286"/>
    <x v="0"/>
    <x v="4"/>
    <s v="U1"/>
    <s v="U1"/>
    <s v="Eliminada"/>
  </r>
  <r>
    <n v="1"/>
    <x v="0"/>
    <s v="ZPM"/>
    <n v="257"/>
    <s v="RM-0828"/>
    <s v="PD553"/>
    <m/>
    <s v="E-18-156-OP-5"/>
    <m/>
    <s v="ÑUÑOA"/>
    <s v="Parada 4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00:00"/>
    <d v="1899-12-30T21:00:00"/>
    <s v="-"/>
    <s v="-"/>
    <d v="1899-12-30T07:0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3"/>
    <n v="4"/>
    <d v="2015-11-04T00:00:00"/>
    <d v="2015-11-04T00:00:00"/>
    <s v=""/>
    <n v="353519.68"/>
    <n v="6295592.8300000001"/>
    <s v="ZONA PAGA V268"/>
    <x v="0"/>
    <x v="5"/>
    <s v="U5"/>
    <s v="U5"/>
    <s v="Activa"/>
  </r>
  <r>
    <n v="1"/>
    <x v="1"/>
    <s v="VM"/>
    <n v="258"/>
    <s v="RM-0829"/>
    <s v="PD553"/>
    <m/>
    <s v="E-18-156-OP-5"/>
    <m/>
    <s v="ÑUÑOA"/>
    <s v="Parada 4 / (M) Grecia"/>
    <s v="NO"/>
    <s v="U5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6eR"/>
    <s v="506vR"/>
    <s v="507R"/>
    <s v="507cR"/>
    <s v="510R"/>
    <s v="511R"/>
    <s v="519eR"/>
    <s v="516R"/>
    <m/>
    <m/>
    <m/>
    <m/>
    <m/>
    <m/>
    <m/>
    <m/>
    <m/>
    <m/>
    <m/>
    <m/>
    <n v="2"/>
    <m/>
    <d v="2015-11-04T00:00:00"/>
    <d v="2015-11-04T00:00:00"/>
    <d v="2017-07-05T00:00:00"/>
    <n v="353519.68"/>
    <n v="6295592.8300000001"/>
    <s v="ZONA PAGA V268"/>
    <x v="1"/>
    <x v="7"/>
    <m/>
    <s v="U5"/>
    <s v="Eliminada"/>
  </r>
  <r>
    <n v="1"/>
    <x v="0"/>
    <s v="ZPM"/>
    <n v="259"/>
    <s v="RM-0830"/>
    <s v="PA332"/>
    <m/>
    <s v="T-20-182-PO-36"/>
    <m/>
    <s v="SANTIAGO"/>
    <s v="Parada 2 / Liceo Un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5969.68"/>
    <n v="6298798.8799999999"/>
    <s v="ZONA PAGA V268"/>
    <x v="0"/>
    <x v="5"/>
    <s v="U5"/>
    <s v="U5"/>
    <s v="Activa"/>
  </r>
  <r>
    <n v="1"/>
    <x v="0"/>
    <s v="ZPM"/>
    <n v="260"/>
    <s v="RM-0831"/>
    <s v="PA417"/>
    <m/>
    <s v="T-20-182-PO-45"/>
    <m/>
    <s v="SANTIAGO"/>
    <s v="Parada 3 / (M) Plaza   de Arma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4I"/>
    <m/>
    <m/>
    <m/>
    <m/>
    <m/>
    <m/>
    <m/>
    <m/>
    <m/>
    <m/>
    <m/>
    <m/>
    <m/>
    <m/>
    <m/>
    <m/>
    <m/>
    <n v="2"/>
    <m/>
    <d v="2016-01-01T00:00:00"/>
    <d v="2016-01-01T00:00:00"/>
    <s v=""/>
    <n v="346495.25"/>
    <n v="6298870.2199999997"/>
    <s v="ZONA PAGA V268"/>
    <x v="0"/>
    <x v="5"/>
    <s v="U5"/>
    <s v="U5"/>
    <s v="Activa"/>
  </r>
  <r>
    <n v="1"/>
    <x v="0"/>
    <s v="ZPM"/>
    <n v="261"/>
    <s v="RM-0832"/>
    <s v="PA334"/>
    <m/>
    <s v="T-20-192-PO-17"/>
    <m/>
    <s v="SANTIAGO"/>
    <s v="Parada 1 / Miraflores   Merced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I"/>
    <s v="505I"/>
    <s v="508I"/>
    <s v="517I"/>
    <m/>
    <m/>
    <m/>
    <m/>
    <m/>
    <m/>
    <m/>
    <m/>
    <m/>
    <m/>
    <m/>
    <m/>
    <m/>
    <m/>
    <m/>
    <m/>
    <m/>
    <n v="2"/>
    <n v="4"/>
    <d v="2016-01-01T00:00:00"/>
    <d v="2016-01-01T00:00:00"/>
    <s v=""/>
    <n v="346985.25"/>
    <n v="6298937.6900000004"/>
    <s v="ZONA PAGA V268"/>
    <x v="0"/>
    <x v="5"/>
    <s v="U5"/>
    <s v="U5"/>
    <s v="Activa"/>
  </r>
  <r>
    <n v="1"/>
    <x v="0"/>
    <s v="ZP"/>
    <n v="262"/>
    <s v="RM-0833"/>
    <s v="PG116"/>
    <m/>
    <s v="E-24-205-NS-55"/>
    <m/>
    <s v="SAN RAMÓN"/>
    <s v="Parada 8 / (M) Santa Rosa"/>
    <s v="NO"/>
    <s v="U2"/>
    <m/>
    <m/>
    <m/>
    <m/>
    <m/>
    <d v="1899-12-30T15:00:00"/>
    <d v="1899-12-30T21:00:00"/>
    <s v="-"/>
    <s v="-"/>
    <s v="-"/>
    <s v="-"/>
    <s v="-"/>
    <s v="-"/>
    <m/>
    <d v="1899-12-30T15:00:00"/>
    <s v=" 20:00"/>
    <s v="-"/>
    <s v="-"/>
    <s v="-"/>
    <s v="-"/>
    <s v="-"/>
    <s v="-"/>
    <m/>
    <s v="-"/>
    <s v="-"/>
    <s v="-"/>
    <s v="-"/>
    <s v="-"/>
    <s v="-"/>
    <s v="-"/>
    <s v="-"/>
    <m/>
    <s v="203I"/>
    <s v="203eI"/>
    <m/>
    <m/>
    <m/>
    <m/>
    <m/>
    <m/>
    <m/>
    <m/>
    <m/>
    <m/>
    <m/>
    <m/>
    <m/>
    <m/>
    <m/>
    <m/>
    <m/>
    <m/>
    <m/>
    <n v="2"/>
    <m/>
    <d v="2016-04-29T00:00:00"/>
    <d v="2016-04-29T00:00:00"/>
    <s v=""/>
    <n v="348267.84"/>
    <n v="6287444.2599999998"/>
    <s v="ZONA PAGA V268"/>
    <x v="0"/>
    <x v="6"/>
    <s v="U2"/>
    <s v="U2"/>
    <s v="Activa"/>
  </r>
  <r>
    <n v="1"/>
    <x v="0"/>
    <s v="ZP"/>
    <n v="263"/>
    <s v="RM-0834"/>
    <s v="PB303"/>
    <m/>
    <s v="E-4-19-NS-20"/>
    <m/>
    <s v="RECOLETA"/>
    <s v="Parada 3 / (M) Zapadores"/>
    <s v="NO"/>
    <s v="U2"/>
    <m/>
    <m/>
    <m/>
    <m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8I"/>
    <s v="208cI"/>
    <m/>
    <m/>
    <m/>
    <m/>
    <m/>
    <m/>
    <m/>
    <m/>
    <m/>
    <m/>
    <m/>
    <m/>
    <m/>
    <m/>
    <m/>
    <m/>
    <m/>
    <m/>
    <n v="3"/>
    <m/>
    <d v="2016-05-25T00:00:00"/>
    <d v="2016-05-25T00:00:00"/>
    <s v=""/>
    <n v="347234.15"/>
    <n v="6304104.2999999998"/>
    <s v="ZONA PAGA V268"/>
    <x v="0"/>
    <x v="6"/>
    <s v="U2"/>
    <s v="U2"/>
    <s v="Activa"/>
  </r>
  <r>
    <n v="1"/>
    <x v="0"/>
    <s v="ZP"/>
    <n v="264"/>
    <s v="RM-0835"/>
    <s v="PA156"/>
    <m/>
    <s v="E-20-190-SN-5"/>
    <m/>
    <s v="SANTIAGO"/>
    <s v="Parada 1 / (M) Santa Lucía"/>
    <s v="NO"/>
    <s v="U2"/>
    <m/>
    <m/>
    <m/>
    <m/>
    <m/>
    <d v="1899-12-30T15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6R"/>
    <s v="207eR"/>
    <s v="226R"/>
    <s v="203eR"/>
    <s v="214I"/>
    <s v="230R"/>
    <m/>
    <m/>
    <m/>
    <m/>
    <m/>
    <m/>
    <m/>
    <m/>
    <m/>
    <m/>
    <m/>
    <m/>
    <m/>
    <m/>
    <m/>
    <n v="4"/>
    <m/>
    <d v="2016-06-01T00:00:00"/>
    <d v="2016-06-01T00:00:00"/>
    <s v=""/>
    <n v="346972.42"/>
    <n v="6298497.4900000002"/>
    <s v="ZONA PAGA V268"/>
    <x v="0"/>
    <x v="6"/>
    <s v="U2"/>
    <s v="U2"/>
    <s v="Activa"/>
  </r>
  <r>
    <n v="1"/>
    <x v="0"/>
    <s v="ZPM"/>
    <n v="265"/>
    <s v="RM-0836"/>
    <s v="PB242"/>
    <m/>
    <s v="T-2-3-NS-4"/>
    <m/>
    <s v="CONCHALÍ"/>
    <s v="Parada 6 / Independencia   Vespucio"/>
    <s v="NO"/>
    <s v="U2"/>
    <m/>
    <m/>
    <m/>
    <m/>
    <m/>
    <d v="1899-12-30T06:00:00"/>
    <d v="1899-12-30T11:00:00"/>
    <d v="1899-12-30T15:3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1I"/>
    <s v="214R"/>
    <s v="201eI"/>
    <s v="202cI"/>
    <m/>
    <m/>
    <m/>
    <m/>
    <m/>
    <m/>
    <m/>
    <m/>
    <m/>
    <m/>
    <m/>
    <m/>
    <m/>
    <m/>
    <m/>
    <m/>
    <m/>
    <n v="4"/>
    <m/>
    <d v="2016-06-01T00:00:00"/>
    <d v="2016-06-01T00:00:00"/>
    <s v=""/>
    <n v="342809.34"/>
    <n v="6306823.6399999997"/>
    <s v="ZONA PAGA V268"/>
    <x v="0"/>
    <x v="6"/>
    <s v="U2"/>
    <s v="U2"/>
    <s v="Activa"/>
  </r>
  <r>
    <n v="1"/>
    <x v="0"/>
    <s v="ZPM"/>
    <n v="269"/>
    <s v="RM-0840"/>
    <s v="PG1583"/>
    <m/>
    <s v="I-26-228-SN-25"/>
    <m/>
    <s v="LA CISTERNA"/>
    <s v="Parada  / Est. Intermodal   La Cisterna"/>
    <s v="NO"/>
    <s v="U3"/>
    <m/>
    <m/>
    <m/>
    <m/>
    <m/>
    <d v="1899-12-30T06:30:00"/>
    <d v="1899-12-30T23:00:00"/>
    <s v="-"/>
    <s v="-"/>
    <d v="1899-12-30T06:30:00"/>
    <d v="1899-12-30T23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cI"/>
    <s v="301c2I"/>
    <m/>
    <m/>
    <m/>
    <m/>
    <m/>
    <m/>
    <m/>
    <m/>
    <m/>
    <m/>
    <m/>
    <m/>
    <m/>
    <m/>
    <m/>
    <m/>
    <m/>
    <m/>
    <m/>
    <n v="2"/>
    <m/>
    <d v="2016-06-01T00:00:00"/>
    <d v="2016-06-01T00:00:00"/>
    <s v=""/>
    <n v="345540.33"/>
    <n v="6287776.1799999997"/>
    <s v="ZONA PAGA V268"/>
    <x v="0"/>
    <x v="3"/>
    <s v="U3"/>
    <s v="U3"/>
    <s v="Activa"/>
  </r>
  <r>
    <n v="1"/>
    <x v="0"/>
    <s v="ZPM"/>
    <n v="270"/>
    <s v="RM-0841"/>
    <s v="PA450"/>
    <m/>
    <s v="E-20-189-OP-40"/>
    <m/>
    <s v="SANTIAGO"/>
    <s v="Parada 1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7R"/>
    <s v="510R"/>
    <s v="506eR"/>
    <s v="507cR"/>
    <s v="509R"/>
    <s v="506vR"/>
    <m/>
    <m/>
    <m/>
    <m/>
    <m/>
    <m/>
    <m/>
    <m/>
    <m/>
    <m/>
    <m/>
    <m/>
    <m/>
    <m/>
    <n v="2"/>
    <n v="2"/>
    <d v="2016-06-01T00:00:00"/>
    <d v="2016-06-01T00:00:00"/>
    <s v=""/>
    <n v="346022.13"/>
    <n v="6296456.4100000001"/>
    <s v="ZONA PAGA V268"/>
    <x v="0"/>
    <x v="5"/>
    <s v="U5"/>
    <s v="U5"/>
    <s v="Activa"/>
  </r>
  <r>
    <n v="1"/>
    <x v="0"/>
    <s v="ZPM"/>
    <n v="271"/>
    <s v="RM-0842"/>
    <s v="PD524"/>
    <m/>
    <s v="E-18-156-PO-5"/>
    <m/>
    <s v="ÑUÑOA"/>
    <s v="Parada 3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I"/>
    <s v="506vI"/>
    <s v="506eI"/>
    <s v="507I"/>
    <s v="507cI"/>
    <s v="510I"/>
    <m/>
    <m/>
    <m/>
    <m/>
    <m/>
    <m/>
    <m/>
    <m/>
    <m/>
    <m/>
    <m/>
    <m/>
    <m/>
    <m/>
    <m/>
    <n v="3"/>
    <n v="3"/>
    <d v="2016-06-27T00:00:00"/>
    <d v="2016-06-27T00:00:00"/>
    <s v=""/>
    <n v="348617.96"/>
    <n v="6297033.2999999998"/>
    <s v="ZONA PAGA V268"/>
    <x v="0"/>
    <x v="5"/>
    <s v="U5"/>
    <s v="U5"/>
    <s v="Activa"/>
  </r>
  <r>
    <n v="1"/>
    <x v="0"/>
    <s v="ZPM"/>
    <n v="272"/>
    <s v="RM-0843"/>
    <s v="PA435"/>
    <m/>
    <s v="E-20-189-PO-5"/>
    <m/>
    <s v="SANTIAGO"/>
    <s v="Parada 4 / (M) Parque   O'Higgins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2:00:00"/>
    <d v="1899-12-30T20:00:00"/>
    <s v="-"/>
    <s v="-"/>
    <d v="1899-12-30T12:00:00"/>
    <d v="1899-12-30T20:00:00"/>
    <s v="-"/>
    <s v="-"/>
    <d v="2018-03-18T00:00:00"/>
    <s v="506I"/>
    <s v="506vI"/>
    <s v="506eI"/>
    <s v="507I"/>
    <s v="507cI"/>
    <s v="510I"/>
    <m/>
    <m/>
    <m/>
    <m/>
    <m/>
    <m/>
    <m/>
    <m/>
    <m/>
    <m/>
    <m/>
    <m/>
    <m/>
    <m/>
    <m/>
    <n v="4"/>
    <n v="4"/>
    <d v="2016-06-27T00:00:00"/>
    <d v="2016-06-27T00:00:00"/>
    <s v=""/>
    <n v="346025.17"/>
    <n v="6296416.5199999996"/>
    <s v="ZONA PAGA V268"/>
    <x v="0"/>
    <x v="5"/>
    <s v="U5"/>
    <s v="U5"/>
    <s v="Activa"/>
  </r>
  <r>
    <n v="1"/>
    <x v="0"/>
    <s v="ZPM"/>
    <n v="273"/>
    <s v="RM-0844"/>
    <s v="PD564"/>
    <m/>
    <s v="E-18-156-OP-70"/>
    <m/>
    <s v="ÑUÑOA"/>
    <s v="Parada 2 / (M) Irarrázaval"/>
    <s v="NO"/>
    <s v="U5"/>
    <m/>
    <m/>
    <m/>
    <m/>
    <m/>
    <d v="1899-12-30T06:00:00"/>
    <d v="1899-12-30T21:00:00"/>
    <s v="-"/>
    <s v="-"/>
    <d v="1899-12-30T06:00:00"/>
    <d v="1899-12-30T21:0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s v="-"/>
    <s v="-"/>
    <s v="-"/>
    <s v="-"/>
    <s v="-"/>
    <s v="-"/>
    <s v="-"/>
    <s v="-"/>
    <m/>
    <s v="506R"/>
    <s v="506vR"/>
    <s v="506eR"/>
    <s v="507R"/>
    <s v="507cR"/>
    <s v="510R"/>
    <s v="516R"/>
    <s v="519eR"/>
    <m/>
    <m/>
    <m/>
    <m/>
    <m/>
    <m/>
    <m/>
    <m/>
    <m/>
    <m/>
    <m/>
    <m/>
    <m/>
    <n v="3"/>
    <n v="3"/>
    <d v="2016-06-27T00:00:00"/>
    <d v="2016-06-27T00:00:00"/>
    <s v=""/>
    <n v="348682.44"/>
    <n v="6297083.3300000001"/>
    <s v="ZONA PAGA V268"/>
    <x v="0"/>
    <x v="5"/>
    <s v="U5"/>
    <s v="U5"/>
    <s v="Activa"/>
  </r>
  <r>
    <n v="1"/>
    <x v="0"/>
    <s v="ZPM"/>
    <n v="274"/>
    <s v="RM-0845"/>
    <s v="PD535"/>
    <m/>
    <s v="E-18-156-PO-80"/>
    <m/>
    <s v="ÑUÑOA"/>
    <s v="Parada 5 / (M) Grecia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d v="1899-12-30T21:00:00"/>
    <s v="-"/>
    <s v="-"/>
    <d v="1899-12-30T07:30:00"/>
    <d v="1899-12-30T21:00:00"/>
    <s v="-"/>
    <s v="-"/>
    <d v="2018-08-04T00:00:00"/>
    <d v="1899-12-30T11:00:00"/>
    <d v="1899-12-30T19:00:00"/>
    <s v="-"/>
    <s v="-"/>
    <d v="1899-12-30T11:00:00"/>
    <d v="1899-12-30T19:00:00"/>
    <s v="-"/>
    <s v="-"/>
    <d v="2018-06-24T00:00:00"/>
    <s v="506I"/>
    <s v="507I"/>
    <s v="510I"/>
    <s v="511I"/>
    <s v="516I"/>
    <s v="506eI"/>
    <s v="506vI"/>
    <s v="507cI"/>
    <s v="519eI"/>
    <m/>
    <m/>
    <m/>
    <m/>
    <m/>
    <m/>
    <m/>
    <m/>
    <m/>
    <m/>
    <m/>
    <m/>
    <n v="4"/>
    <n v="5"/>
    <d v="2016-06-27T00:00:00"/>
    <d v="2016-06-27T00:00:00"/>
    <s v=""/>
    <n v="353516.89"/>
    <n v="6295579.6200000001"/>
    <s v="ZONA PAGA V268"/>
    <x v="0"/>
    <x v="5"/>
    <s v="U5"/>
    <s v="U5"/>
    <s v="Activa"/>
  </r>
  <r>
    <n v="1"/>
    <x v="0"/>
    <s v="ZPM"/>
    <n v="275"/>
    <s v="RM-0846"/>
    <s v="PA396"/>
    <m/>
    <s v="E-20-290-OP-20"/>
    <m/>
    <s v="SANTIAGO"/>
    <s v="Parada 3 / Estación Mapoch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d v="1899-12-30T21:00:00"/>
    <s v="-"/>
    <s v="-"/>
    <d v="1899-12-30T11:00:00"/>
    <d v="1899-12-30T19:00:00"/>
    <s v="-"/>
    <s v="-"/>
    <d v="2018-03-18T00:00:00"/>
    <d v="1899-12-30T11:00:00"/>
    <d v="1899-12-30T19:00:00"/>
    <s v="-"/>
    <s v="-"/>
    <d v="1899-12-30T11:00:00"/>
    <d v="1899-12-30T19:00:00"/>
    <s v="-"/>
    <s v="-"/>
    <d v="2018-06-24T00:00:00"/>
    <s v="502R"/>
    <s v="502cR"/>
    <s v="503R"/>
    <s v="509R"/>
    <s v="517R"/>
    <m/>
    <m/>
    <m/>
    <m/>
    <m/>
    <m/>
    <m/>
    <m/>
    <m/>
    <m/>
    <m/>
    <m/>
    <m/>
    <m/>
    <m/>
    <m/>
    <n v="3"/>
    <n v="4"/>
    <d v="2016-06-27T00:00:00"/>
    <d v="2016-06-27T00:00:00"/>
    <s v=""/>
    <n v="346337.71"/>
    <n v="6299501.46"/>
    <s v="ZONA PAGA V268"/>
    <x v="0"/>
    <x v="5"/>
    <s v="U5"/>
    <s v="U5"/>
    <s v="Activa"/>
  </r>
  <r>
    <n v="1"/>
    <x v="1"/>
    <s v="ZP"/>
    <n v="276"/>
    <s v="RM-0847"/>
    <s v="PD381"/>
    <m/>
    <s v="T-32-316-OP-30"/>
    <m/>
    <s v="PEÑALOLÉN"/>
    <s v="Parada 4 / (M) Los   Presidentes"/>
    <s v="NO"/>
    <s v="U4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0eI"/>
    <m/>
    <m/>
    <m/>
    <m/>
    <m/>
    <m/>
    <m/>
    <m/>
    <m/>
    <m/>
    <m/>
    <m/>
    <m/>
    <m/>
    <m/>
    <m/>
    <m/>
    <m/>
    <n v="3"/>
    <n v="2"/>
    <d v="2016-07-08T00:00:00"/>
    <d v="2016-07-08T00:00:00"/>
    <d v="2018-10-31T00:00:00"/>
    <n v="353356.59"/>
    <n v="6294384.4500000002"/>
    <s v="ZONA PAGA V268"/>
    <x v="2"/>
    <x v="2"/>
    <s v="TATA"/>
    <s v="TATA"/>
    <s v="Activa"/>
  </r>
  <r>
    <n v="1"/>
    <x v="0"/>
    <s v="ZP"/>
    <n v="277"/>
    <s v="RM-0848"/>
    <s v="PE351"/>
    <m/>
    <s v="L-33-65-5-OP"/>
    <m/>
    <s v="LA FLORIDA"/>
    <s v="Parada 4 / (M) Trinidad"/>
    <s v="NO"/>
    <s v="U3"/>
    <m/>
    <m/>
    <m/>
    <m/>
    <m/>
    <d v="1899-12-30T17:00:00"/>
    <d v="1899-12-30T21:30:00"/>
    <s v="-"/>
    <s v="-"/>
    <d v="1899-12-30T17:00:00"/>
    <d v="1899-12-30T21:3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R"/>
    <s v="E12I"/>
    <m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52636.11"/>
    <n v="6286935.8300000001"/>
    <s v="ZONA PAGA V268"/>
    <x v="0"/>
    <x v="3"/>
    <s v="U3"/>
    <s v="TATA"/>
    <s v="Activa"/>
  </r>
  <r>
    <n v="1"/>
    <x v="1"/>
    <s v="ZP"/>
    <n v="278"/>
    <s v="RM-0849"/>
    <s v="PC255"/>
    <m/>
    <s v="T-15-135-OP-55"/>
    <m/>
    <s v="VITACURA"/>
    <s v="Parada 4 / Los Cobres   de Vitacura"/>
    <s v="NO"/>
    <s v="U4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4eR"/>
    <m/>
    <m/>
    <m/>
    <m/>
    <m/>
    <m/>
    <m/>
    <m/>
    <m/>
    <m/>
    <m/>
    <m/>
    <m/>
    <m/>
    <m/>
    <m/>
    <m/>
    <m/>
    <m/>
    <m/>
    <n v="2"/>
    <n v="2"/>
    <d v="2016-07-08T00:00:00"/>
    <d v="2016-07-08T00:00:00"/>
    <d v="2018-08-31T00:00:00"/>
    <n v="354187.54"/>
    <n v="6304550.2599999998"/>
    <s v="ZONA PAGA V268"/>
    <x v="2"/>
    <x v="2"/>
    <s v="TATA"/>
    <s v="TATA"/>
    <s v="Eliminada"/>
  </r>
  <r>
    <n v="1"/>
    <x v="0"/>
    <s v="ZP"/>
    <n v="279"/>
    <s v="RM-0850"/>
    <s v="PA547"/>
    <m/>
    <s v="T-20-68-SN-23"/>
    <m/>
    <s v="SANTIAGO"/>
    <s v="Parada 3 / (M) Quinta Normal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J01R"/>
    <s v="J02I"/>
    <s v="J05I"/>
    <s v="J16I"/>
    <m/>
    <m/>
    <m/>
    <m/>
    <m/>
    <m/>
    <m/>
    <m/>
    <m/>
    <m/>
    <m/>
    <m/>
    <m/>
    <m/>
    <m/>
    <m/>
    <m/>
    <n v="3"/>
    <n v="3"/>
    <d v="2016-07-08T00:00:00"/>
    <d v="2017-12-01T00:00:00"/>
    <s v=""/>
    <n v="343858.5"/>
    <n v="6298610.71"/>
    <s v="ZONA PAGA V268"/>
    <x v="0"/>
    <x v="5"/>
    <s v="U5"/>
    <s v="TATA"/>
    <s v="Activa"/>
  </r>
  <r>
    <n v="1"/>
    <x v="0"/>
    <s v="ZP"/>
    <n v="280"/>
    <s v="RM-0851"/>
    <s v="PJ884"/>
    <m/>
    <s v="L-9-3-27-OP"/>
    <m/>
    <s v="LO PRADO"/>
    <s v="Parada 6 / (M) Neptuno"/>
    <s v="NO"/>
    <s v="U5"/>
    <m/>
    <m/>
    <m/>
    <m/>
    <m/>
    <d v="1899-12-30T13:00:00"/>
    <d v="1899-12-30T22:00:00"/>
    <s v="-"/>
    <s v="-"/>
    <d v="1899-12-30T13:00:00"/>
    <d v="1899-12-30T22:00:00"/>
    <s v="-"/>
    <s v="-"/>
    <d v="2018-10-2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4R"/>
    <s v="J10R"/>
    <s v="J19R"/>
    <m/>
    <m/>
    <m/>
    <m/>
    <m/>
    <m/>
    <m/>
    <m/>
    <m/>
    <m/>
    <m/>
    <m/>
    <m/>
    <m/>
    <m/>
    <m/>
    <m/>
    <m/>
    <n v="2"/>
    <n v="2"/>
    <d v="2016-07-08T00:00:00"/>
    <d v="2017-12-01T00:00:00"/>
    <s v=""/>
    <n v="339945.54"/>
    <n v="6297310.6100000003"/>
    <s v="ZONA PAGA V268"/>
    <x v="0"/>
    <x v="5"/>
    <s v="U5"/>
    <s v="TATA"/>
    <s v="Activa"/>
  </r>
  <r>
    <n v="1"/>
    <x v="0"/>
    <s v="ZP"/>
    <n v="281"/>
    <s v="RM-0852"/>
    <s v="PJ686"/>
    <m/>
    <s v="L-9-13-60-NS"/>
    <m/>
    <s v="LO PRADO"/>
    <s v="Parada 3 / (M) Neptuno"/>
    <s v="NO"/>
    <s v="U5"/>
    <m/>
    <m/>
    <m/>
    <m/>
    <m/>
    <d v="1899-12-30T06:00:00"/>
    <d v="1899-12-30T22:00:00"/>
    <s v="-"/>
    <s v="-"/>
    <d v="1899-12-30T06:00:00"/>
    <d v="1899-12-30T22:0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11I"/>
    <s v="J04I"/>
    <s v="J08R"/>
    <s v="J15cI"/>
    <m/>
    <m/>
    <m/>
    <m/>
    <m/>
    <m/>
    <m/>
    <m/>
    <m/>
    <m/>
    <m/>
    <m/>
    <m/>
    <m/>
    <m/>
    <m/>
    <m/>
    <n v="2"/>
    <n v="2"/>
    <d v="2016-07-08T00:00:00"/>
    <d v="2017-12-01T00:00:00"/>
    <s v=""/>
    <n v="339845.82"/>
    <n v="6297447.5999999996"/>
    <s v="ZONA PAGA V268"/>
    <x v="0"/>
    <x v="5"/>
    <s v="U5"/>
    <s v="TATA"/>
    <s v="Activa"/>
  </r>
  <r>
    <n v="1"/>
    <x v="0"/>
    <s v="ZPM"/>
    <n v="282"/>
    <s v="RM-0853"/>
    <s v="PA378"/>
    <m/>
    <s v="E-20-68-SN-5"/>
    <m/>
    <s v="SANTIAGO"/>
    <s v="Parada 1 / (M) Estación Central"/>
    <s v="NO"/>
    <s v="U4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6R"/>
    <s v="422R"/>
    <s v="426R"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3953.86"/>
    <n v="6297545.1200000001"/>
    <s v="ZONA PAGA V268"/>
    <x v="0"/>
    <x v="0"/>
    <s v="U4"/>
    <s v="U4"/>
    <s v="Activa"/>
  </r>
  <r>
    <n v="1"/>
    <x v="0"/>
    <s v="ZPM"/>
    <n v="283"/>
    <s v="RM-0854"/>
    <s v="PI67"/>
    <m/>
    <s v="E-7-51-NS-15"/>
    <m/>
    <s v="ESTACIÓN CENTRAL"/>
    <s v="Parada 7 / (M) San   Alberto Hurtado"/>
    <s v="NO"/>
    <s v="U1"/>
    <m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20I"/>
    <m/>
    <m/>
    <m/>
    <m/>
    <m/>
    <m/>
    <m/>
    <m/>
    <m/>
    <m/>
    <m/>
    <m/>
    <m/>
    <m/>
    <m/>
    <m/>
    <m/>
    <m/>
    <m/>
    <n v="2"/>
    <m/>
    <d v="2016-08-29T00:00:00"/>
    <d v="2016-08-29T00:00:00"/>
    <s v=""/>
    <n v="342804.63"/>
    <n v="6297184.5300000003"/>
    <s v="ZONA PAGA V268"/>
    <x v="0"/>
    <x v="4"/>
    <s v="U1"/>
    <s v="U1"/>
    <s v="Activa"/>
  </r>
  <r>
    <n v="1"/>
    <x v="0"/>
    <s v="ZP"/>
    <n v="284"/>
    <s v="RM-0856"/>
    <s v="PA91"/>
    <m/>
    <s v="E-20-199-NS-25"/>
    <m/>
    <s v="SANTIAGO"/>
    <s v="Parada 11 / (M) Santa Lucía"/>
    <s v="NO"/>
    <s v="U2"/>
    <m/>
    <m/>
    <m/>
    <m/>
    <m/>
    <d v="1899-12-30T06:30:00"/>
    <d v="1899-12-30T11:30:00"/>
    <d v="1899-12-30T15:00:00"/>
    <d v="1899-12-30T20:30:00"/>
    <d v="1899-12-30T06:30:00"/>
    <d v="1899-12-30T11:30:00"/>
    <d v="1899-12-30T15:00:00"/>
    <d v="1899-12-30T20:30:00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3I"/>
    <s v="203eI"/>
    <s v="206I"/>
    <s v="207eI"/>
    <s v="208I"/>
    <s v="226I"/>
    <s v="230I"/>
    <s v="214R"/>
    <m/>
    <m/>
    <m/>
    <m/>
    <m/>
    <m/>
    <m/>
    <m/>
    <m/>
    <m/>
    <m/>
    <m/>
    <m/>
    <n v="4"/>
    <m/>
    <d v="2016-09-30T00:00:00"/>
    <d v="2016-09-30T00:00:00"/>
    <s v=""/>
    <n v="346825.39"/>
    <n v="6298500.8799999999"/>
    <s v="ZONA PAGA V268"/>
    <x v="0"/>
    <x v="6"/>
    <s v="U2"/>
    <s v="U2"/>
    <s v="Activa"/>
  </r>
  <r>
    <n v="1"/>
    <x v="0"/>
    <s v="ZP"/>
    <n v="285"/>
    <s v="RM-0857"/>
    <s v="PA115"/>
    <m/>
    <s v="E-20-205-SN-65"/>
    <m/>
    <s v="SANTIAGO"/>
    <s v="Parada 6 / (M) Santa Lucía"/>
    <s v="NO"/>
    <s v="U2"/>
    <m/>
    <m/>
    <m/>
    <m/>
    <m/>
    <d v="1899-12-30T06:30:00"/>
    <d v="1899-12-30T21:00:00"/>
    <s v="-"/>
    <s v="-"/>
    <d v="1899-12-30T06:30:00"/>
    <d v="1899-12-30T21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4I"/>
    <s v="204eI"/>
    <m/>
    <m/>
    <m/>
    <m/>
    <m/>
    <m/>
    <m/>
    <m/>
    <m/>
    <m/>
    <m/>
    <m/>
    <m/>
    <m/>
    <m/>
    <m/>
    <m/>
    <m/>
    <m/>
    <n v="3"/>
    <m/>
    <d v="2016-09-30T00:00:00"/>
    <d v="2016-09-30T00:00:00"/>
    <s v=""/>
    <n v="347012.18"/>
    <n v="6298353.4299999997"/>
    <s v="ZONA PAGA V268"/>
    <x v="0"/>
    <x v="6"/>
    <s v="U2"/>
    <s v="U2"/>
    <s v="Activa"/>
  </r>
  <r>
    <n v="1"/>
    <x v="0"/>
    <s v="ZPM"/>
    <n v="286"/>
    <s v="RM-0858"/>
    <s v="PI1075"/>
    <m/>
    <s v="L-7-44-10-NS"/>
    <m/>
    <s v="ESTACIÓN CENTRAL"/>
    <s v="Parada 9 / (M) Estación Central"/>
    <s v="NO"/>
    <s v="U3"/>
    <m/>
    <m/>
    <m/>
    <m/>
    <m/>
    <d v="1899-12-30T06:30:00"/>
    <d v="1899-12-30T09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3eR"/>
    <s v="I10R"/>
    <s v="I17R"/>
    <m/>
    <m/>
    <m/>
    <m/>
    <m/>
    <m/>
    <m/>
    <m/>
    <m/>
    <m/>
    <m/>
    <m/>
    <m/>
    <m/>
    <m/>
    <m/>
    <m/>
    <m/>
    <n v="2"/>
    <m/>
    <d v="2016-10-17T00:00:00"/>
    <d v="2016-10-17T00:00:00"/>
    <s v=""/>
    <n v="343935.43"/>
    <n v="6297521.7599999998"/>
    <s v="ZONA PAGA V268"/>
    <x v="0"/>
    <x v="3"/>
    <s v="U3"/>
    <s v="U3"/>
    <s v="Activa"/>
  </r>
  <r>
    <n v="1"/>
    <x v="0"/>
    <s v="ZPM"/>
    <n v="287"/>
    <s v="RM-0859"/>
    <s v="PB1575"/>
    <m/>
    <s v="I-4-12-PO-11"/>
    <m/>
    <s v="RECOLETA"/>
    <s v="Parada  / Est. Intermodal   Vespucio Norte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9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13I"/>
    <s v="B16R"/>
    <s v="B18R"/>
    <s v="B18eR"/>
    <s v="B25I"/>
    <s v="B27R"/>
    <m/>
    <m/>
    <m/>
    <m/>
    <m/>
    <m/>
    <m/>
    <m/>
    <m/>
    <m/>
    <m/>
    <m/>
    <m/>
    <m/>
    <m/>
    <n v="5"/>
    <n v="4"/>
    <d v="2016-12-05T00:00:00"/>
    <d v="2016-12-05T00:00:00"/>
    <s v=""/>
    <n v="346745.57"/>
    <n v="6305333.6500000004"/>
    <s v="ZONA PAGA V268"/>
    <x v="0"/>
    <x v="1"/>
    <s v="U6"/>
    <s v="U6"/>
    <s v="Activa"/>
  </r>
  <r>
    <n v="1"/>
    <x v="0"/>
    <s v="ZP"/>
    <n v="288"/>
    <s v="RM-0860"/>
    <s v="PG342"/>
    <m/>
    <s v="T-26-228-NS-38"/>
    <m/>
    <s v="LA CISTERNA"/>
    <s v="Parada 12 / (M) La Cisterna"/>
    <s v="NO"/>
    <s v="U3"/>
    <m/>
    <m/>
    <m/>
    <m/>
    <m/>
    <d v="1899-12-30T17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301eI"/>
    <m/>
    <m/>
    <m/>
    <m/>
    <m/>
    <m/>
    <m/>
    <m/>
    <m/>
    <m/>
    <m/>
    <m/>
    <m/>
    <m/>
    <m/>
    <m/>
    <m/>
    <m/>
    <m/>
    <n v="3"/>
    <n v="3"/>
    <d v="2016-10-19T00:00:00"/>
    <d v="2017-12-01T00:00:00"/>
    <s v=""/>
    <n v="345463.63"/>
    <n v="6287953.2300000004"/>
    <s v="ZONA PAGA V268"/>
    <x v="0"/>
    <x v="3"/>
    <s v="U3"/>
    <s v="TATA"/>
    <s v="Activa"/>
  </r>
  <r>
    <n v="1"/>
    <x v="1"/>
    <s v="ZPM"/>
    <n v="289"/>
    <s v="RM-0861"/>
    <s v="PH2"/>
    <m/>
    <s v="T-28-89-PO-10"/>
    <m/>
    <s v="PEDRO AGUIRRE CERDA"/>
    <s v="Av. Departamental esq. / Haití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6-10-24T00:00:00"/>
    <d v="2018-01-29T00:00:00"/>
    <d v="2018-08-31T00:00:00"/>
    <n v="343515.18"/>
    <n v="6293341.1699999999"/>
    <s v="ZONA PAGA V268"/>
    <x v="2"/>
    <x v="2"/>
    <s v="TATA"/>
    <s v="U1"/>
    <s v="Eliminada"/>
  </r>
  <r>
    <n v="1"/>
    <x v="0"/>
    <s v="ZPM"/>
    <n v="290"/>
    <s v="RM-0862"/>
    <s v="PB7"/>
    <m/>
    <s v="E-4-9-OP-5"/>
    <m/>
    <s v="RECOLETA"/>
    <s v="Parada 4 / (M) Dorsal"/>
    <s v="NO"/>
    <s v="U4"/>
    <m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6-10-24T00:00:00"/>
    <d v="2016-10-24T00:00:00"/>
    <s v=""/>
    <n v="347173.7"/>
    <n v="6303519.1699999999"/>
    <s v="ZONA PAGA V268"/>
    <x v="0"/>
    <x v="4"/>
    <s v="U1"/>
    <s v="U1"/>
    <s v="Activa"/>
  </r>
  <r>
    <n v="1"/>
    <x v="0"/>
    <s v="ZPM MIXTA"/>
    <n v="291"/>
    <s v="RM-0863"/>
    <s v="PJ627"/>
    <m/>
    <s v="L-10-36-5-NS"/>
    <m/>
    <s v="PUDAHUEL"/>
    <s v="Parada 1 / (M) Barrancas"/>
    <s v="SI"/>
    <s v="U5"/>
    <s v="U1"/>
    <m/>
    <m/>
    <m/>
    <m/>
    <d v="1899-12-30T05:00:00"/>
    <d v="1899-12-30T23:30:00"/>
    <s v="-"/>
    <s v="-"/>
    <d v="1899-12-30T05:00:00"/>
    <d v="1899-12-30T23:30:00"/>
    <s v="-"/>
    <s v="-"/>
    <d v="2018-08-01T00:00:00"/>
    <d v="1899-12-30T06:00:00"/>
    <d v="1899-12-30T23:30:00"/>
    <s v="-"/>
    <s v="-"/>
    <d v="1899-12-30T06:00:00"/>
    <d v="1899-12-30T23:30:00"/>
    <s v="-"/>
    <s v="-"/>
    <d v="2018-08-04T00:00:00"/>
    <d v="1899-12-30T06:00:00"/>
    <d v="1899-12-30T23:30:00"/>
    <s v="-"/>
    <s v="-"/>
    <d v="1899-12-30T06:00:00"/>
    <d v="1899-12-30T23:30:00"/>
    <s v="-"/>
    <s v="-"/>
    <d v="2018-07-22T00:00:00"/>
    <s v="111I"/>
    <s v="510R"/>
    <s v="516R"/>
    <s v="J01R"/>
    <s v="J08R"/>
    <s v="J14cI"/>
    <s v="J19R"/>
    <m/>
    <m/>
    <m/>
    <m/>
    <m/>
    <m/>
    <m/>
    <m/>
    <m/>
    <m/>
    <m/>
    <m/>
    <m/>
    <m/>
    <n v="2"/>
    <n v="4"/>
    <d v="2016-11-14T00:00:00"/>
    <d v="2016-11-14T00:00:00"/>
    <s v=""/>
    <n v="338365.66"/>
    <n v="6297136.0199999996"/>
    <s v="ZONA PAGA V268"/>
    <x v="0"/>
    <x v="5"/>
    <s v="U5"/>
    <s v="U5"/>
    <s v="Activa"/>
  </r>
  <r>
    <n v="1"/>
    <x v="0"/>
    <s v="ZPM"/>
    <n v="292"/>
    <s v="RM-0864"/>
    <s v="PE63"/>
    <m/>
    <s v="T-22-205-SN-10"/>
    <m/>
    <s v="LA GRANJA"/>
    <s v="Parada 2 / Paradero 30   Santa Rosa"/>
    <s v="NO"/>
    <s v="U2"/>
    <m/>
    <m/>
    <m/>
    <m/>
    <m/>
    <d v="1899-12-30T05:30:00"/>
    <d v="1899-12-30T10:30:00"/>
    <s v="-"/>
    <s v="-"/>
    <s v="-"/>
    <s v="-"/>
    <s v="-"/>
    <s v="-"/>
    <m/>
    <d v="1899-12-30T06:00:00"/>
    <d v="1899-12-30T11:00:00"/>
    <s v="-"/>
    <s v="-"/>
    <s v="-"/>
    <s v="-"/>
    <s v="-"/>
    <s v="-"/>
    <m/>
    <s v="-"/>
    <s v="-"/>
    <s v="-"/>
    <s v="-"/>
    <s v="-"/>
    <s v="-"/>
    <s v="-"/>
    <s v="-"/>
    <m/>
    <s v="212R"/>
    <s v="203R"/>
    <s v="206R"/>
    <s v="216I"/>
    <s v="203eR"/>
    <s v="206cR"/>
    <s v="G01R"/>
    <m/>
    <m/>
    <m/>
    <m/>
    <m/>
    <m/>
    <m/>
    <m/>
    <m/>
    <m/>
    <m/>
    <m/>
    <m/>
    <m/>
    <n v="2"/>
    <m/>
    <d v="2016-11-24T00:00:00"/>
    <d v="2016-11-24T00:00:00"/>
    <s v=""/>
    <n v="348564.92"/>
    <n v="6285842.5199999996"/>
    <s v="ZONA PAGA V268"/>
    <x v="0"/>
    <x v="6"/>
    <s v="U2"/>
    <s v="U2"/>
    <s v="Activa"/>
  </r>
  <r>
    <n v="1"/>
    <x v="0"/>
    <s v="ZPM"/>
    <n v="293"/>
    <s v="RM-0865"/>
    <s v="PG1664"/>
    <m/>
    <s v="T-23-205-NS-17"/>
    <m/>
    <s v="LA PINTANA"/>
    <s v="Parada 3 / Paradero 31   Santa Rosa"/>
    <s v="NO"/>
    <s v="U2"/>
    <m/>
    <m/>
    <m/>
    <m/>
    <m/>
    <d v="1899-12-30T15:00:00"/>
    <d v="1899-12-30T2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I"/>
    <s v="206I"/>
    <s v="212I"/>
    <s v="216R"/>
    <s v="206cR"/>
    <m/>
    <m/>
    <m/>
    <m/>
    <m/>
    <m/>
    <m/>
    <m/>
    <m/>
    <m/>
    <m/>
    <m/>
    <m/>
    <m/>
    <m/>
    <m/>
    <n v="2"/>
    <m/>
    <d v="2016-11-24T00:00:00"/>
    <d v="2016-11-24T00:00:00"/>
    <s v=""/>
    <n v="348657.85"/>
    <n v="6284905.2300000004"/>
    <s v="ZONA PAGA V268"/>
    <x v="0"/>
    <x v="6"/>
    <s v="U2"/>
    <s v="U2"/>
    <s v="Activa"/>
  </r>
  <r>
    <n v="1"/>
    <x v="0"/>
    <s v="ZPM"/>
    <n v="294"/>
    <s v="RM-0866"/>
    <s v="PD576"/>
    <m/>
    <s v="T-32-156-OP-75"/>
    <m/>
    <s v="PEÑALOLÉN"/>
    <s v="Parada 2 / Los Molineros   Av.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R"/>
    <s v="506R"/>
    <s v="507R"/>
    <s v="510R"/>
    <s v="516R"/>
    <s v="506eR"/>
    <s v="506vR"/>
    <s v="507cR"/>
    <s v="519eR"/>
    <m/>
    <m/>
    <m/>
    <m/>
    <m/>
    <m/>
    <m/>
    <m/>
    <m/>
    <m/>
    <m/>
    <m/>
    <n v="2"/>
    <n v="2"/>
    <d v="2016-11-23T00:00:00"/>
    <d v="2016-11-23T00:00:00"/>
    <s v=""/>
    <n v="354329"/>
    <n v="6295410.0800000001"/>
    <s v="ZONA PAGA V268"/>
    <x v="0"/>
    <x v="5"/>
    <s v="U5"/>
    <s v="U5"/>
    <s v="Activa"/>
  </r>
  <r>
    <n v="1"/>
    <x v="0"/>
    <s v="ZPM"/>
    <n v="295"/>
    <s v="RM-0867"/>
    <s v="PD575"/>
    <m/>
    <s v="T-32-156-OP-50"/>
    <m/>
    <s v="PEÑALOLÉN"/>
    <s v="Parada 2 / Ictinos   Avenida Grecia"/>
    <s v="NO"/>
    <s v="U5"/>
    <m/>
    <m/>
    <m/>
    <m/>
    <m/>
    <d v="1899-12-30T06:00:00"/>
    <d v="1899-12-30T14:00:00"/>
    <s v="-"/>
    <s v="-"/>
    <d v="1899-12-30T06:00:00"/>
    <d v="1899-12-30T14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s v="519eR"/>
    <m/>
    <m/>
    <m/>
    <m/>
    <m/>
    <m/>
    <m/>
    <m/>
    <m/>
    <m/>
    <m/>
    <m/>
    <m/>
    <m/>
    <m/>
    <n v="2"/>
    <n v="2"/>
    <d v="2016-11-23T00:00:00"/>
    <d v="2016-11-23T00:00:00"/>
    <s v=""/>
    <n v="354874.43"/>
    <n v="6295292.1299999999"/>
    <s v="ZONA PAGA V268"/>
    <x v="0"/>
    <x v="5"/>
    <s v="U5"/>
    <s v="U5"/>
    <s v="Activa"/>
  </r>
  <r>
    <n v="1"/>
    <x v="0"/>
    <s v="ZPM"/>
    <n v="296"/>
    <s v="RM-0868"/>
    <s v="PD558"/>
    <s v="PD559"/>
    <s v="T-18-156-OP-38"/>
    <s v="T-18-156-OP-40"/>
    <s v="ÑUÑOA"/>
    <s v="Parada 2 y 4 / Pedagógico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s v="26-08-208"/>
    <s v="508R"/>
    <s v="511R"/>
    <s v="506R"/>
    <s v="507R"/>
    <s v="510R"/>
    <s v="516R"/>
    <s v="506eR"/>
    <s v="506vR"/>
    <s v="507cR"/>
    <s v="519eR"/>
    <m/>
    <m/>
    <m/>
    <m/>
    <m/>
    <m/>
    <m/>
    <m/>
    <m/>
    <m/>
    <m/>
    <n v="3"/>
    <n v="4"/>
    <d v="2016-11-23T00:00:00"/>
    <d v="2016-11-23T00:00:00"/>
    <s v=""/>
    <n v="351574.8"/>
    <n v="6296069.79"/>
    <s v="ZONA PAGA V268"/>
    <x v="0"/>
    <x v="5"/>
    <s v="U5"/>
    <s v="U5"/>
    <s v="Activa"/>
  </r>
  <r>
    <n v="1"/>
    <x v="0"/>
    <s v="ZPM MIXTA"/>
    <n v="297"/>
    <s v="RM-0869"/>
    <s v="PA300"/>
    <m/>
    <s v="E-20-289-PO-5"/>
    <m/>
    <s v="SANTIAGO"/>
    <s v="Parada 9 / Estación Mapocho"/>
    <s v="SI"/>
    <s v="U5"/>
    <s v="U4"/>
    <m/>
    <m/>
    <m/>
    <m/>
    <d v="1899-12-30T06:00:00"/>
    <d v="1899-12-30T21:30:00"/>
    <s v="-"/>
    <s v="-"/>
    <d v="1899-12-30T06:00:00"/>
    <d v="1899-12-30T21:30:00"/>
    <s v="-"/>
    <s v="-"/>
    <d v="2018-10-01T00:00:00"/>
    <d v="1899-12-30T07:30:00"/>
    <s v=" 15:00"/>
    <s v="-"/>
    <s v="-"/>
    <s v="-"/>
    <s v="-"/>
    <s v="-"/>
    <s v="-"/>
    <m/>
    <s v="-"/>
    <s v="-"/>
    <s v="-"/>
    <s v="-"/>
    <s v="-"/>
    <s v="-"/>
    <s v="-"/>
    <s v="-"/>
    <m/>
    <s v="402I"/>
    <s v="404R"/>
    <s v="502I"/>
    <s v="503I"/>
    <s v="509I"/>
    <s v="517I"/>
    <s v="502cI"/>
    <m/>
    <m/>
    <m/>
    <m/>
    <m/>
    <m/>
    <m/>
    <m/>
    <m/>
    <m/>
    <m/>
    <m/>
    <m/>
    <m/>
    <n v="3"/>
    <n v="4"/>
    <d v="2016-12-07T00:00:00"/>
    <d v="2016-12-07T00:00:00"/>
    <s v=""/>
    <n v="346251.46"/>
    <n v="6299460.0700000003"/>
    <s v="ZONA PAGA V268"/>
    <x v="0"/>
    <x v="5"/>
    <s v="U5"/>
    <s v="U5"/>
    <s v="Activa"/>
  </r>
  <r>
    <n v="1"/>
    <x v="0"/>
    <s v="ZP"/>
    <n v="298"/>
    <s v="RM-0870"/>
    <s v="PB1884"/>
    <m/>
    <s v="T-4-22-SN-4"/>
    <m/>
    <s v="RECOLETA"/>
    <s v="Parada 6 / Estación Mapocho"/>
    <s v="NO"/>
    <s v="U3"/>
    <m/>
    <m/>
    <m/>
    <m/>
    <m/>
    <d v="1899-12-30T06:30:00"/>
    <d v="1899-12-30T22:00:00"/>
    <s v="-"/>
    <s v="-"/>
    <s v="-"/>
    <s v="-"/>
    <s v="-"/>
    <s v="-"/>
    <m/>
    <d v="1899-12-30T11:00:00"/>
    <d v="1899-12-30T18:00:00"/>
    <s v="-"/>
    <s v="-"/>
    <d v="1899-12-30T11:00:00"/>
    <d v="1899-12-30T18:00:00"/>
    <s v="-"/>
    <s v="-"/>
    <d v="2018-03-03T00:00:00"/>
    <d v="1899-12-30T11:00:00"/>
    <d v="1899-12-30T18:00:00"/>
    <s v="-"/>
    <s v="-"/>
    <d v="1899-12-30T11:00:00"/>
    <d v="1899-12-30T18:00:00"/>
    <s v="-"/>
    <s v="-"/>
    <d v="2018-03-04T00:00:00"/>
    <s v="301R"/>
    <s v="308R"/>
    <m/>
    <m/>
    <m/>
    <m/>
    <m/>
    <m/>
    <m/>
    <m/>
    <m/>
    <m/>
    <m/>
    <m/>
    <m/>
    <m/>
    <m/>
    <m/>
    <m/>
    <m/>
    <m/>
    <n v="2"/>
    <n v="3"/>
    <d v="2016-12-06T00:00:00"/>
    <d v="2017-12-01T00:00:00"/>
    <s v=""/>
    <n v="346469.54"/>
    <n v="6299664.2199999997"/>
    <s v="ZONA PAGA V268"/>
    <x v="0"/>
    <x v="3"/>
    <s v="U3"/>
    <s v="TATA"/>
    <s v="Activa"/>
  </r>
  <r>
    <n v="1"/>
    <x v="1"/>
    <s v="ZP"/>
    <n v="299"/>
    <s v="RM-0871"/>
    <s v="PC255"/>
    <m/>
    <s v="T-15-135-OP-55"/>
    <m/>
    <s v="VITACURA"/>
    <s v="Parada 4 / Los Cobres   de Vitacura"/>
    <s v="NO"/>
    <s v="U5"/>
    <m/>
    <m/>
    <m/>
    <m/>
    <m/>
    <d v="1899-12-30T17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46eR"/>
    <m/>
    <m/>
    <m/>
    <m/>
    <m/>
    <m/>
    <m/>
    <m/>
    <m/>
    <m/>
    <m/>
    <m/>
    <m/>
    <m/>
    <m/>
    <m/>
    <m/>
    <m/>
    <m/>
    <m/>
    <n v="2"/>
    <n v="2"/>
    <d v="2016-12-09T00:00:00"/>
    <d v="2016-12-09T00:00:00"/>
    <d v="2018-08-31T00:00:00"/>
    <n v="354187.54"/>
    <n v="6304550.2599999998"/>
    <s v="ZONA PAGA V268"/>
    <x v="2"/>
    <x v="2"/>
    <s v="TATA"/>
    <s v="TATA"/>
    <s v="Eliminada"/>
  </r>
  <r>
    <n v="1"/>
    <x v="0"/>
    <s v="ZPM MIXTA"/>
    <n v="300"/>
    <s v="RM-0872"/>
    <s v="PA62"/>
    <m/>
    <s v="T-20-200-NS-5"/>
    <m/>
    <s v="SANTIAGO"/>
    <s v="Parada 1 / (M) Franklin"/>
    <s v="SI"/>
    <s v="U3"/>
    <s v="U2"/>
    <m/>
    <m/>
    <m/>
    <m/>
    <d v="1899-12-30T13:00:00"/>
    <d v="1899-12-30T21:30:00"/>
    <s v="-"/>
    <s v="-"/>
    <d v="1899-12-30T13:00:00"/>
    <d v="1899-12-30T21:30:00"/>
    <s v="-"/>
    <s v="-"/>
    <d v="2018-03-01T00:00:00"/>
    <d v="1899-12-30T13:00:00"/>
    <d v="1899-12-30T20:00:00"/>
    <s v="-"/>
    <s v="-"/>
    <d v="1899-12-30T13:00:00"/>
    <d v="1899-12-30T20:00:00"/>
    <s v="-"/>
    <s v="-"/>
    <d v="2018-03-03T00:00:00"/>
    <d v="1899-12-30T13:00:00"/>
    <d v="1899-12-30T20:00:00"/>
    <s v="-"/>
    <s v="-"/>
    <s v="-"/>
    <s v="-"/>
    <s v="-"/>
    <s v="-"/>
    <m/>
    <s v="201I"/>
    <s v="214R"/>
    <s v="223I"/>
    <s v="226I"/>
    <s v="229I"/>
    <s v="301I"/>
    <s v="301eI"/>
    <s v="H06R"/>
    <s v="H13R"/>
    <s v="H14R"/>
    <s v="H12R"/>
    <m/>
    <m/>
    <m/>
    <m/>
    <m/>
    <m/>
    <m/>
    <m/>
    <m/>
    <m/>
    <n v="2"/>
    <m/>
    <d v="2017-01-30T00:00:00"/>
    <d v="2017-01-30T00:00:00"/>
    <s v=""/>
    <n v="346834.58"/>
    <n v="6294795.7599999998"/>
    <s v="ZONA PAGA V268"/>
    <x v="0"/>
    <x v="3"/>
    <s v="U3"/>
    <s v="U3"/>
    <s v="Activa"/>
  </r>
  <r>
    <n v="1"/>
    <x v="1"/>
    <s v="ZPM MIXTA"/>
    <n v="301"/>
    <s v="RM-0873"/>
    <s v="PA368"/>
    <m/>
    <s v="E-20-53-PO-5"/>
    <m/>
    <s v="SANTIAGO"/>
    <s v="Parada 4 / (M) Estación Central"/>
    <s v="SI"/>
    <s v="U4"/>
    <s v="U1"/>
    <s v="U2"/>
    <s v="U3"/>
    <s v="U5"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6I"/>
    <s v="210I"/>
    <s v="346nI"/>
    <s v="401I"/>
    <s v="405I"/>
    <s v="406I"/>
    <s v="419I"/>
    <s v="422I"/>
    <s v="423I"/>
    <s v="424I"/>
    <s v="426I"/>
    <s v="427I"/>
    <s v="507I"/>
    <s v="510I"/>
    <s v="511I"/>
    <s v="513I"/>
    <s v="516I"/>
    <s v="541nI"/>
    <s v="I08nI"/>
    <s v="I10nI"/>
    <m/>
    <n v="4"/>
    <m/>
    <d v="2017-01-17T00:00:00"/>
    <d v="2017-01-17T00:00:00"/>
    <d v="2017-02-24T00:00:00"/>
    <n v="344122.81"/>
    <n v="6297496.8399999999"/>
    <s v="ZONA PAGA V268"/>
    <x v="1"/>
    <x v="7"/>
    <m/>
    <s v="U4"/>
    <s v="Eliminada"/>
  </r>
  <r>
    <n v="1"/>
    <x v="1"/>
    <s v="ZPM MIXTA"/>
    <n v="302"/>
    <s v="RM-0874"/>
    <s v="Parada Provisoria"/>
    <m/>
    <m/>
    <m/>
    <s v="ESTACIÓN CENTRAL"/>
    <s v="Alameda / San Borja"/>
    <s v="SI"/>
    <s v="U4"/>
    <s v="U2"/>
    <s v="U3"/>
    <s v="U5"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07I"/>
    <s v="412I"/>
    <s v="418I"/>
    <s v="421I"/>
    <s v="516I"/>
    <s v="I17I"/>
    <s v="J10I"/>
    <m/>
    <m/>
    <m/>
    <m/>
    <m/>
    <m/>
    <m/>
    <m/>
    <m/>
    <n v="2"/>
    <m/>
    <d v="2017-01-17T00:00:00"/>
    <d v="2017-01-17T00:00:00"/>
    <d v="2017-02-24T00:00:00"/>
    <m/>
    <m/>
    <s v="ZONA PAGA V268"/>
    <x v="1"/>
    <x v="7"/>
    <m/>
    <s v="U4"/>
    <s v="Eliminada"/>
  </r>
  <r>
    <n v="1"/>
    <x v="0"/>
    <s v="ZPM MIXTA"/>
    <n v="303"/>
    <s v="RM-0875"/>
    <s v="PG367"/>
    <m/>
    <s v="T-30-246-SN-5"/>
    <m/>
    <s v="SAN BERNARDO"/>
    <s v="Ducaud esq. / Lago Huilipilún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228R"/>
    <m/>
    <m/>
    <m/>
    <m/>
    <m/>
    <m/>
    <m/>
    <m/>
    <m/>
    <m/>
    <m/>
    <m/>
    <m/>
    <m/>
    <m/>
    <m/>
    <m/>
    <n v="2"/>
    <m/>
    <d v="2017-02-20T00:00:00"/>
    <d v="2017-02-20T00:00:00"/>
    <s v=""/>
    <n v="343688.31"/>
    <n v="6280859.6699999999"/>
    <s v="ZONA PAGA V268"/>
    <x v="0"/>
    <x v="3"/>
    <s v="U3"/>
    <s v="U3"/>
    <s v="Activa"/>
  </r>
  <r>
    <n v="1"/>
    <x v="0"/>
    <s v="ZPM MIXTA"/>
    <n v="304"/>
    <s v="RM-0876"/>
    <s v="PG1642"/>
    <m/>
    <s v="T-30-246-SN-10"/>
    <m/>
    <s v="SAN BERNARDO"/>
    <s v="Ducaud esq. / Carlos Condell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228R"/>
    <m/>
    <m/>
    <m/>
    <m/>
    <m/>
    <m/>
    <m/>
    <m/>
    <m/>
    <m/>
    <m/>
    <m/>
    <m/>
    <m/>
    <m/>
    <m/>
    <m/>
    <m/>
    <n v="2"/>
    <m/>
    <d v="2017-02-20T00:00:00"/>
    <d v="2017-02-20T00:00:00"/>
    <s v=""/>
    <n v="343735.92"/>
    <n v="6281098.6500000004"/>
    <s v="ZONA PAGA V268"/>
    <x v="0"/>
    <x v="3"/>
    <s v="U3"/>
    <s v="U3"/>
    <s v="Activa"/>
  </r>
  <r>
    <n v="1"/>
    <x v="0"/>
    <s v="ZPM MIXTA"/>
    <n v="305"/>
    <s v="RM-0877"/>
    <s v="PG368"/>
    <m/>
    <s v="T-30-272-PO-5"/>
    <m/>
    <s v="SAN BERNARDO"/>
    <s v="Condell esq. / Av. Padre Hurtado"/>
    <s v="SI"/>
    <s v="U3"/>
    <s v="U2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09R"/>
    <m/>
    <m/>
    <m/>
    <m/>
    <m/>
    <m/>
    <m/>
    <m/>
    <m/>
    <m/>
    <m/>
    <m/>
    <m/>
    <m/>
    <m/>
    <m/>
    <m/>
    <n v="2"/>
    <m/>
    <d v="2017-02-20T00:00:00"/>
    <d v="2017-02-20T00:00:00"/>
    <s v=""/>
    <n v="343997.65"/>
    <n v="6281031.3600000003"/>
    <s v="ZONA PAGA V268"/>
    <x v="0"/>
    <x v="3"/>
    <s v="U3"/>
    <s v="U3"/>
    <s v="Activa"/>
  </r>
  <r>
    <n v="1"/>
    <x v="0"/>
    <s v="ZP COMPARTIDA"/>
    <n v="306"/>
    <s v="RM-0878"/>
    <s v="PG61"/>
    <m/>
    <s v="T-26-228-SN-27"/>
    <m/>
    <s v="LA CISTERNA"/>
    <s v="Parada 8 / (M) La Cisterna"/>
    <s v="SI"/>
    <s v="U2"/>
    <s v="U3"/>
    <m/>
    <m/>
    <m/>
    <m/>
    <d v="1899-12-30T06:00:00"/>
    <d v="1899-12-30T11:00:00"/>
    <s v="-"/>
    <s v="-"/>
    <d v="1899-12-30T06:00:00"/>
    <d v="1899-12-30T11:00:00"/>
    <s v="-"/>
    <s v="-"/>
    <d v="2018-03-19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01R"/>
    <s v="223R"/>
    <s v="G18I"/>
    <s v="301R"/>
    <s v="301eR"/>
    <m/>
    <m/>
    <m/>
    <m/>
    <m/>
    <m/>
    <m/>
    <m/>
    <m/>
    <m/>
    <m/>
    <m/>
    <m/>
    <m/>
    <m/>
    <m/>
    <n v="2"/>
    <m/>
    <d v="2017-02-20T00:00:00"/>
    <d v="2017-02-20T00:00:00"/>
    <s v=""/>
    <n v="345455.5"/>
    <n v="6287834.6399999997"/>
    <s v="ZONA PAGA V268"/>
    <x v="0"/>
    <x v="6"/>
    <s v="U2"/>
    <s v="U2"/>
    <s v="Activa"/>
  </r>
  <r>
    <n v="1"/>
    <x v="0"/>
    <s v="ZPM COMPARTIDA"/>
    <n v="307"/>
    <s v="RM-0879"/>
    <s v="PI80"/>
    <m/>
    <s v="E-7-51-SN-30"/>
    <m/>
    <s v="ESTACIÓN CENTRAL"/>
    <s v="Parada 1 / (M) San   Alberto Hurtado"/>
    <s v="SI"/>
    <s v="U1"/>
    <s v="U4"/>
    <m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20R"/>
    <s v="407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42856.47"/>
    <n v="6297192.2599999998"/>
    <s v="ZONA PAGA V278"/>
    <x v="0"/>
    <x v="4"/>
    <s v="U1"/>
    <s v="U1"/>
    <s v="Activa"/>
  </r>
  <r>
    <n v="1"/>
    <x v="1"/>
    <s v="ZPM MIXTA"/>
    <n v="308"/>
    <s v="RM-0880"/>
    <s v="PI46"/>
    <m/>
    <s v="E-7-52-SN-30"/>
    <m/>
    <s v="ESTACIÓN CENTRAL"/>
    <s v="Parada 1 / (M) Las Rejas"/>
    <s v="SI"/>
    <s v="U1"/>
    <s v="U3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I10I"/>
    <m/>
    <m/>
    <m/>
    <m/>
    <m/>
    <m/>
    <m/>
    <m/>
    <m/>
    <m/>
    <m/>
    <m/>
    <m/>
    <m/>
    <m/>
    <m/>
    <m/>
    <m/>
    <n v="2"/>
    <m/>
    <d v="2017-03-01T00:00:00"/>
    <d v="2017-03-01T00:00:00"/>
    <s v="13-07-208"/>
    <n v="341499.35"/>
    <n v="6296667.6200000001"/>
    <s v="ZONA PAGA V268"/>
    <x v="0"/>
    <x v="4"/>
    <s v="U1"/>
    <s v="U1"/>
    <s v="Eliminada"/>
  </r>
  <r>
    <n v="1"/>
    <x v="1"/>
    <s v="ZPM"/>
    <n v="309"/>
    <s v="RM-0881"/>
    <s v="PJ18"/>
    <m/>
    <s v="E-9-52-NS-20"/>
    <m/>
    <s v="LO PRADO"/>
    <s v="Parada 11 / (M) Las Rejas"/>
    <s v="NO"/>
    <s v="U1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2I"/>
    <s v="107I"/>
    <s v="101cI"/>
    <m/>
    <m/>
    <m/>
    <m/>
    <m/>
    <m/>
    <m/>
    <m/>
    <m/>
    <m/>
    <m/>
    <m/>
    <m/>
    <m/>
    <m/>
    <m/>
    <m/>
    <n v="2"/>
    <m/>
    <d v="2017-03-01T00:00:00"/>
    <d v="2017-03-01T00:00:00"/>
    <d v="2018-07-13T00:00:00"/>
    <n v="341476.72"/>
    <n v="6296769.4800000004"/>
    <s v="ZONA PAGA V268"/>
    <x v="0"/>
    <x v="4"/>
    <s v="U1"/>
    <s v="U1"/>
    <s v="Eliminada"/>
  </r>
  <r>
    <n v="1"/>
    <x v="0"/>
    <s v="ZPM MIXTA"/>
    <n v="310"/>
    <s v="RM-0882"/>
    <s v="PB541"/>
    <m/>
    <s v="T-6-327-PO-3"/>
    <m/>
    <s v="QUILICURA"/>
    <s v="Avenida Lo Marcoleta esq. / Pquia. Jesús Obrero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14I"/>
    <s v="314eI"/>
    <s v="B08I"/>
    <s v="B12R"/>
    <m/>
    <m/>
    <m/>
    <m/>
    <m/>
    <m/>
    <m/>
    <m/>
    <m/>
    <m/>
    <m/>
    <m/>
    <m/>
    <m/>
    <m/>
    <m/>
    <m/>
    <n v="2"/>
    <n v="4"/>
    <d v="2017-03-20T00:00:00"/>
    <d v="2017-03-20T00:00:00"/>
    <s v=""/>
    <n v="336296.52"/>
    <n v="6307096.1299999999"/>
    <s v="ZONA PAGA V268"/>
    <x v="0"/>
    <x v="1"/>
    <s v="U6"/>
    <s v="U6"/>
    <s v="Activa"/>
  </r>
  <r>
    <n v="1"/>
    <x v="0"/>
    <s v="ZPM MIXTA"/>
    <n v="311"/>
    <s v="RM-0883"/>
    <s v="PB534"/>
    <m/>
    <s v="L-6-24-5-PO"/>
    <m/>
    <s v="QUILICURA"/>
    <s v="Avenida Lo Marcoleta esq. / Ntra. Sra. del Carmen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5eI"/>
    <s v="B06R"/>
    <s v="B08I"/>
    <s v="B11R"/>
    <s v="B13R"/>
    <s v="B21R"/>
    <m/>
    <m/>
    <m/>
    <m/>
    <m/>
    <m/>
    <m/>
    <m/>
    <m/>
    <m/>
    <m/>
    <m/>
    <m/>
    <n v="2"/>
    <m/>
    <d v="2017-03-20T00:00:00"/>
    <d v="2017-03-20T00:00:00"/>
    <s v=""/>
    <n v="336470.64"/>
    <n v="6307136.5700000003"/>
    <s v="ZONA PAGA V268"/>
    <x v="0"/>
    <x v="3"/>
    <s v="U3"/>
    <s v="U3"/>
    <s v="Activa"/>
  </r>
  <r>
    <n v="1"/>
    <x v="1"/>
    <s v="ZPM MIXTA"/>
    <n v="312"/>
    <s v="RM-0884"/>
    <s v="PB535"/>
    <m/>
    <m/>
    <m/>
    <s v="QUILICURA"/>
    <s v="Avenida Lo Marcoleta esq. / Los Benedictinos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8I"/>
    <s v="314I"/>
    <s v="314eI"/>
    <s v="315eI"/>
    <s v="B06R"/>
    <s v="B08I"/>
    <s v="B11R"/>
    <s v="B12R"/>
    <s v="B13R"/>
    <s v="B21R"/>
    <m/>
    <m/>
    <m/>
    <m/>
    <m/>
    <m/>
    <m/>
    <m/>
    <m/>
    <m/>
    <n v="2"/>
    <m/>
    <d v="2017-03-20T00:00:00"/>
    <d v="2017-03-20T00:00:00"/>
    <d v="2017-05-05T00:00:00"/>
    <n v="336726.35"/>
    <n v="6307195.5700000003"/>
    <s v="ZONA PAGA V268"/>
    <x v="1"/>
    <x v="7"/>
    <m/>
    <s v="U3"/>
    <s v="Eliminada"/>
  </r>
  <r>
    <n v="1"/>
    <x v="0"/>
    <s v="ZPM"/>
    <n v="313"/>
    <s v="RM-0885"/>
    <s v="PB620"/>
    <m/>
    <s v="L-6-40-7-NS"/>
    <m/>
    <s v="QUILICURA"/>
    <s v="San Luis esq. / Pasaje 9"/>
    <s v="SI"/>
    <s v="U3"/>
    <s v="U6"/>
    <m/>
    <m/>
    <m/>
    <m/>
    <d v="1899-12-30T06:0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12eI"/>
    <s v="314eI"/>
    <s v="314I"/>
    <s v="316eI"/>
    <s v="B12R"/>
    <m/>
    <m/>
    <m/>
    <m/>
    <m/>
    <m/>
    <m/>
    <m/>
    <m/>
    <m/>
    <m/>
    <m/>
    <m/>
    <m/>
    <m/>
    <m/>
    <n v="1"/>
    <m/>
    <d v="2017-03-20T00:00:00"/>
    <d v="2017-03-20T00:00:00"/>
    <s v=""/>
    <n v="336810.16"/>
    <n v="6307192.54"/>
    <s v="ZONA PAGA V268"/>
    <x v="0"/>
    <x v="3"/>
    <s v="U3"/>
    <s v="U3"/>
    <s v="Activa"/>
  </r>
  <r>
    <n v="1"/>
    <x v="0"/>
    <s v="ZPM MIXTA"/>
    <n v="314"/>
    <s v="RM-0886"/>
    <s v="PB574"/>
    <m/>
    <s v="L-6-40-10-NS"/>
    <m/>
    <s v="QUILICURA"/>
    <s v="San Luis esq. / Av. Manuel A. Matta"/>
    <s v="SI"/>
    <s v="U6"/>
    <s v="U3"/>
    <m/>
    <m/>
    <m/>
    <m/>
    <d v="1899-12-30T06:00:00"/>
    <d v="1899-12-30T12:00:00"/>
    <s v="-"/>
    <s v="-"/>
    <d v="1899-12-30T06:00:00"/>
    <d v="1899-12-30T12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8I"/>
    <s v="314I"/>
    <s v="312eI"/>
    <s v="314eI"/>
    <s v="B08I"/>
    <s v="B11R"/>
    <s v="B12R"/>
    <m/>
    <m/>
    <m/>
    <m/>
    <m/>
    <m/>
    <m/>
    <m/>
    <m/>
    <m/>
    <m/>
    <m/>
    <m/>
    <m/>
    <n v="2"/>
    <n v="4"/>
    <d v="2017-03-20T00:00:00"/>
    <d v="2017-03-20T00:00:00"/>
    <s v=""/>
    <n v="336869.41"/>
    <n v="6307045.79"/>
    <s v="ZONA PAGA V268"/>
    <x v="0"/>
    <x v="1"/>
    <s v="U6"/>
    <s v="U6"/>
    <s v="Activa"/>
  </r>
  <r>
    <n v="1"/>
    <x v="1"/>
    <s v="ZPM MIXTA"/>
    <n v="315"/>
    <s v="RM-0887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m/>
    <d v="2017-03-20T00:00:00"/>
    <d v="2017-03-20T00:00:00"/>
    <d v="2017-05-05T00:00:00"/>
    <n v="336924.03"/>
    <n v="6307232.2000000002"/>
    <s v="ZONA PAGA V268"/>
    <x v="1"/>
    <x v="7"/>
    <m/>
    <s v="U6"/>
    <s v="Eliminada"/>
  </r>
  <r>
    <n v="1"/>
    <x v="0"/>
    <s v="ZPM MIXTA"/>
    <n v="316"/>
    <s v="RM-0888"/>
    <s v="PB537"/>
    <m/>
    <s v="T-6-327-PO-10"/>
    <m/>
    <s v="QUILICURA"/>
    <s v="Avenida Lo Marcoleta esq. / Volcán Copahue"/>
    <s v="SI"/>
    <s v="U3"/>
    <s v="U6"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21R"/>
    <m/>
    <m/>
    <m/>
    <m/>
    <m/>
    <m/>
    <m/>
    <m/>
    <m/>
    <m/>
    <m/>
    <m/>
    <m/>
    <m/>
    <m/>
    <m/>
    <m/>
    <n v="1"/>
    <m/>
    <d v="2017-03-20T00:00:00"/>
    <d v="2017-03-20T00:00:00"/>
    <s v=""/>
    <n v="337337.83"/>
    <n v="6307327.8799999999"/>
    <s v="ZONA PAGA V268"/>
    <x v="0"/>
    <x v="3"/>
    <s v="U3"/>
    <s v="U3"/>
    <s v="Activa"/>
  </r>
  <r>
    <n v="1"/>
    <x v="0"/>
    <s v="ZPM MIXTA"/>
    <n v="317"/>
    <s v="RM-0889"/>
    <s v="PJ118"/>
    <m/>
    <s v="T-10-71-PO-33"/>
    <m/>
    <s v="PUDAHUEL"/>
    <s v="Parada 1 / Consultorio   Pudahuel -Poniente"/>
    <s v="SI"/>
    <s v="U4"/>
    <s v="U5"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6I"/>
    <s v="J07I"/>
    <s v="J07eI"/>
    <m/>
    <m/>
    <m/>
    <m/>
    <m/>
    <m/>
    <m/>
    <m/>
    <m/>
    <m/>
    <m/>
    <m/>
    <m/>
    <m/>
    <m/>
    <n v="1"/>
    <m/>
    <d v="2017-04-24T00:00:00"/>
    <d v="2017-04-24T00:00:00"/>
    <s v=""/>
    <n v="335983.37"/>
    <n v="6298295.9900000002"/>
    <s v="ZONA PAGA V278"/>
    <x v="0"/>
    <x v="0"/>
    <s v="U4"/>
    <s v="U4"/>
    <s v="Activa"/>
  </r>
  <r>
    <n v="1"/>
    <x v="0"/>
    <s v="ZPM"/>
    <n v="318"/>
    <s v="RM-0890"/>
    <s v="PJ153"/>
    <m/>
    <s v="E-10-71-OP-4"/>
    <m/>
    <s v="PUDAHUEL"/>
    <s v="Parada 1 / (M) Pudahue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26R"/>
    <s v="407I"/>
    <m/>
    <m/>
    <m/>
    <m/>
    <m/>
    <m/>
    <m/>
    <m/>
    <m/>
    <m/>
    <m/>
    <m/>
    <m/>
    <m/>
    <m/>
    <m/>
    <m/>
    <n v="2"/>
    <m/>
    <d v="2017-04-24T00:00:00"/>
    <d v="2017-04-24T00:00:00"/>
    <s v=""/>
    <n v="338154.45"/>
    <n v="6298072.2800000003"/>
    <s v="ZONA PAGA V278"/>
    <x v="0"/>
    <x v="0"/>
    <s v="U4"/>
    <s v="U4"/>
    <s v="Activa"/>
  </r>
  <r>
    <n v="1"/>
    <x v="0"/>
    <s v="ZPM COMPARTIDA"/>
    <n v="319"/>
    <s v="RM-0891"/>
    <s v="PJ84"/>
    <m/>
    <s v="E-9-75-SN-12"/>
    <m/>
    <s v="LO PRADO"/>
    <s v="Parada 2 / (M) Pudahuel"/>
    <s v="SI"/>
    <s v="U1"/>
    <s v="U5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0cR"/>
    <s v="J14cR"/>
    <m/>
    <m/>
    <m/>
    <m/>
    <m/>
    <m/>
    <m/>
    <m/>
    <m/>
    <m/>
    <m/>
    <m/>
    <m/>
    <m/>
    <m/>
    <m/>
    <m/>
    <m/>
    <n v="1"/>
    <m/>
    <d v="2017-04-24T00:00:00"/>
    <d v="2017-04-24T00:00:00"/>
    <s v=""/>
    <n v="338221.34"/>
    <n v="6298031.4699999997"/>
    <s v="ZONA PAGA V278"/>
    <x v="0"/>
    <x v="4"/>
    <s v="U1"/>
    <s v="U1"/>
    <s v="Activa"/>
  </r>
  <r>
    <n v="1"/>
    <x v="0"/>
    <s v="ZPM"/>
    <n v="320"/>
    <s v="RM-0892"/>
    <s v="PJ128"/>
    <m/>
    <s v="E-9-71-PO-32"/>
    <m/>
    <s v="LO PRADO"/>
    <s v="Parada 6 / (M) San Pablo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I"/>
    <s v="406I"/>
    <s v="407I"/>
    <s v="422I"/>
    <s v="426I"/>
    <m/>
    <m/>
    <m/>
    <m/>
    <m/>
    <m/>
    <m/>
    <m/>
    <m/>
    <m/>
    <m/>
    <m/>
    <m/>
    <m/>
    <m/>
    <m/>
    <n v="1"/>
    <m/>
    <d v="2017-04-24T00:00:00"/>
    <d v="2017-04-24T00:00:00"/>
    <s v=""/>
    <n v="339706.93"/>
    <n v="6298111.9699999997"/>
    <s v="ZONA PAGA V278"/>
    <x v="0"/>
    <x v="0"/>
    <s v="U4"/>
    <s v="U4"/>
    <s v="Activa"/>
  </r>
  <r>
    <n v="1"/>
    <x v="0"/>
    <s v="ZPM MIXTA"/>
    <n v="321"/>
    <s v="RM-0893"/>
    <s v="PA260"/>
    <m/>
    <s v="T-20-73-OP-5"/>
    <m/>
    <s v="SANTIAGO"/>
    <s v="Santo Domingo esq. / Miraflores"/>
    <s v="SI"/>
    <s v="U5"/>
    <s v="U6"/>
    <m/>
    <m/>
    <m/>
    <m/>
    <d v="1899-12-30T14:00:00"/>
    <d v="1899-12-30T21:30:00"/>
    <s v="-"/>
    <s v="-"/>
    <d v="1899-12-30T14:00:00"/>
    <d v="1899-12-30T21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7R"/>
    <s v="502cR"/>
    <s v="B27R"/>
    <m/>
    <m/>
    <m/>
    <m/>
    <m/>
    <m/>
    <m/>
    <m/>
    <m/>
    <m/>
    <m/>
    <m/>
    <m/>
    <m/>
    <m/>
    <n v="1"/>
    <n v="2"/>
    <d v="2017-04-17T00:00:00"/>
    <d v="2017-04-17T00:00:00"/>
    <s v=""/>
    <n v="347027.7"/>
    <n v="6299218.2000000002"/>
    <s v="ZONA PAGA V278"/>
    <x v="0"/>
    <x v="5"/>
    <s v="U5"/>
    <s v="U5"/>
    <s v="Activa"/>
  </r>
  <r>
    <n v="1"/>
    <x v="0"/>
    <s v="ZPM MIXTA"/>
    <n v="322"/>
    <s v="RM-0894"/>
    <s v="PA261"/>
    <m/>
    <s v="T-20-73-OP-15"/>
    <m/>
    <s v="SANTIAGO"/>
    <s v="Parada 4 / San Antonio   Santo Domingo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07eR"/>
    <s v="314eR"/>
    <s v="315eR"/>
    <m/>
    <m/>
    <m/>
    <m/>
    <m/>
    <m/>
    <m/>
    <m/>
    <m/>
    <m/>
    <m/>
    <m/>
    <m/>
    <m/>
    <n v="2"/>
    <m/>
    <d v="2017-04-17T00:00:00"/>
    <d v="2017-04-17T00:00:00"/>
    <s v=""/>
    <n v="346770.7"/>
    <n v="6299176.5"/>
    <s v="ZONA PAGA V278"/>
    <x v="0"/>
    <x v="3"/>
    <s v="U3"/>
    <s v="U3"/>
    <s v="Activa"/>
  </r>
  <r>
    <n v="1"/>
    <x v="0"/>
    <s v="ZPM MIXTA"/>
    <n v="323"/>
    <s v="RM-0895"/>
    <s v="PA262"/>
    <m/>
    <s v="T-20-73-OP-25"/>
    <m/>
    <s v="SANTIAGO"/>
    <s v="Parada 2 / (M) Plaza   de Armas"/>
    <s v="SI"/>
    <s v="U3"/>
    <s v="U2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4I"/>
    <s v="303R"/>
    <s v="307I"/>
    <s v="314I"/>
    <s v="314eR"/>
    <m/>
    <m/>
    <m/>
    <m/>
    <m/>
    <m/>
    <m/>
    <m/>
    <m/>
    <m/>
    <m/>
    <m/>
    <m/>
    <m/>
    <m/>
    <m/>
    <n v="2"/>
    <m/>
    <d v="2017-04-17T00:00:00"/>
    <d v="2017-04-17T00:00:00"/>
    <s v=""/>
    <n v="346519.7"/>
    <n v="6299141.5999999996"/>
    <s v="ZONA PAGA V278"/>
    <x v="0"/>
    <x v="3"/>
    <s v="U3"/>
    <s v="U3"/>
    <s v="Activa"/>
  </r>
  <r>
    <n v="1"/>
    <x v="0"/>
    <s v="ZPM"/>
    <n v="324"/>
    <s v="RM-0896"/>
    <s v="PA423"/>
    <m/>
    <s v="T-20-73-OP-40"/>
    <m/>
    <s v="SANTIAGO"/>
    <s v="Santo Domingo esq. / Teatinos"/>
    <s v="NO"/>
    <s v="U3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14eR"/>
    <m/>
    <m/>
    <m/>
    <m/>
    <m/>
    <m/>
    <m/>
    <m/>
    <m/>
    <m/>
    <m/>
    <m/>
    <m/>
    <m/>
    <m/>
    <m/>
    <m/>
    <n v="2"/>
    <m/>
    <d v="2017-04-17T00:00:00"/>
    <d v="2017-04-17T00:00:00"/>
    <s v=""/>
    <n v="346107.5"/>
    <n v="6299078.0999999996"/>
    <s v="ZONA PAGA V278"/>
    <x v="0"/>
    <x v="3"/>
    <s v="U3"/>
    <s v="U3"/>
    <s v="Activa"/>
  </r>
  <r>
    <n v="1"/>
    <x v="0"/>
    <s v="ZPM MIXTA"/>
    <n v="325"/>
    <s v="RM-0897"/>
    <s v="PA303"/>
    <m/>
    <s v="T-20-73-OP-50"/>
    <m/>
    <s v="SANTIAGO"/>
    <s v="Parada 1 / (M) Santa Ana"/>
    <s v="SI"/>
    <s v="U3"/>
    <s v="U6"/>
    <m/>
    <m/>
    <m/>
    <m/>
    <d v="1899-12-30T06:00:00"/>
    <d v="1899-12-30T22:00:00"/>
    <s v="-"/>
    <s v="-"/>
    <d v="1899-12-30T06:00:00"/>
    <d v="1899-12-30T22:00:00"/>
    <s v="-"/>
    <s v="-"/>
    <d v="2018-03-20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307eR"/>
    <s v="312eR"/>
    <s v="314eR"/>
    <s v="315eR"/>
    <s v="316eR"/>
    <s v="B29R"/>
    <m/>
    <m/>
    <m/>
    <m/>
    <m/>
    <m/>
    <m/>
    <m/>
    <m/>
    <m/>
    <m/>
    <m/>
    <n v="2"/>
    <m/>
    <d v="2017-04-17T00:00:00"/>
    <d v="2017-04-17T00:00:00"/>
    <s v=""/>
    <n v="345790.3"/>
    <n v="6299034.7000000002"/>
    <s v="ZONA PAGA V278"/>
    <x v="0"/>
    <x v="3"/>
    <s v="U3"/>
    <s v="U3"/>
    <s v="Activa"/>
  </r>
  <r>
    <n v="1"/>
    <x v="1"/>
    <s v="ZPM"/>
    <n v="326"/>
    <s v="RM-0898"/>
    <s v="PA264"/>
    <m/>
    <s v="T-20-73-OP-45"/>
    <m/>
    <s v="SANTIAGO"/>
    <s v="Parada 2 / (M) Santa Ana"/>
    <s v="NO"/>
    <s v="U5"/>
    <m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m/>
    <d v="2017-04-26T00:00:00"/>
    <d v="2017-04-26T00:00:00"/>
    <d v="2017-07-05T00:00:00"/>
    <n v="345937.4"/>
    <n v="6299054.7000000002"/>
    <s v="ZONA PAGA V278"/>
    <x v="1"/>
    <x v="7"/>
    <m/>
    <s v="U5"/>
    <s v="Eliminada"/>
  </r>
  <r>
    <n v="1"/>
    <x v="0"/>
    <s v="ZPM MIXTA"/>
    <n v="327"/>
    <s v="RM-0899"/>
    <s v="PA245"/>
    <m/>
    <s v="T-20-188-SN-75"/>
    <m/>
    <s v="SANTIAGO"/>
    <s v="Parada 2 / Teatro Teletón"/>
    <s v="SI"/>
    <s v="U3"/>
    <s v="U6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3R"/>
    <s v="307I"/>
    <s v="314I"/>
    <s v="B29R"/>
    <m/>
    <m/>
    <m/>
    <m/>
    <m/>
    <m/>
    <m/>
    <m/>
    <m/>
    <m/>
    <m/>
    <m/>
    <m/>
    <m/>
    <m/>
    <m/>
    <m/>
    <n v="2"/>
    <m/>
    <d v="2017-04-26T00:00:00"/>
    <d v="2017-04-26T00:00:00"/>
    <s v=""/>
    <n v="345710.33"/>
    <n v="6299131.4800000004"/>
    <s v="ZONA PAGA V278"/>
    <x v="0"/>
    <x v="3"/>
    <s v="U3"/>
    <s v="U3"/>
    <s v="Activa"/>
  </r>
  <r>
    <n v="1"/>
    <x v="0"/>
    <s v="ZPM"/>
    <n v="328"/>
    <s v="RM-0900"/>
    <s v="PB82"/>
    <m/>
    <s v="E-5-30-OP-20"/>
    <m/>
    <s v="RENCA"/>
    <s v="Parada 1 / Plaza Renca"/>
    <s v="NO"/>
    <s v="U1"/>
    <m/>
    <m/>
    <m/>
    <m/>
    <m/>
    <d v="1899-12-30T06:30:00"/>
    <d v="1899-12-30T09:3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R"/>
    <s v="109R"/>
    <s v="110I"/>
    <s v="120R"/>
    <s v="408R"/>
    <s v="410R"/>
    <s v="408eR"/>
    <m/>
    <m/>
    <m/>
    <m/>
    <m/>
    <m/>
    <m/>
    <m/>
    <m/>
    <m/>
    <m/>
    <m/>
    <m/>
    <m/>
    <n v="1"/>
    <m/>
    <d v="2017-05-02T00:00:00"/>
    <d v="2017-05-02T00:00:00"/>
    <s v=""/>
    <n v="341446.31"/>
    <n v="6302547.96"/>
    <s v="ZONA PAGA V278"/>
    <x v="0"/>
    <x v="4"/>
    <s v="U1"/>
    <s v="U1"/>
    <s v="Activa"/>
  </r>
  <r>
    <n v="1"/>
    <x v="0"/>
    <s v="ZPM"/>
    <n v="329"/>
    <s v="RM-0901"/>
    <s v="PB25"/>
    <m/>
    <s v="E-5-38-SN-5"/>
    <m/>
    <s v="RENCA"/>
    <s v="Parada 2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R"/>
    <s v="107R"/>
    <s v="107cR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76.76"/>
    <n v="6302530.5300000003"/>
    <s v="ZONA PAGA V278"/>
    <x v="0"/>
    <x v="4"/>
    <s v="U1"/>
    <s v="U1"/>
    <s v="Activa"/>
  </r>
  <r>
    <n v="1"/>
    <x v="0"/>
    <s v="ZPM"/>
    <n v="330"/>
    <s v="RM-0902"/>
    <s v="PB108"/>
    <m/>
    <s v="E-5-38-NS-5"/>
    <m/>
    <s v="RENCA"/>
    <s v="Parada 3 / Plaza Renca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1I"/>
    <s v="107I"/>
    <s v="107cI"/>
    <m/>
    <m/>
    <m/>
    <m/>
    <m/>
    <m/>
    <m/>
    <m/>
    <m/>
    <m/>
    <m/>
    <m/>
    <m/>
    <m/>
    <m/>
    <m/>
    <m/>
    <m/>
    <n v="1"/>
    <m/>
    <d v="2017-05-02T00:00:00"/>
    <d v="2017-05-02T00:00:00"/>
    <s v=""/>
    <n v="341543.82"/>
    <n v="6302496.9299999997"/>
    <s v="ZONA PAGA V278"/>
    <x v="0"/>
    <x v="4"/>
    <s v="U1"/>
    <s v="U1"/>
    <s v="Activa"/>
  </r>
  <r>
    <n v="1"/>
    <x v="0"/>
    <s v="ZPM MIXTA"/>
    <n v="331"/>
    <s v="RM-0903"/>
    <s v="PB536"/>
    <m/>
    <s v="T-6-327-PO-5"/>
    <m/>
    <s v="QUILICURA"/>
    <s v="Avenida Lo Marcoleta / esq.  Pascual Gambino"/>
    <s v="SI"/>
    <s v="U6"/>
    <s v="U3"/>
    <m/>
    <m/>
    <m/>
    <m/>
    <d v="1899-12-30T06:00:00"/>
    <d v="1899-12-30T10:00:00"/>
    <s v="-"/>
    <s v="-"/>
    <d v="1899-12-30T06:00:00"/>
    <d v="1899-12-30T1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15eI"/>
    <s v="B06R"/>
    <s v="B13R"/>
    <s v="B21R"/>
    <m/>
    <m/>
    <m/>
    <m/>
    <m/>
    <m/>
    <m/>
    <m/>
    <m/>
    <m/>
    <m/>
    <m/>
    <m/>
    <m/>
    <m/>
    <m/>
    <n v="2"/>
    <n v="3"/>
    <d v="2017-05-08T00:00:00"/>
    <d v="2017-05-08T00:00:00"/>
    <s v=""/>
    <n v="336924.03"/>
    <n v="6307232.2000000002"/>
    <s v="ZONA PAGA V278"/>
    <x v="0"/>
    <x v="1"/>
    <s v="U6"/>
    <s v="U6"/>
    <s v="Activa"/>
  </r>
  <r>
    <n v="1"/>
    <x v="0"/>
    <s v="ZPM"/>
    <n v="332"/>
    <s v="RM-0904"/>
    <s v="PI952"/>
    <m/>
    <s v="L-13-15-100-PO"/>
    <m/>
    <s v="MAIPÚ"/>
    <s v="Parada 1 / Nudo Rinconada"/>
    <s v="NO"/>
    <s v="U3"/>
    <m/>
    <m/>
    <m/>
    <m/>
    <m/>
    <d v="1899-12-30T06:00:00"/>
    <d v="1899-12-30T10:00:00"/>
    <s v="-"/>
    <s v="-"/>
    <d v="1899-12-30T06:00:00"/>
    <d v="1899-12-30T10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48I"/>
    <s v="350R"/>
    <s v="I05I"/>
    <s v="I07I"/>
    <s v="I09I"/>
    <s v="I09cI"/>
    <s v="I09eI"/>
    <s v="I24I"/>
    <m/>
    <m/>
    <m/>
    <m/>
    <m/>
    <m/>
    <m/>
    <m/>
    <m/>
    <m/>
    <m/>
    <m/>
    <m/>
    <n v="2"/>
    <m/>
    <d v="2017-05-08T00:00:00"/>
    <d v="2017-05-08T00:00:00"/>
    <s v=""/>
    <n v="333001.65000000002"/>
    <n v="6291013.71"/>
    <s v="ZONA PAGA V278"/>
    <x v="0"/>
    <x v="3"/>
    <s v="U3"/>
    <s v="U3"/>
    <s v="Activa"/>
  </r>
  <r>
    <n v="1"/>
    <x v="0"/>
    <s v="ZPM"/>
    <n v="333"/>
    <s v="RM-0905"/>
    <s v="PD518"/>
    <m/>
    <s v="E-18-157-OP-10"/>
    <m/>
    <s v="ÑUÑOA"/>
    <s v="Parada 4 / (M) Plaza Egaña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s v=" 20:30"/>
    <s v="-"/>
    <s v="-"/>
    <d v="1899-12-30T07:00:00"/>
    <s v=" 20:30"/>
    <s v="-"/>
    <s v="-"/>
    <d v="2018-08-04T00:00:00"/>
    <s v="-"/>
    <s v="-"/>
    <s v="-"/>
    <s v="-"/>
    <s v="-"/>
    <s v="-"/>
    <s v="-"/>
    <s v="-"/>
    <m/>
    <s v="505R"/>
    <s v="513R"/>
    <s v="513vR"/>
    <m/>
    <m/>
    <m/>
    <m/>
    <m/>
    <m/>
    <m/>
    <m/>
    <m/>
    <m/>
    <m/>
    <m/>
    <m/>
    <m/>
    <m/>
    <m/>
    <m/>
    <m/>
    <n v="2"/>
    <n v="3"/>
    <d v="2017-05-26T00:00:00"/>
    <d v="2017-05-26T00:00:00"/>
    <s v=""/>
    <n v="353883.33"/>
    <n v="6297344.7599999998"/>
    <s v="ZONA PAGA V278"/>
    <x v="0"/>
    <x v="5"/>
    <s v="U5"/>
    <s v="U5"/>
    <s v="Activa"/>
  </r>
  <r>
    <n v="1"/>
    <x v="0"/>
    <s v="ZPM"/>
    <n v="334"/>
    <s v="RM-0906"/>
    <s v="PG1585 (Sólo andén 3)"/>
    <m/>
    <s v="I-26-228-NS-3"/>
    <m/>
    <s v="LA CISTERNA"/>
    <s v="Parada  / Est. Intermodal   Lo Ovalle"/>
    <s v="NO"/>
    <s v="U3"/>
    <m/>
    <m/>
    <m/>
    <m/>
    <m/>
    <d v="1899-12-30T13:00:00"/>
    <d v="1899-12-30T23:00:00"/>
    <s v="-"/>
    <s v="-"/>
    <d v="1899-12-30T13:00:00"/>
    <d v="1899-12-30T23:00:00"/>
    <s v="-"/>
    <s v="-"/>
    <d v="2018-03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2I"/>
    <s v="E03I"/>
    <m/>
    <m/>
    <m/>
    <m/>
    <m/>
    <m/>
    <m/>
    <m/>
    <m/>
    <m/>
    <m/>
    <m/>
    <m/>
    <m/>
    <m/>
    <m/>
    <m/>
    <m/>
    <m/>
    <n v="1"/>
    <m/>
    <d v="2017-05-29T00:00:00"/>
    <d v="2017-05-29T00:00:00"/>
    <s v=""/>
    <n v="345927.99"/>
    <n v="6290128.9699999997"/>
    <s v="ZONA PAGA V278"/>
    <x v="0"/>
    <x v="3"/>
    <s v="U3"/>
    <s v="U3"/>
    <s v="Activa"/>
  </r>
  <r>
    <n v="1"/>
    <x v="0"/>
    <s v="ZPM MIXTA"/>
    <n v="335"/>
    <s v="RM-0907"/>
    <s v="PF97"/>
    <m/>
    <s v="T-34-270-SN-10"/>
    <m/>
    <s v="PUENTE ALTO"/>
    <s v="Parada 2 / (M) Las Mercedes"/>
    <s v="SI"/>
    <s v="U7"/>
    <s v="U2"/>
    <m/>
    <m/>
    <m/>
    <m/>
    <d v="1899-12-30T14:3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R"/>
    <s v="F10I"/>
    <s v="F13I"/>
    <s v="F15I"/>
    <s v="F16R"/>
    <s v="F19I"/>
    <s v="F25I"/>
    <s v="F29R"/>
    <s v="213eR"/>
    <s v="205R"/>
    <s v="210R"/>
    <s v="205eR"/>
    <m/>
    <m/>
    <m/>
    <m/>
    <m/>
    <m/>
    <m/>
    <m/>
    <m/>
    <n v="2"/>
    <n v="4"/>
    <d v="2017-06-07T00:00:00"/>
    <d v="2017-06-07T00:00:00"/>
    <s v=""/>
    <n v="353641.92"/>
    <n v="6280976.9900000002"/>
    <s v="ZONA PAGA V285"/>
    <x v="0"/>
    <x v="8"/>
    <s v="U7"/>
    <s v="U7"/>
    <s v="Activa"/>
  </r>
  <r>
    <n v="1"/>
    <x v="0"/>
    <s v="ZPM"/>
    <n v="336"/>
    <s v="RM-0908"/>
    <s v="PE1318"/>
    <m/>
    <s v="E-22-205-SN-34"/>
    <m/>
    <s v="LA GRANJA"/>
    <s v="Parada 11 / (M) Santa Rosa"/>
    <s v="NO"/>
    <s v="U3"/>
    <m/>
    <m/>
    <m/>
    <m/>
    <m/>
    <d v="1899-12-30T06:30:00"/>
    <d v="1899-12-30T21:00:00"/>
    <s v="-"/>
    <s v="-"/>
    <d v="1899-12-30T06:30:00"/>
    <d v="1899-12-30T21:00:00"/>
    <s v="-"/>
    <s v="-"/>
    <d v="2018-10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01R"/>
    <s v="E09R"/>
    <s v="E11I"/>
    <s v="E16R"/>
    <m/>
    <m/>
    <m/>
    <m/>
    <m/>
    <m/>
    <m/>
    <m/>
    <m/>
    <m/>
    <m/>
    <m/>
    <m/>
    <m/>
    <m/>
    <m/>
    <m/>
    <n v="2"/>
    <m/>
    <d v="2017-06-19T00:00:00"/>
    <d v="2017-06-19T00:00:00"/>
    <s v=""/>
    <n v="348312.64"/>
    <n v="6287277.4800000004"/>
    <s v="ZONA PAGA V285"/>
    <x v="0"/>
    <x v="3"/>
    <s v="U3"/>
    <s v="U3"/>
    <s v="Activa"/>
  </r>
  <r>
    <n v="1"/>
    <x v="1"/>
    <s v="ZPM"/>
    <n v="337"/>
    <s v="RM-0909"/>
    <s v="PA15"/>
    <m/>
    <s v="T-20-176-SN-40"/>
    <m/>
    <s v="SANTIAGO"/>
    <s v="Parada  / Estadio   Victor Jara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45I"/>
    <s v="I09R"/>
    <s v="I09eR"/>
    <s v="I14R"/>
    <s v="I17I"/>
    <s v="I18I"/>
    <m/>
    <m/>
    <m/>
    <m/>
    <m/>
    <m/>
    <m/>
    <m/>
    <m/>
    <m/>
    <m/>
    <m/>
    <m/>
    <m/>
    <m/>
    <n v="2"/>
    <m/>
    <d v="2017-06-19T00:00:00"/>
    <d v="2017-06-19T00:00:00"/>
    <d v="2017-09-21T00:00:00"/>
    <n v="344279.18"/>
    <n v="6297518.6100000003"/>
    <s v="ZONA PAGA V285"/>
    <x v="0"/>
    <x v="7"/>
    <m/>
    <s v="U3"/>
    <s v="Eliminada"/>
  </r>
  <r>
    <n v="1"/>
    <x v="1"/>
    <s v="ZPM"/>
    <n v="338"/>
    <s v="RM-0910"/>
    <s v="PA367"/>
    <m/>
    <s v="E-20-53-OP-125"/>
    <m/>
    <s v="SANTIAGO"/>
    <s v="Parada 3 / (M) Estación Central"/>
    <s v="SI"/>
    <s v="U3"/>
    <s v="U5"/>
    <m/>
    <m/>
    <m/>
    <m/>
    <d v="1899-12-30T16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I09R"/>
    <s v="I09ER"/>
    <s v="I14R"/>
    <m/>
    <m/>
    <m/>
    <m/>
    <m/>
    <m/>
    <m/>
    <m/>
    <m/>
    <m/>
    <m/>
    <m/>
    <m/>
    <m/>
    <m/>
    <m/>
    <m/>
    <m/>
    <n v="2"/>
    <m/>
    <d v="2017-06-19T00:00:00"/>
    <d v="2017-06-19T00:00:00"/>
    <d v="2017-09-21T00:00:00"/>
    <n v="344099.93"/>
    <n v="6297543.5300000003"/>
    <s v="ZONA PAGA V285"/>
    <x v="0"/>
    <x v="7"/>
    <m/>
    <s v="U3"/>
    <s v="Eliminada"/>
  </r>
  <r>
    <n v="1"/>
    <x v="0"/>
    <s v="ZPM"/>
    <n v="339"/>
    <s v="RM-0911"/>
    <s v="PF761"/>
    <m/>
    <s v="L-34-30-33-OP"/>
    <m/>
    <s v="PUENTE ALTO"/>
    <s v="Parada 4 / Paradero 38   Av.Vicuña Mackenna"/>
    <s v="NO"/>
    <s v="U7"/>
    <m/>
    <m/>
    <m/>
    <m/>
    <m/>
    <d v="1899-12-30T17:00:00"/>
    <d v="1899-12-30T22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2I"/>
    <s v="F29I"/>
    <m/>
    <m/>
    <m/>
    <m/>
    <m/>
    <m/>
    <m/>
    <m/>
    <m/>
    <m/>
    <m/>
    <m/>
    <m/>
    <m/>
    <m/>
    <m/>
    <m/>
    <m/>
    <m/>
    <n v="1"/>
    <n v="3"/>
    <d v="2017-06-28T00:00:00"/>
    <d v="2017-06-28T00:00:00"/>
    <s v=""/>
    <n v="353617.19"/>
    <n v="6280748.46"/>
    <s v="ZONA PAGA V285"/>
    <x v="0"/>
    <x v="8"/>
    <s v="U7"/>
    <s v="U7"/>
    <s v="Activa"/>
  </r>
  <r>
    <n v="1"/>
    <x v="1"/>
    <s v="ZPM"/>
    <n v="340"/>
    <s v="RM-0912"/>
    <s v="PJ1604"/>
    <m/>
    <s v="T-10-71-OP-4"/>
    <m/>
    <s v="PUDAHUEL"/>
    <s v="Parada 6 / (M) Pudahuel"/>
    <s v="NO"/>
    <s v="U5"/>
    <m/>
    <m/>
    <m/>
    <m/>
    <m/>
    <d v="1899-12-30T06:30:00"/>
    <d v="1899-12-30T10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m/>
    <d v="2017-07-05T00:00:00"/>
    <d v="2017-07-05T00:00:00"/>
    <d v="2017-08-31T00:00:00"/>
    <n v="338110.93"/>
    <n v="6298072.3300000001"/>
    <s v="ZONA PAGA V285"/>
    <x v="1"/>
    <x v="7"/>
    <m/>
    <s v="U5"/>
    <s v="Eliminada"/>
  </r>
  <r>
    <n v="1"/>
    <x v="0"/>
    <s v="ZPM"/>
    <n v="341"/>
    <s v="RM-0913"/>
    <s v="PA264"/>
    <m/>
    <s v="T-20-73-OP-45"/>
    <m/>
    <s v="SANTIAGO"/>
    <s v="Parada 2 / (M) Santa Ana"/>
    <s v="NO"/>
    <s v="U5"/>
    <m/>
    <m/>
    <m/>
    <m/>
    <m/>
    <d v="1899-12-30T13:30:00"/>
    <d v="1899-12-30T21:30:00"/>
    <s v="-"/>
    <s v="-"/>
    <d v="1899-12-30T13:30:00"/>
    <d v="1899-12-30T21:30:00"/>
    <s v="-"/>
    <s v="-"/>
    <d v="2018-08-01T00:00:00"/>
    <d v="1899-12-30T07:00:00"/>
    <s v=" 20:30"/>
    <s v="-"/>
    <s v="-"/>
    <s v="-"/>
    <s v="-"/>
    <s v="-"/>
    <s v="-"/>
    <m/>
    <s v="-"/>
    <s v="-"/>
    <s v="-"/>
    <s v="-"/>
    <s v="-"/>
    <s v="-"/>
    <s v="-"/>
    <s v="-"/>
    <m/>
    <s v="504R"/>
    <s v="505R"/>
    <s v="508R"/>
    <s v="514R"/>
    <m/>
    <m/>
    <m/>
    <m/>
    <m/>
    <m/>
    <m/>
    <m/>
    <m/>
    <m/>
    <m/>
    <m/>
    <m/>
    <m/>
    <m/>
    <m/>
    <m/>
    <n v="2"/>
    <n v="3"/>
    <d v="2017-07-05T00:00:00"/>
    <d v="2017-07-05T00:00:00"/>
    <s v=""/>
    <n v="345937.4"/>
    <n v="6299054.7000000002"/>
    <s v="ZONA PAGA V285"/>
    <x v="0"/>
    <x v="5"/>
    <s v="U5"/>
    <s v="U5"/>
    <s v="Activa"/>
  </r>
  <r>
    <n v="1"/>
    <x v="1"/>
    <s v="ZPM"/>
    <n v="342"/>
    <s v="RM-0914"/>
    <s v="PB1576"/>
    <m/>
    <s v="T-4-19-NS-100"/>
    <m/>
    <s v="RECOLETA"/>
    <s v="Parada 1 / Recoleta   Franciscana"/>
    <s v="NO"/>
    <s v="U5"/>
    <m/>
    <m/>
    <m/>
    <m/>
    <m/>
    <d v="1899-12-30T15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502R"/>
    <s v="503R"/>
    <m/>
    <m/>
    <m/>
    <m/>
    <m/>
    <m/>
    <m/>
    <m/>
    <m/>
    <m/>
    <m/>
    <m/>
    <m/>
    <m/>
    <m/>
    <m/>
    <m/>
    <m/>
    <m/>
    <n v="2"/>
    <n v="4"/>
    <d v="2017-07-31T00:00:00"/>
    <d v="2017-07-31T00:00:00"/>
    <d v="2018-03-08T00:00:00"/>
    <n v="346744.24"/>
    <n v="6299558.2000000002"/>
    <s v="ZONA PAGA V286"/>
    <x v="0"/>
    <x v="5"/>
    <s v="U5"/>
    <s v="U5"/>
    <s v="Eliminada"/>
  </r>
  <r>
    <n v="1"/>
    <x v="0"/>
    <s v="ZPM"/>
    <n v="343"/>
    <s v="RM-0915"/>
    <s v="PJ96"/>
    <m/>
    <s v="L-9-7-63-PO"/>
    <m/>
    <s v="LO PRADO"/>
    <s v="Parada 5 / (M) Pajaritos"/>
    <s v="NO"/>
    <s v="U5"/>
    <m/>
    <m/>
    <m/>
    <m/>
    <m/>
    <d v="1899-12-30T06:00:00"/>
    <d v="1899-12-30T21:30:00"/>
    <s v="-"/>
    <s v="-"/>
    <d v="1899-12-30T06:00:00"/>
    <d v="1899-12-30T21:30:00"/>
    <s v="-"/>
    <s v="-"/>
    <d v="2018-08-01T00:00:00"/>
    <d v="1899-12-30T07:30:00"/>
    <s v=" 21:00"/>
    <s v="-"/>
    <s v="-"/>
    <d v="1899-12-30T07:30:00"/>
    <s v=" 21:00"/>
    <s v="-"/>
    <s v="-"/>
    <d v="2018-08-04T00:00:00"/>
    <s v="-"/>
    <s v="-"/>
    <s v="-"/>
    <s v="-"/>
    <s v="-"/>
    <s v="-"/>
    <s v="-"/>
    <s v="-"/>
    <m/>
    <s v="510I"/>
    <s v="516I"/>
    <s v="J06R"/>
    <s v="J11R"/>
    <s v="J12I"/>
    <s v="J17I"/>
    <m/>
    <m/>
    <m/>
    <m/>
    <m/>
    <m/>
    <m/>
    <m/>
    <m/>
    <m/>
    <m/>
    <m/>
    <m/>
    <m/>
    <m/>
    <n v="2"/>
    <n v="3"/>
    <d v="2017-07-31T00:00:00"/>
    <d v="2017-07-31T00:00:00"/>
    <s v=""/>
    <n v="340430.44"/>
    <n v="6296729.9900000002"/>
    <s v="ZONA PAGA V286"/>
    <x v="0"/>
    <x v="5"/>
    <s v="U5"/>
    <s v="U5"/>
    <s v="Activa"/>
  </r>
  <r>
    <n v="1"/>
    <x v="0"/>
    <s v="ZPM MIXTA"/>
    <n v="344"/>
    <s v="RM-0916"/>
    <s v="PI230"/>
    <m/>
    <s v="E-13-54-SN-5"/>
    <m/>
    <s v="MAIPÚ"/>
    <s v="Parada 2 / (M) Plaza   de Maipú"/>
    <s v="NO"/>
    <s v="U5"/>
    <m/>
    <m/>
    <m/>
    <m/>
    <m/>
    <d v="1899-12-30T06:30:00"/>
    <d v="1899-12-30T21:00:00"/>
    <s v="-"/>
    <s v="-"/>
    <s v="-"/>
    <s v="-"/>
    <s v="-"/>
    <s v="-"/>
    <m/>
    <d v="1899-12-30T07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506I"/>
    <s v="506eI"/>
    <s v="506vI"/>
    <s v="546eI"/>
    <m/>
    <m/>
    <m/>
    <m/>
    <m/>
    <m/>
    <m/>
    <m/>
    <m/>
    <m/>
    <m/>
    <m/>
    <m/>
    <m/>
    <m/>
    <m/>
    <m/>
    <n v="2"/>
    <m/>
    <d v="2017-07-31T00:00:00"/>
    <d v="2017-07-31T00:00:00"/>
    <s v=""/>
    <n v="336793.95"/>
    <n v="6290795.9400000004"/>
    <s v="ZONA PAGA V286"/>
    <x v="0"/>
    <x v="5"/>
    <s v="U5"/>
    <s v="U5"/>
    <s v="Activa"/>
  </r>
  <r>
    <n v="1"/>
    <x v="0"/>
    <s v="ZPM"/>
    <n v="345"/>
    <s v="RM-0917"/>
    <s v="PH29"/>
    <m/>
    <s v="E-21-89-OP-35"/>
    <m/>
    <s v="SAN JOAQUÍN"/>
    <s v="Parada 2 / Departamental   Santa Rosa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108R"/>
    <m/>
    <m/>
    <m/>
    <m/>
    <m/>
    <m/>
    <m/>
    <m/>
    <m/>
    <m/>
    <m/>
    <m/>
    <m/>
    <m/>
    <m/>
    <m/>
    <m/>
    <m/>
    <n v="1"/>
    <m/>
    <d v="2017-07-31T00:00:00"/>
    <d v="2017-07-31T00:00:00"/>
    <s v=""/>
    <n v="347870.74"/>
    <n v="6291305.2599999998"/>
    <s v="ZONA PAGA V286"/>
    <x v="0"/>
    <x v="4"/>
    <s v="U1"/>
    <s v="U1"/>
    <s v="Activa"/>
  </r>
  <r>
    <n v="1"/>
    <x v="0"/>
    <s v="ZPM"/>
    <n v="346"/>
    <s v="RM-0918"/>
    <s v="PJ149"/>
    <m/>
    <s v="E-9-71-OP-33"/>
    <m/>
    <s v="LO PRADO"/>
    <s v="Parada 7 / (M) San Pablo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2R"/>
    <s v="406R"/>
    <s v="407R"/>
    <s v="422R"/>
    <s v="426R"/>
    <m/>
    <m/>
    <m/>
    <m/>
    <m/>
    <m/>
    <m/>
    <m/>
    <m/>
    <m/>
    <m/>
    <m/>
    <m/>
    <m/>
    <m/>
    <m/>
    <n v="1"/>
    <m/>
    <d v="2017-07-31T00:00:00"/>
    <d v="2017-07-31T00:00:00"/>
    <s v=""/>
    <n v="339764.44"/>
    <n v="6298136.2300000004"/>
    <s v="ZONA PAGA V288"/>
    <x v="0"/>
    <x v="0"/>
    <s v="U4"/>
    <s v="U4"/>
    <s v="Activa"/>
  </r>
  <r>
    <n v="1"/>
    <x v="0"/>
    <s v="ZPM"/>
    <n v="348"/>
    <s v="RM-0920"/>
    <s v="PI866"/>
    <m/>
    <s v="L-13-18-20-OP"/>
    <m/>
    <s v="MAIPÚ"/>
    <s v="Chacabuco esq. / Manuel Rodríguez"/>
    <s v="SI"/>
    <s v="U3"/>
    <s v="U4"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1R"/>
    <s v="I09R"/>
    <s v="I09cR"/>
    <m/>
    <m/>
    <m/>
    <m/>
    <m/>
    <m/>
    <m/>
    <m/>
    <m/>
    <m/>
    <m/>
    <m/>
    <m/>
    <m/>
    <m/>
    <m/>
    <m/>
    <m/>
    <n v="2"/>
    <m/>
    <d v="2017-08-10T00:00:00"/>
    <d v="2017-08-10T00:00:00"/>
    <s v=""/>
    <n v="336548.54"/>
    <n v="6290896.0999999996"/>
    <s v="ZONA PAGA V290"/>
    <x v="0"/>
    <x v="3"/>
    <s v="U3"/>
    <s v="U3"/>
    <s v="Activa"/>
  </r>
  <r>
    <n v="1"/>
    <x v="0"/>
    <s v="ZPM"/>
    <n v="349"/>
    <s v="RM-0921"/>
    <s v="PE1304"/>
    <m/>
    <s v="L-33-80-10-PO"/>
    <m/>
    <s v="LA FLORIDA"/>
    <s v="Parada 3 / (M) Vicuña   Mackenna"/>
    <s v="NO"/>
    <s v="U3"/>
    <m/>
    <m/>
    <m/>
    <m/>
    <m/>
    <d v="1899-12-30T15:0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22I"/>
    <s v="323I"/>
    <s v="E07I"/>
    <s v="E08R"/>
    <s v="E13R"/>
    <s v="E14R"/>
    <s v="E15cR"/>
    <s v="E18R"/>
    <s v="D13I"/>
    <m/>
    <m/>
    <m/>
    <m/>
    <m/>
    <m/>
    <m/>
    <m/>
    <m/>
    <m/>
    <m/>
    <m/>
    <n v="2"/>
    <m/>
    <d v="2017-08-22T00:00:00"/>
    <d v="2017-08-22T00:00:00"/>
    <s v=""/>
    <n v="351702.14"/>
    <n v="6289997.9400000004"/>
    <s v="ZONA PAGA V290"/>
    <x v="0"/>
    <x v="3"/>
    <s v="U3"/>
    <s v="U3"/>
    <s v="Activa"/>
  </r>
  <r>
    <n v="1"/>
    <x v="0"/>
    <s v="ZPM"/>
    <n v="350"/>
    <s v="RM-0922"/>
    <s v="PJ1604"/>
    <m/>
    <s v="T-10-71-OP-4"/>
    <m/>
    <s v="PUDAHUEL"/>
    <s v="Parada 6 / (M) Pudahuel"/>
    <s v="NO"/>
    <s v="U5"/>
    <m/>
    <m/>
    <m/>
    <m/>
    <m/>
    <d v="1899-12-30T06:00:00"/>
    <d v="1899-12-30T22:00:00"/>
    <s v="-"/>
    <s v="-"/>
    <s v="-"/>
    <s v="-"/>
    <s v="-"/>
    <s v="-"/>
    <m/>
    <d v="1899-12-30T07:00:00"/>
    <s v=" 21:00"/>
    <s v="-"/>
    <s v="-"/>
    <s v="-"/>
    <s v="-"/>
    <s v="-"/>
    <s v="-"/>
    <m/>
    <d v="1899-12-30T12:00:00"/>
    <d v="1899-12-30T20:00:00"/>
    <s v="-"/>
    <s v="-"/>
    <s v="-"/>
    <s v="-"/>
    <s v="-"/>
    <s v="-"/>
    <m/>
    <s v="511R"/>
    <s v="J07I"/>
    <s v="J07cI"/>
    <s v="J07eI"/>
    <s v="J15cR"/>
    <s v="J20I"/>
    <m/>
    <m/>
    <m/>
    <m/>
    <m/>
    <m/>
    <m/>
    <m/>
    <m/>
    <m/>
    <m/>
    <m/>
    <m/>
    <m/>
    <m/>
    <n v="3"/>
    <n v="4"/>
    <d v="2017-08-30T00:00:00"/>
    <d v="2017-08-30T00:00:00"/>
    <s v=""/>
    <n v="338110.93"/>
    <n v="6298072.3300000001"/>
    <s v="ZONA PAGA V290"/>
    <x v="0"/>
    <x v="5"/>
    <s v="U5"/>
    <s v="U5"/>
    <s v="Activa"/>
  </r>
  <r>
    <n v="1"/>
    <x v="0"/>
    <s v="ZPM MIXTA"/>
    <n v="351"/>
    <s v="RM-0923"/>
    <s v="PI1813"/>
    <m/>
    <s v="T-7-53-PO-87"/>
    <m/>
    <s v="ESTACIÓN CENTRAL"/>
    <s v="Parada 7 / (M) Estación Central"/>
    <s v="NO"/>
    <s v="U4"/>
    <m/>
    <m/>
    <m/>
    <m/>
    <m/>
    <d v="1899-12-30T06:30:00"/>
    <d v="1899-12-30T11:00:00"/>
    <d v="1899-12-30T17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1I"/>
    <s v="405I"/>
    <s v="407I"/>
    <s v="412I"/>
    <s v="418I"/>
    <s v="421I"/>
    <s v="106I"/>
    <m/>
    <m/>
    <m/>
    <m/>
    <m/>
    <m/>
    <m/>
    <m/>
    <m/>
    <m/>
    <m/>
    <m/>
    <m/>
    <m/>
    <n v="2"/>
    <m/>
    <d v="2017-09-01T00:00:00"/>
    <d v="2017-09-01T00:00:00"/>
    <s v=""/>
    <n v="343975.59"/>
    <n v="6297450.0999999996"/>
    <s v="ZONA PAGA V291"/>
    <x v="0"/>
    <x v="0"/>
    <s v="U4"/>
    <s v="U4"/>
    <s v="Activa"/>
  </r>
  <r>
    <n v="1"/>
    <x v="0"/>
    <s v="ZPM MIXTA"/>
    <n v="352"/>
    <s v="RM-0924"/>
    <s v="PD410"/>
    <m/>
    <s v="E-18-157-PO-90"/>
    <m/>
    <s v="ÑUÑOA"/>
    <s v="Parada 3 / (M) Plaza Egaña"/>
    <s v="SI"/>
    <s v="U4"/>
    <s v="U5"/>
    <s v="U2"/>
    <m/>
    <m/>
    <m/>
    <d v="1899-12-30T16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3I"/>
    <s v="422I"/>
    <s v="D03I"/>
    <s v="D09R"/>
    <s v="505I"/>
    <s v="513I"/>
    <s v="227R"/>
    <s v="513vI"/>
    <m/>
    <m/>
    <m/>
    <m/>
    <m/>
    <m/>
    <m/>
    <m/>
    <m/>
    <m/>
    <m/>
    <m/>
    <m/>
    <n v="3"/>
    <m/>
    <d v="2017-09-01T00:00:00"/>
    <d v="2017-09-01T00:00:00"/>
    <s v=""/>
    <n v="353978.73"/>
    <n v="6297316.4800000004"/>
    <s v="ZONA PAGA V291"/>
    <x v="0"/>
    <x v="0"/>
    <s v="U4"/>
    <s v="U4"/>
    <s v="Activa"/>
  </r>
  <r>
    <n v="1"/>
    <x v="0"/>
    <s v="ZPM"/>
    <n v="353"/>
    <s v="RM-0925"/>
    <s v="PD590"/>
    <s v="PD530"/>
    <s v="T-18-156-PO-37"/>
    <s v="T-18-156-PO-35"/>
    <s v="ÑUÑOA"/>
    <s v="Parada 1 y 3 / Pedagógico"/>
    <s v="SI"/>
    <s v="U5"/>
    <s v="U3"/>
    <m/>
    <m/>
    <m/>
    <m/>
    <d v="1899-12-30T14:00:00"/>
    <d v="1899-12-30T21:00:00"/>
    <s v="-"/>
    <s v="-"/>
    <d v="1899-12-30T14:00:00"/>
    <d v="1899-12-30T21:00:00"/>
    <s v="-"/>
    <s v="-"/>
    <d v="2018-08-01T00:00:00"/>
    <d v="1899-12-30T07:30:00"/>
    <s v=" 21:00"/>
    <s v="-"/>
    <s v="-"/>
    <d v="1899-12-30T07:30:00"/>
    <s v=" 21:00"/>
    <s v="-"/>
    <s v="-"/>
    <d v="2018-08-04T00:00:00"/>
    <d v="1899-12-30T11:00:00"/>
    <d v="1899-12-30T19:00:00"/>
    <s v="-"/>
    <s v="-"/>
    <d v="1899-12-30T11:00:00"/>
    <d v="1899-12-30T19:00:00"/>
    <s v="-"/>
    <s v="-"/>
    <d v="2018-08-26T00:00:00"/>
    <s v="506I"/>
    <s v="507I"/>
    <s v="510I"/>
    <s v="511I"/>
    <s v="516I"/>
    <s v="506eI"/>
    <s v="506vI"/>
    <s v="507cI"/>
    <s v="519eI"/>
    <s v="508I"/>
    <s v="325R"/>
    <m/>
    <m/>
    <m/>
    <m/>
    <m/>
    <m/>
    <m/>
    <m/>
    <m/>
    <m/>
    <n v="2"/>
    <m/>
    <d v="2017-09-05T00:00:00"/>
    <d v="2017-09-05T00:00:00"/>
    <s v=""/>
    <n v="351592.54"/>
    <n v="6296052.96"/>
    <s v="ZONA PAGA V294"/>
    <x v="0"/>
    <x v="5"/>
    <s v="U5"/>
    <s v="U5"/>
    <s v="Activa"/>
  </r>
  <r>
    <n v="1"/>
    <x v="0"/>
    <s v="ZPM"/>
    <n v="354"/>
    <s v="RM-0926"/>
    <s v="PB126"/>
    <m/>
    <s v="T-4-12-PO-12"/>
    <m/>
    <s v="RECOLETA"/>
    <s v="Parada 13 / (M) Vespucio   Norte"/>
    <s v="SI"/>
    <s v="U4"/>
    <s v="U7"/>
    <m/>
    <m/>
    <m/>
    <m/>
    <d v="1899-12-30T06:30:00"/>
    <d v="1899-12-30T11:00:00"/>
    <d v="1899-12-30T16:00:00"/>
    <d v="1899-12-30T20:30:00"/>
    <s v="-"/>
    <s v="-"/>
    <d v="1899-12-30T16:00:00"/>
    <d v="1899-12-30T20:30:00"/>
    <d v="2018-0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I"/>
    <s v="429I"/>
    <s v="430I"/>
    <s v="435I"/>
    <s v="429cI"/>
    <s v="712R"/>
    <m/>
    <m/>
    <m/>
    <m/>
    <m/>
    <m/>
    <m/>
    <m/>
    <m/>
    <m/>
    <m/>
    <m/>
    <m/>
    <m/>
    <m/>
    <n v="2"/>
    <m/>
    <d v="2017-10-03T00:00:00"/>
    <d v="2017-10-03T00:00:00"/>
    <s v=""/>
    <n v="346791.52"/>
    <n v="6305341.8600000003"/>
    <s v="ZONA PAGA V295"/>
    <x v="0"/>
    <x v="0"/>
    <s v="U4"/>
    <s v="U4"/>
    <s v="Activa"/>
  </r>
  <r>
    <n v="1"/>
    <x v="0"/>
    <s v="ZP COMPARTIDA"/>
    <n v="355"/>
    <s v="RM-0927"/>
    <s v="PE1282"/>
    <m/>
    <s v="I-33-134-SN-67"/>
    <m/>
    <s v="LA FLORIDA"/>
    <s v="Parada  / Est. Intermodal   de La Florida"/>
    <s v="SI"/>
    <s v="U3"/>
    <s v="U7"/>
    <m/>
    <m/>
    <m/>
    <m/>
    <d v="1899-12-30T06:00:00"/>
    <d v="1899-12-30T23:00:00"/>
    <s v="-"/>
    <s v="-"/>
    <s v="-"/>
    <s v="-"/>
    <s v="-"/>
    <s v="-"/>
    <m/>
    <d v="1899-12-30T06:00:00"/>
    <d v="1899-12-30T23:00:00"/>
    <s v="-"/>
    <s v="-"/>
    <d v="1899-12-30T06:00:00"/>
    <d v="1899-12-30T23:00:00"/>
    <s v="-"/>
    <s v="-"/>
    <d v="2018-03-03T00:00:00"/>
    <d v="1899-12-30T08:00:00"/>
    <d v="1899-12-30T23:00:00"/>
    <s v="-"/>
    <s v="-"/>
    <d v="1899-12-30T08:00:00"/>
    <d v="1899-12-30T23:00:00"/>
    <s v="-"/>
    <s v="-"/>
    <d v="2018-03-04T00:00:00"/>
    <s v="322I"/>
    <s v="323I"/>
    <s v="E05R"/>
    <s v="E06I"/>
    <s v="E07I"/>
    <s v="E08R"/>
    <s v="E13R"/>
    <s v="E14R"/>
    <s v="E15cR"/>
    <s v="E17I"/>
    <s v="E18R"/>
    <s v="F25R"/>
    <s v="F25eR"/>
    <s v="D13I"/>
    <m/>
    <m/>
    <m/>
    <m/>
    <m/>
    <m/>
    <m/>
    <n v="4"/>
    <n v="1"/>
    <d v="2011-12-22T00:00:00"/>
    <d v="2017-12-01T00:00:00"/>
    <s v=""/>
    <n v="351553.5"/>
    <n v="6290027.2999999998"/>
    <s v="ZONA PAGA V295"/>
    <x v="2"/>
    <x v="3"/>
    <s v="U3"/>
    <s v="TATA"/>
    <s v="Activa"/>
  </r>
  <r>
    <n v="1"/>
    <x v="0"/>
    <s v="ZPM"/>
    <n v="356"/>
    <s v="RM-0928"/>
    <s v="PI1814"/>
    <m/>
    <s v="T-7-53-PO-89"/>
    <m/>
    <s v="ESTACIÓN CENTRAL"/>
    <s v="Parada 6 / (M) Estación Central"/>
    <s v="SI"/>
    <s v="U2"/>
    <s v="U5"/>
    <s v="U4"/>
    <s v="U3"/>
    <m/>
    <m/>
    <d v="1899-12-30T06:30:00"/>
    <d v="1899-12-30T10:00:00"/>
    <d v="1899-12-30T16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I"/>
    <s v="210vI"/>
    <s v="221eR"/>
    <s v="385I"/>
    <s v="404I"/>
    <s v="419I"/>
    <s v="423I"/>
    <s v="511I"/>
    <s v="516I"/>
    <s v="424I"/>
    <m/>
    <m/>
    <m/>
    <m/>
    <m/>
    <m/>
    <m/>
    <m/>
    <m/>
    <m/>
    <m/>
    <n v="2"/>
    <m/>
    <d v="2017-10-10T00:00:00"/>
    <d v="2017-10-10T00:00:00"/>
    <s v=""/>
    <n v="344035.91"/>
    <n v="6297464.7599999998"/>
    <s v="ZONA PAGA V295"/>
    <x v="0"/>
    <x v="6"/>
    <s v="U2"/>
    <s v="U2"/>
    <s v="Activa"/>
  </r>
  <r>
    <n v="1"/>
    <x v="0"/>
    <s v="ZPM"/>
    <n v="357"/>
    <s v="RM-0929"/>
    <s v="PB864"/>
    <m/>
    <s v="L-4-2-5-OP"/>
    <m/>
    <s v="RECOLETA"/>
    <s v="Artesanos esq. / Avenida La Paz"/>
    <s v="NO"/>
    <s v="U6"/>
    <m/>
    <m/>
    <m/>
    <m/>
    <m/>
    <d v="1899-12-30T12:00:00"/>
    <d v="1899-12-30T20:00:00"/>
    <s v="-"/>
    <s v="-"/>
    <d v="1899-12-30T12:00:00"/>
    <d v="1899-12-30T20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R"/>
    <s v="B04R"/>
    <s v="B15I"/>
    <s v="B23R"/>
    <s v="B24R"/>
    <m/>
    <m/>
    <m/>
    <m/>
    <m/>
    <m/>
    <m/>
    <m/>
    <m/>
    <m/>
    <m/>
    <m/>
    <m/>
    <m/>
    <m/>
    <m/>
    <n v="2"/>
    <n v="4"/>
    <d v="2017-10-18T00:00:00"/>
    <d v="2017-10-18T00:00:00"/>
    <s v=""/>
    <n v="346492.45"/>
    <n v="6299690.7999999998"/>
    <s v="ZONA PAGA V297"/>
    <x v="0"/>
    <x v="1"/>
    <s v="U6"/>
    <s v="U6"/>
    <s v="Activa"/>
  </r>
  <r>
    <n v="1"/>
    <x v="0"/>
    <s v="ZPM"/>
    <n v="358"/>
    <s v="RM-0930"/>
    <s v="PI181"/>
    <m/>
    <s v="T-12-55-NS-15"/>
    <m/>
    <s v="CERRILLOS"/>
    <s v="Parada 1 / (M) Cerrillos"/>
    <s v="SI"/>
    <s v="U1"/>
    <s v="U4"/>
    <m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R"/>
    <s v="109I"/>
    <s v="113R"/>
    <s v="115R"/>
    <s v="113cR"/>
    <m/>
    <m/>
    <m/>
    <m/>
    <m/>
    <m/>
    <m/>
    <m/>
    <m/>
    <m/>
    <m/>
    <m/>
    <m/>
    <m/>
    <m/>
    <m/>
    <n v="2"/>
    <m/>
    <d v="2017-11-07T00:00:00"/>
    <d v="2017-11-07T00:00:00"/>
    <s v=""/>
    <n v="342406.92"/>
    <n v="6293765.5800000001"/>
    <s v="ZONA PAGA V301"/>
    <x v="0"/>
    <x v="4"/>
    <s v="U1"/>
    <s v="U1"/>
    <s v="Activa"/>
  </r>
  <r>
    <n v="1"/>
    <x v="0"/>
    <s v="ZPM"/>
    <n v="359"/>
    <s v="RM-0931"/>
    <s v="PB756"/>
    <m/>
    <s v="L-4-30-10-OP"/>
    <m/>
    <s v="RECOLETA"/>
    <s v="Parada 4 / (M) Cerro Blanco"/>
    <s v="NO"/>
    <s v="U6"/>
    <m/>
    <m/>
    <m/>
    <m/>
    <m/>
    <d v="1899-12-30T06:30:00"/>
    <d v="1899-12-30T21:30:00"/>
    <s v="-"/>
    <s v="-"/>
    <d v="1899-12-30T06:30:00"/>
    <d v="1899-12-30T21:3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02I"/>
    <s v="B03R"/>
    <s v="B04vR"/>
    <s v="B10R"/>
    <s v="B25I"/>
    <m/>
    <m/>
    <m/>
    <m/>
    <m/>
    <m/>
    <m/>
    <m/>
    <m/>
    <m/>
    <m/>
    <m/>
    <m/>
    <m/>
    <m/>
    <m/>
    <n v="2"/>
    <n v="5"/>
    <d v="2017-11-15T00:00:00"/>
    <d v="2017-11-15T00:00:00"/>
    <s v=""/>
    <n v="347044.18"/>
    <n v="6300728.3099999996"/>
    <s v="ZONA PAGA V302"/>
    <x v="0"/>
    <x v="1"/>
    <s v="U6"/>
    <s v="U6"/>
    <s v="Activa"/>
  </r>
  <r>
    <n v="1"/>
    <x v="0"/>
    <s v="ZPM"/>
    <n v="360"/>
    <s v="RM-0932"/>
    <s v="PB544"/>
    <m/>
    <s v="L-6-21-35-SN"/>
    <m/>
    <s v="QUILICURA"/>
    <s v="Lib. Bdo. O'Higgins esq. / Pichidegua"/>
    <s v="SI"/>
    <s v="U3"/>
    <s v="U6"/>
    <m/>
    <m/>
    <m/>
    <m/>
    <d v="1899-12-30T06:0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5eI"/>
    <s v="B12R"/>
    <s v="B13R"/>
    <m/>
    <m/>
    <m/>
    <m/>
    <m/>
    <m/>
    <m/>
    <m/>
    <m/>
    <m/>
    <m/>
    <m/>
    <m/>
    <m/>
    <m/>
    <m/>
    <n v="1"/>
    <m/>
    <d v="2017-11-20T00:00:00"/>
    <d v="2017-11-20T00:00:00"/>
    <s v=""/>
    <n v="339119.62"/>
    <n v="6307922.8300000001"/>
    <s v="ZONA PAGA V303"/>
    <x v="0"/>
    <x v="3"/>
    <s v="U3"/>
    <s v="U3"/>
    <s v="Activa"/>
  </r>
  <r>
    <n v="1"/>
    <x v="1"/>
    <s v="ZPM"/>
    <n v="361"/>
    <s v="RM-0934"/>
    <s v="PD357"/>
    <m/>
    <s v="T-19-170-NS-5"/>
    <m/>
    <s v="LA REINA"/>
    <s v="Parada 5 / (M) Príncipe   de Gales"/>
    <s v="NO"/>
    <s v="U4"/>
    <m/>
    <m/>
    <m/>
    <m/>
    <m/>
    <d v="1899-12-30T06:30:00"/>
    <d v="1899-12-30T10:00:00"/>
    <d v="1899-12-30T17:00:00"/>
    <d v="1899-12-30T21:0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n v="4"/>
    <d v="2018-01-25T00:00:00"/>
    <d v="2018-01-25T00:00:00"/>
    <d v="2018-10-31T00:00:00"/>
    <n v="353843.58"/>
    <n v="6298905.8899999997"/>
    <s v="ZONA PAGA V303"/>
    <x v="2"/>
    <x v="2"/>
    <s v="TATA"/>
    <s v="NA"/>
    <s v="Activa"/>
  </r>
  <r>
    <n v="1"/>
    <x v="1"/>
    <s v="ZP"/>
    <n v="362"/>
    <s v="RM-0935"/>
    <s v="PH4"/>
    <m/>
    <s v="T-28-89-PO-15"/>
    <m/>
    <s v="PEDRO AGUIRRE CERDA"/>
    <s v="Av. Departamental esq. / Av. Clotario Blest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4"/>
    <d v="2018-01-25T00:00:00"/>
    <d v="2018-01-25T00:00:00"/>
    <d v="2018-08-31T00:00:00"/>
    <n v="344226.19"/>
    <n v="6292694.8399999999"/>
    <s v="ZONA PAGA V303"/>
    <x v="2"/>
    <x v="2"/>
    <s v="TATA"/>
    <s v="NA"/>
    <s v="Eliminada"/>
  </r>
  <r>
    <n v="1"/>
    <x v="1"/>
    <s v="ZP"/>
    <n v="363"/>
    <s v="RM-0936"/>
    <s v="PJ79"/>
    <m/>
    <s v="T-10-78-PO-15"/>
    <m/>
    <s v="PUDAHUEL"/>
    <s v="Parada 1 / Oceanía   Laguna Sur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10R"/>
    <s v="111R"/>
    <s v="110cR"/>
    <m/>
    <m/>
    <m/>
    <m/>
    <m/>
    <m/>
    <m/>
    <m/>
    <m/>
    <m/>
    <m/>
    <m/>
    <m/>
    <m/>
    <m/>
    <m/>
    <m/>
    <m/>
    <n v="2"/>
    <n v="4"/>
    <d v="2017-12-01T00:00:00"/>
    <d v="2017-12-01T00:00:00"/>
    <d v="2018-08-31T00:00:00"/>
    <n v="336769.63"/>
    <n v="6296402.3700000001"/>
    <s v="ZONA PAGA V303"/>
    <x v="2"/>
    <x v="2"/>
    <s v="TATA"/>
    <s v="NA"/>
    <s v="Eliminada"/>
  </r>
  <r>
    <n v="1"/>
    <x v="1"/>
    <s v="ZP"/>
    <n v="364"/>
    <s v="RM-0937"/>
    <s v="PH6"/>
    <m/>
    <s v="T-28-89-PO-25"/>
    <m/>
    <s v="PEDRO AGUIRRE CERDA"/>
    <s v="Av. Departamental esq. / Club Hípico "/>
    <s v="NO"/>
    <s v="U1"/>
    <m/>
    <m/>
    <m/>
    <m/>
    <m/>
    <d v="1899-12-30T06:30:00"/>
    <d v="1899-12-30T1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4"/>
    <n v="4"/>
    <d v="2018-01-25T00:00:00"/>
    <d v="2018-01-25T00:00:00"/>
    <d v="2018-08-31T00:00:00"/>
    <n v="344676.08"/>
    <n v="6292309.54"/>
    <s v="ZONA PAGA V303"/>
    <x v="2"/>
    <x v="2"/>
    <s v="TATA"/>
    <s v="NA"/>
    <s v="Eliminada"/>
  </r>
  <r>
    <n v="1"/>
    <x v="0"/>
    <s v="ZPM"/>
    <n v="365"/>
    <s v="RM-0938"/>
    <s v="PA16"/>
    <m/>
    <s v="E-20-53-OP-130"/>
    <m/>
    <s v="SANTIAGO"/>
    <s v="Parada 2 / (M) Estación Central"/>
    <s v="SI"/>
    <s v="U5"/>
    <s v="U4"/>
    <s v="U3"/>
    <s v="U2"/>
    <s v="U1"/>
    <s v="U6"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22T00:00:00"/>
    <s v="109R"/>
    <s v="210R"/>
    <s v="210vR"/>
    <s v="221eI"/>
    <s v="385R"/>
    <s v="407R"/>
    <s v="412R"/>
    <s v="418R"/>
    <s v="507R"/>
    <s v="511R"/>
    <s v="513R"/>
    <s v="J16I"/>
    <s v="B28I"/>
    <m/>
    <m/>
    <m/>
    <m/>
    <m/>
    <m/>
    <m/>
    <m/>
    <n v="3"/>
    <n v="5"/>
    <d v="2017-12-07T00:00:00"/>
    <d v="2017-12-07T00:00:00"/>
    <s v=""/>
    <n v="344000.68"/>
    <n v="6297510.9500000002"/>
    <s v="ZONA PAGA V304"/>
    <x v="0"/>
    <x v="5"/>
    <s v="U5"/>
    <s v="NA"/>
    <s v="Activa"/>
  </r>
  <r>
    <n v="1"/>
    <x v="0"/>
    <s v="ZPM"/>
    <n v="366"/>
    <s v="RM-0939"/>
    <s v="PA367"/>
    <m/>
    <s v="E-20-53-OP-125"/>
    <m/>
    <s v="SANTIAGO"/>
    <s v="Parada 3 / (M) Estación Central"/>
    <s v="SI"/>
    <s v="U5"/>
    <s v="U3"/>
    <s v="U4"/>
    <m/>
    <m/>
    <m/>
    <d v="1899-12-30T06:30:00"/>
    <d v="1899-12-30T21:30:00"/>
    <s v="-"/>
    <s v="-"/>
    <d v="1899-12-30T06:30:00"/>
    <d v="1899-12-30T21:30:00"/>
    <s v="-"/>
    <s v="-"/>
    <d v="2018-11-09T00:00:00"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I09R"/>
    <s v="I09eR"/>
    <s v="I14R"/>
    <s v="404R"/>
    <s v="510R"/>
    <s v="516R"/>
    <s v="J10R"/>
    <s v="J13I"/>
    <s v="424R"/>
    <m/>
    <m/>
    <m/>
    <m/>
    <m/>
    <m/>
    <m/>
    <m/>
    <m/>
    <m/>
    <m/>
    <m/>
    <n v="3"/>
    <n v="5"/>
    <d v="2017-12-07T00:00:00"/>
    <d v="2017-12-07T00:00:00"/>
    <s v=""/>
    <n v="344099.93"/>
    <n v="6297543.5300000003"/>
    <s v="ZONA PAGA V304"/>
    <x v="0"/>
    <x v="5"/>
    <s v="U5"/>
    <s v="NA"/>
    <s v="Activa"/>
  </r>
  <r>
    <n v="1"/>
    <x v="0"/>
    <s v="ZPM"/>
    <n v="367"/>
    <s v="RM-0940"/>
    <s v="PA368"/>
    <m/>
    <s v="E-20-53-PO-5"/>
    <m/>
    <s v="SANTIAGO"/>
    <s v="Parada 4 / (M) Estación Central"/>
    <s v="SI"/>
    <s v="U5"/>
    <s v="U4"/>
    <m/>
    <m/>
    <m/>
    <m/>
    <d v="1899-12-30T06:3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d v="1899-12-30T11:00:00"/>
    <d v="1899-12-30T19:00:00"/>
    <s v="-"/>
    <s v="-"/>
    <d v="1899-12-30T11:00:00"/>
    <d v="1899-12-30T19:00:00"/>
    <s v="-"/>
    <s v="-"/>
    <d v="2018-07-01T00:00:00"/>
    <s v="406I"/>
    <s v="422I"/>
    <s v="426I"/>
    <s v="507I"/>
    <s v="510I"/>
    <s v="513I"/>
    <s v="J13R"/>
    <m/>
    <m/>
    <m/>
    <m/>
    <m/>
    <m/>
    <m/>
    <m/>
    <m/>
    <m/>
    <m/>
    <m/>
    <m/>
    <m/>
    <n v="3"/>
    <n v="6"/>
    <d v="2017-12-07T00:00:00"/>
    <d v="2017-12-07T00:00:00"/>
    <s v=""/>
    <n v="344122.81"/>
    <n v="6297496.8399999999"/>
    <s v="ZONA PAGA V304"/>
    <x v="0"/>
    <x v="5"/>
    <s v="U5"/>
    <s v="NA"/>
    <s v="Activa"/>
  </r>
  <r>
    <n v="1"/>
    <x v="0"/>
    <s v="ZPM"/>
    <n v="368"/>
    <s v="RM-0941"/>
    <s v="PI449"/>
    <m/>
    <s v="E-7-53-OP-35"/>
    <m/>
    <s v="ESTACIÓN CENTRAL"/>
    <s v="Parada 6 / (M) San   Alberto Hurtado"/>
    <s v="SI"/>
    <s v="U5"/>
    <s v="U4"/>
    <s v="U2"/>
    <s v="U3"/>
    <m/>
    <m/>
    <d v="1899-12-30T14:00:00"/>
    <d v="1899-12-30T21:30:00"/>
    <s v="-"/>
    <s v="-"/>
    <s v="-"/>
    <s v="-"/>
    <s v="-"/>
    <s v="-"/>
    <m/>
    <d v="1899-12-30T07:30:00"/>
    <s v=" 21:00"/>
    <s v="-"/>
    <s v="-"/>
    <s v="-"/>
    <s v="-"/>
    <s v="-"/>
    <s v="-"/>
    <m/>
    <s v="-"/>
    <s v="-"/>
    <s v="-"/>
    <s v="-"/>
    <s v="-"/>
    <s v="-"/>
    <s v="-"/>
    <s v="-"/>
    <m/>
    <s v="210R"/>
    <s v="210vR"/>
    <s v="I09R"/>
    <s v="I09eR"/>
    <s v="404R"/>
    <s v="412R"/>
    <s v="418R"/>
    <s v="510R"/>
    <s v="511R"/>
    <s v="516R"/>
    <s v="J10R"/>
    <s v="J13I"/>
    <s v="424R"/>
    <m/>
    <m/>
    <m/>
    <m/>
    <m/>
    <m/>
    <m/>
    <m/>
    <n v="3"/>
    <n v="4"/>
    <d v="2017-12-07T00:00:00"/>
    <d v="2017-12-07T00:00:00"/>
    <s v=""/>
    <n v="342745.65"/>
    <n v="6297106.1600000001"/>
    <s v="ZONA PAGA V304"/>
    <x v="0"/>
    <x v="5"/>
    <s v="U5"/>
    <s v="NA"/>
    <s v="Activa"/>
  </r>
  <r>
    <n v="1"/>
    <x v="1"/>
    <s v="ZPM"/>
    <n v="369"/>
    <m/>
    <s v="PF89"/>
    <m/>
    <s v="T-34-270-NS-75"/>
    <m/>
    <s v="PUENTE ALTO"/>
    <s v="Av. Concha y Toro esq. / Av. Eyzaguirre"/>
    <s v="SI"/>
    <s v="U7"/>
    <s v="U2"/>
    <m/>
    <m/>
    <m/>
    <m/>
    <d v="1899-12-30T12:00:00"/>
    <d v="1899-12-30T21:00:00"/>
    <s v="-"/>
    <s v="-"/>
    <s v="-"/>
    <s v="-"/>
    <s v="-"/>
    <s v="-"/>
    <m/>
    <d v="1899-12-30T12:00:00"/>
    <s v=" 17:00"/>
    <s v="-"/>
    <s v="-"/>
    <s v="-"/>
    <s v="-"/>
    <s v="-"/>
    <s v="-"/>
    <m/>
    <s v="-"/>
    <s v="-"/>
    <s v="-"/>
    <s v="-"/>
    <s v="-"/>
    <s v="-"/>
    <s v="-"/>
    <s v="-"/>
    <m/>
    <s v="205I"/>
    <s v="210I"/>
    <s v="F01I"/>
    <s v="F03I"/>
    <s v="F03cI"/>
    <s v="F10R"/>
    <s v="F11R"/>
    <s v="F13R"/>
    <s v="F14I"/>
    <s v="F16I"/>
    <s v="F29I"/>
    <s v="F29I"/>
    <s v="F29I"/>
    <m/>
    <m/>
    <m/>
    <m/>
    <m/>
    <m/>
    <m/>
    <m/>
    <m/>
    <m/>
    <d v="2017-12-11T00:00:00"/>
    <d v="2017-12-11T00:00:00"/>
    <s v="nunca operó"/>
    <n v="353837.38"/>
    <n v="6279764.6399999997"/>
    <s v="ZONA PAGA V304"/>
    <x v="1"/>
    <x v="8"/>
    <s v="U7"/>
    <s v="NA"/>
    <s v="Eliminada"/>
  </r>
  <r>
    <n v="1"/>
    <x v="1"/>
    <s v="ZPM"/>
    <n v="370"/>
    <m/>
    <s v="PF93"/>
    <m/>
    <s v="T-34-236-SN-3"/>
    <m/>
    <s v="PUENTE ALTO"/>
    <s v="Balmaceda esq. / Av. Eyzaguirre"/>
    <s v="SI"/>
    <s v="U7"/>
    <s v="U2"/>
    <m/>
    <m/>
    <m/>
    <m/>
    <d v="1899-12-30T12:3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05R"/>
    <s v="210R"/>
    <s v="F01I"/>
    <s v="F01cI"/>
    <s v="F12I"/>
    <s v="F12cI"/>
    <s v="F14R"/>
    <s v="F29I"/>
    <s v="712I"/>
    <m/>
    <m/>
    <m/>
    <m/>
    <m/>
    <m/>
    <m/>
    <m/>
    <m/>
    <m/>
    <m/>
    <m/>
    <m/>
    <m/>
    <d v="2017-12-11T00:00:00"/>
    <d v="2017-12-11T00:00:00"/>
    <s v="nunca operó"/>
    <n v="353956.96"/>
    <n v="6279686.9900000002"/>
    <s v="ZONA PAGA V304"/>
    <x v="1"/>
    <x v="8"/>
    <s v="U7"/>
    <s v="NA"/>
    <s v="Eliminada"/>
  </r>
  <r>
    <n v="1"/>
    <x v="0"/>
    <s v="ZP"/>
    <n v="371"/>
    <s v="RM-0944"/>
    <s v="PF176"/>
    <m/>
    <s v="E-34-270-NS-70"/>
    <m/>
    <s v="PUENTE ALTO"/>
    <s v="Parada 3 / (M) Plaza de   Puente Alto"/>
    <s v="NO"/>
    <s v="U7"/>
    <m/>
    <m/>
    <m/>
    <m/>
    <m/>
    <d v="1899-12-30T06:30:00"/>
    <d v="1899-12-30T22:30:00"/>
    <s v="-"/>
    <s v="-"/>
    <d v="1899-12-30T06:3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1cR"/>
    <s v="F03I"/>
    <s v="F03cI"/>
    <s v="F10R"/>
    <s v="F11R"/>
    <s v="F13R"/>
    <s v="F13cR"/>
    <s v="F14I"/>
    <s v="F29I"/>
    <s v="712R"/>
    <m/>
    <m/>
    <m/>
    <m/>
    <m/>
    <m/>
    <m/>
    <m/>
    <m/>
    <m/>
    <n v="4"/>
    <n v="5"/>
    <d v="2017-12-11T00:00:00"/>
    <d v="2017-12-11T00:00:00"/>
    <s v=""/>
    <n v="353788.28"/>
    <n v="6280015.0499999998"/>
    <s v="ZONA PAGA V304"/>
    <x v="0"/>
    <x v="8"/>
    <s v="U7"/>
    <s v="NA"/>
    <s v="Activa"/>
  </r>
  <r>
    <n v="1"/>
    <x v="0"/>
    <s v="ZPM"/>
    <n v="372"/>
    <s v="RM-0945"/>
    <s v="PF310"/>
    <m/>
    <s v="L-34-41-5-OP"/>
    <m/>
    <s v="PUENTE ALTO"/>
    <s v="Parada 6 / Hospital de Niños"/>
    <s v="NO"/>
    <s v="U7"/>
    <m/>
    <m/>
    <m/>
    <m/>
    <m/>
    <d v="1899-12-30T13:00:00"/>
    <d v="1899-12-30T21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5R"/>
    <s v="F06R"/>
    <s v="F08R"/>
    <s v="F14R"/>
    <s v="F20R"/>
    <s v="F23R"/>
    <s v="F24I"/>
    <s v="F27R"/>
    <m/>
    <m/>
    <m/>
    <m/>
    <m/>
    <m/>
    <m/>
    <m/>
    <m/>
    <m/>
    <m/>
    <m/>
    <m/>
    <n v="2"/>
    <n v="3"/>
    <d v="2017-12-11T00:00:00"/>
    <d v="2017-12-11T00:00:00"/>
    <s v=""/>
    <n v="353144.2"/>
    <n v="6283962.8200000003"/>
    <s v="ZONA PAGA V304"/>
    <x v="0"/>
    <x v="8"/>
    <s v="U7"/>
    <s v="NA"/>
    <s v="Activa"/>
  </r>
  <r>
    <n v="1"/>
    <x v="0"/>
    <s v="ZPM"/>
    <n v="373"/>
    <s v="RM-0946"/>
    <s v="PI953"/>
    <m/>
    <s v="L-13-15-110-PO"/>
    <m/>
    <s v="MAIPÚ"/>
    <s v="Camino a Rinconada esq. / La Galaxi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7I"/>
    <s v="I09I"/>
    <s v="I09cI"/>
    <s v="I24I"/>
    <m/>
    <m/>
    <m/>
    <m/>
    <m/>
    <m/>
    <m/>
    <m/>
    <m/>
    <m/>
    <m/>
    <m/>
    <m/>
    <m/>
    <m/>
    <n v="1"/>
    <m/>
    <d v="2017-12-13T00:00:00"/>
    <d v="2017-12-13T00:00:00"/>
    <s v=""/>
    <n v="333171.42"/>
    <n v="6291067.3399999999"/>
    <s v="ZONA PAGA V305"/>
    <x v="0"/>
    <x v="3"/>
    <s v="U3"/>
    <s v="NA"/>
    <s v="Activa"/>
  </r>
  <r>
    <n v="1"/>
    <x v="0"/>
    <s v="ZPM"/>
    <n v="374"/>
    <s v="RM-0947"/>
    <s v="PI954"/>
    <m/>
    <s v="L-13-15-120-PO"/>
    <m/>
    <s v="MAIPÚ"/>
    <s v="Camino a Rinconada esq. / Batallón Atacama"/>
    <s v="NO"/>
    <s v="U3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50R"/>
    <s v="I05I"/>
    <s v="I09I"/>
    <s v="I09cI"/>
    <s v="I09eI"/>
    <s v="I24I"/>
    <m/>
    <m/>
    <m/>
    <m/>
    <m/>
    <m/>
    <m/>
    <m/>
    <m/>
    <m/>
    <m/>
    <m/>
    <m/>
    <m/>
    <m/>
    <n v="1"/>
    <m/>
    <d v="2017-12-13T00:00:00"/>
    <d v="2017-12-13T00:00:00"/>
    <s v=""/>
    <n v="333426.84999999998"/>
    <n v="6291159.6100000003"/>
    <s v="ZONA PAGA V305"/>
    <x v="0"/>
    <x v="3"/>
    <s v="U3"/>
    <s v="NA"/>
    <s v="Activa"/>
  </r>
  <r>
    <n v="1"/>
    <x v="0"/>
    <s v="ZPM"/>
    <n v="375"/>
    <s v="RM-0948"/>
    <s v="PI1493"/>
    <m/>
    <s v="L-13-15-125-PO"/>
    <m/>
    <s v="MAIPÚ"/>
    <s v="Camino a Rinconada esq. / Pasaje Santo Padre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I"/>
    <s v="I09cI"/>
    <s v="I09eI"/>
    <s v="I24I"/>
    <m/>
    <m/>
    <m/>
    <m/>
    <m/>
    <m/>
    <m/>
    <m/>
    <m/>
    <m/>
    <m/>
    <m/>
    <m/>
    <n v="1"/>
    <m/>
    <d v="2017-12-13T00:00:00"/>
    <d v="2017-12-13T00:00:00"/>
    <s v=""/>
    <n v="333660.38"/>
    <n v="6291239.5099999998"/>
    <s v="ZONA PAGA V305"/>
    <x v="0"/>
    <x v="3"/>
    <s v="U3"/>
    <s v="NA"/>
    <s v="Activa"/>
  </r>
  <r>
    <n v="1"/>
    <x v="0"/>
    <s v="ZPM"/>
    <n v="376"/>
    <s v="RM-0949"/>
    <s v="PI198"/>
    <m/>
    <s v="T-13-94-PO-10"/>
    <m/>
    <s v="MAIPÚ"/>
    <s v="Camino a Rinconada esq. / Quinta Vergara"/>
    <s v="SI"/>
    <s v="U3"/>
    <s v="U1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eI"/>
    <s v="I09I"/>
    <s v="I24I"/>
    <m/>
    <m/>
    <m/>
    <m/>
    <m/>
    <m/>
    <m/>
    <m/>
    <m/>
    <m/>
    <m/>
    <m/>
    <m/>
    <n v="1"/>
    <m/>
    <d v="2017-12-13T00:00:00"/>
    <d v="2017-12-13T00:00:00"/>
    <s v=""/>
    <n v="333904.42"/>
    <n v="6291233.0499999998"/>
    <s v="ZONA PAGA V305"/>
    <x v="0"/>
    <x v="3"/>
    <s v="U3"/>
    <s v="NA"/>
    <s v="Activa"/>
  </r>
  <r>
    <n v="1"/>
    <x v="0"/>
    <s v="ZPM"/>
    <n v="377"/>
    <s v="RM-0950"/>
    <s v="PI200"/>
    <m/>
    <s v="T-13-94-PO-20"/>
    <m/>
    <s v="MAIPÚ"/>
    <s v="Camino a Rinconada esq. / Los Adobes"/>
    <s v="SI"/>
    <s v="U3"/>
    <s v="U1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9R"/>
    <s v="350R"/>
    <s v="350cI"/>
    <s v="I05I"/>
    <s v="I09cI"/>
    <s v="I09I"/>
    <s v="I24I"/>
    <m/>
    <m/>
    <m/>
    <m/>
    <m/>
    <m/>
    <m/>
    <m/>
    <m/>
    <m/>
    <m/>
    <m/>
    <m/>
    <m/>
    <n v="2"/>
    <m/>
    <d v="2017-12-13T00:00:00"/>
    <d v="2017-12-13T00:00:00"/>
    <s v=""/>
    <n v="334465.82"/>
    <n v="6291003.7000000002"/>
    <s v="ZONA PAGA V305"/>
    <x v="0"/>
    <x v="3"/>
    <s v="U3"/>
    <s v="NA"/>
    <s v="Activa"/>
  </r>
  <r>
    <n v="1"/>
    <x v="0"/>
    <s v="ZPM"/>
    <n v="378"/>
    <s v="RM-0951"/>
    <s v="PI1792"/>
    <m/>
    <s v="T-13-94-PO-33"/>
    <m/>
    <s v="MAIPÚ"/>
    <s v="Parada 4 / Hospital Maipú"/>
    <s v="SI"/>
    <s v="U3"/>
    <s v="U1"/>
    <s v="U4"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8I"/>
    <s v="109R"/>
    <s v="118I"/>
    <s v="348I"/>
    <s v="350R"/>
    <s v="350cI"/>
    <s v="I05I"/>
    <s v="I09I"/>
    <s v="I09cI"/>
    <s v="I18I"/>
    <s v="I24I"/>
    <m/>
    <m/>
    <m/>
    <m/>
    <m/>
    <m/>
    <m/>
    <m/>
    <m/>
    <m/>
    <n v="2"/>
    <m/>
    <d v="2017-12-13T00:00:00"/>
    <d v="2017-12-13T00:00:00"/>
    <s v=""/>
    <n v="335285.7"/>
    <n v="6290856.5"/>
    <s v="ZONA PAGA V305"/>
    <x v="0"/>
    <x v="3"/>
    <s v="U3"/>
    <s v="NA"/>
    <s v="Activa"/>
  </r>
  <r>
    <n v="1"/>
    <x v="0"/>
    <s v="ZPM"/>
    <n v="379"/>
    <s v="RM-0952"/>
    <s v="PG1745"/>
    <m/>
    <s v="L-30-51-95-NS"/>
    <m/>
    <s v="SAN BERNARDO"/>
    <s v="Parada 2 / Est. Nos"/>
    <s v="NO"/>
    <s v="U2"/>
    <m/>
    <m/>
    <m/>
    <m/>
    <m/>
    <d v="1899-12-30T17:00:00"/>
    <d v="1899-12-30T2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1I"/>
    <s v="G02I"/>
    <s v="G07I"/>
    <m/>
    <m/>
    <m/>
    <m/>
    <m/>
    <m/>
    <m/>
    <m/>
    <m/>
    <m/>
    <m/>
    <m/>
    <m/>
    <m/>
    <m/>
    <m/>
    <m/>
    <m/>
    <n v="2"/>
    <m/>
    <d v="2017-12-19T00:00:00"/>
    <d v="2017-12-19T00:00:00"/>
    <s v=""/>
    <n v="341792.17"/>
    <n v="6277201.5899999999"/>
    <s v="ZONA PAGA V306"/>
    <x v="0"/>
    <x v="6"/>
    <s v="U2"/>
    <s v="NA"/>
    <s v="Activa"/>
  </r>
  <r>
    <n v="1"/>
    <x v="0"/>
    <s v="ZPM"/>
    <n v="380"/>
    <s v="RM-0953"/>
    <s v="PC563"/>
    <m/>
    <s v="T-14-130-NS-5"/>
    <m/>
    <s v="PROVIDENCIA"/>
    <s v="Parada 5 / (M) Salvador"/>
    <s v="NO"/>
    <s v="U5"/>
    <m/>
    <m/>
    <m/>
    <m/>
    <m/>
    <d v="1899-12-30T10:00:00"/>
    <d v="1899-12-30T21:30:00"/>
    <s v="-"/>
    <s v="-"/>
    <d v="1899-12-30T10:00:00"/>
    <d v="1899-12-30T21:30:00"/>
    <s v="-"/>
    <s v="-"/>
    <d v="2018-12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5I"/>
    <s v="508I"/>
    <s v="514I"/>
    <s v="514cI"/>
    <s v="513vI"/>
    <m/>
    <m/>
    <m/>
    <m/>
    <m/>
    <m/>
    <m/>
    <m/>
    <m/>
    <m/>
    <m/>
    <m/>
    <m/>
    <m/>
    <m/>
    <m/>
    <n v="2"/>
    <n v="4"/>
    <d v="2017-12-19T00:00:00"/>
    <d v="2017-12-19T00:00:00"/>
    <s v=""/>
    <n v="348830.34"/>
    <n v="6299326.1399999997"/>
    <s v="ZONA PAGA V306"/>
    <x v="0"/>
    <x v="5"/>
    <s v="U5"/>
    <s v="NA"/>
    <s v="Activa"/>
  </r>
  <r>
    <n v="1"/>
    <x v="0"/>
    <s v="ZP"/>
    <n v="381"/>
    <s v="RM-0954"/>
    <s v="PF212"/>
    <m/>
    <s v="L-34-44-6-PO"/>
    <m/>
    <s v="PUENTE ALTO"/>
    <s v="Parada 5 / (M) Plaza de   Puente Alto"/>
    <s v="NO"/>
    <s v="U7"/>
    <m/>
    <m/>
    <m/>
    <m/>
    <m/>
    <d v="1899-12-30T11:00:00"/>
    <d v="1899-12-30T20:30:00"/>
    <s v="-"/>
    <s v="-"/>
    <d v="1899-12-30T11:00:00"/>
    <d v="1899-12-30T20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12R"/>
    <s v="F12cR"/>
    <s v="F13cI"/>
    <s v="F14R"/>
    <s v="F18R"/>
    <m/>
    <m/>
    <m/>
    <m/>
    <m/>
    <m/>
    <m/>
    <m/>
    <m/>
    <m/>
    <m/>
    <m/>
    <m/>
    <m/>
    <m/>
    <m/>
    <n v="3"/>
    <n v="3"/>
    <d v="2017-12-22T00:00:00"/>
    <d v="2017-12-22T00:00:00"/>
    <s v=""/>
    <n v="353962.59"/>
    <n v="6280072.6900000004"/>
    <s v="ZONA PAGA V306"/>
    <x v="0"/>
    <x v="8"/>
    <s v="U7"/>
    <s v="NA"/>
    <s v="Activa"/>
  </r>
  <r>
    <n v="1"/>
    <x v="0"/>
    <s v="ZP"/>
    <n v="382"/>
    <s v="RM-0955"/>
    <s v="PF512"/>
    <m/>
    <s v="E-34-294-PO-5"/>
    <m/>
    <s v="PUENTE ALTO"/>
    <s v="Parada 2 / (M) Plaza de   Puente Alto"/>
    <s v="NO"/>
    <s v="U7"/>
    <m/>
    <m/>
    <m/>
    <m/>
    <m/>
    <d v="1899-12-30T11:00:00"/>
    <d v="1899-12-30T21:00:00"/>
    <s v="-"/>
    <s v="-"/>
    <d v="1899-12-30T11:00:00"/>
    <d v="1899-12-30T21:00:00"/>
    <s v="-"/>
    <s v="-"/>
    <d v="2018-01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3R"/>
    <s v="F03cR"/>
    <s v="F10I"/>
    <s v="F13I"/>
    <s v="712I"/>
    <m/>
    <m/>
    <m/>
    <m/>
    <m/>
    <m/>
    <m/>
    <m/>
    <m/>
    <m/>
    <m/>
    <m/>
    <m/>
    <m/>
    <m/>
    <m/>
    <n v="4"/>
    <n v="4"/>
    <d v="2017-12-22T00:00:00"/>
    <d v="2017-12-22T00:00:00"/>
    <s v=""/>
    <n v="353937.33"/>
    <n v="6280067.8499999996"/>
    <s v="ZONA PAGA V306"/>
    <x v="0"/>
    <x v="8"/>
    <s v="U7"/>
    <s v="NA"/>
    <s v="Activa"/>
  </r>
  <r>
    <n v="1"/>
    <x v="1"/>
    <s v="ZPM"/>
    <n v="383"/>
    <s v="RM-0960"/>
    <s v="PI437"/>
    <m/>
    <s v="E-7-53-PO-10"/>
    <m/>
    <s v="ESTACIÓN CENTRAL"/>
    <s v="Parada 5 / (M) Las Rejas"/>
    <s v="NO"/>
    <s v="U4"/>
    <m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04cI"/>
    <s v="413cI"/>
    <s v="431cI"/>
    <m/>
    <m/>
    <m/>
    <m/>
    <m/>
    <m/>
    <m/>
    <m/>
    <m/>
    <m/>
    <m/>
    <m/>
    <m/>
    <m/>
    <m/>
    <m/>
    <m/>
    <m/>
    <n v="2"/>
    <n v="3"/>
    <d v="2018-01-05T00:00:00"/>
    <d v="2018-01-05T00:00:00"/>
    <d v="2018-07-15T00:00:00"/>
    <n v="341342.11"/>
    <n v="6296646.1900000004"/>
    <s v="ZONA PAGA V309"/>
    <x v="0"/>
    <x v="0"/>
    <s v="U4"/>
    <s v="NA"/>
    <s v="Eliminada"/>
  </r>
  <r>
    <n v="1"/>
    <x v="0"/>
    <s v="ZPM"/>
    <n v="384"/>
    <s v="RM-0961"/>
    <s v="PI1375"/>
    <m/>
    <s v="T-12-89-PO-3"/>
    <m/>
    <s v="CERRILLOS"/>
    <s v="Parada 3 / (M) Cerrillos"/>
    <s v="SI"/>
    <s v="U1"/>
    <s v="U4"/>
    <m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I"/>
    <s v="107I"/>
    <s v="108I"/>
    <m/>
    <m/>
    <m/>
    <m/>
    <m/>
    <m/>
    <m/>
    <m/>
    <m/>
    <m/>
    <m/>
    <m/>
    <m/>
    <m/>
    <m/>
    <m/>
    <m/>
    <m/>
    <n v="2"/>
    <n v="3"/>
    <d v="2018-01-05T00:00:00"/>
    <d v="2018-01-05T00:00:00"/>
    <s v=""/>
    <n v="342550.67"/>
    <n v="6293786.4699999997"/>
    <s v="ZONA PAGA V309"/>
    <x v="0"/>
    <x v="4"/>
    <s v="U1"/>
    <s v="NA"/>
    <s v="Activa"/>
  </r>
  <r>
    <n v="1"/>
    <x v="0"/>
    <s v="ZPM"/>
    <n v="385"/>
    <s v="RM-0962"/>
    <s v="PB121"/>
    <m/>
    <s v="T-3-12-OP-30"/>
    <m/>
    <s v="HUECHURABA"/>
    <s v="Parada 11 / (M) Vespucio   Norte"/>
    <s v="SI"/>
    <s v="U4"/>
    <s v="U6"/>
    <s v="U7"/>
    <m/>
    <m/>
    <m/>
    <d v="1899-12-30T06:30:00"/>
    <d v="1899-12-30T11:00:00"/>
    <d v="1899-12-30T16:00:00"/>
    <d v="1899-12-30T20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430R"/>
    <s v="435R"/>
    <s v="117R"/>
    <s v="B05R"/>
    <s v="712I"/>
    <m/>
    <m/>
    <m/>
    <m/>
    <m/>
    <m/>
    <m/>
    <m/>
    <m/>
    <m/>
    <m/>
    <m/>
    <m/>
    <n v="2"/>
    <n v="4"/>
    <d v="2018-01-05T00:00:00"/>
    <d v="2018-01-05T00:00:00"/>
    <s v=""/>
    <n v="347074.69"/>
    <n v="6305270.3099999996"/>
    <s v="ZONA PAGA V309"/>
    <x v="0"/>
    <x v="0"/>
    <s v="U4"/>
    <s v="NA"/>
    <s v="Activa"/>
  </r>
  <r>
    <n v="1"/>
    <x v="0"/>
    <s v="ZPM"/>
    <n v="386"/>
    <s v="RM-0963"/>
    <s v="PF3"/>
    <m/>
    <s v="T-34-269-NS-20"/>
    <m/>
    <s v="PUENTE ALTO"/>
    <s v="Parada 1 / Mall   Plaza Tobalaba"/>
    <s v="SI"/>
    <s v="U7"/>
    <s v="U1"/>
    <m/>
    <m/>
    <m/>
    <m/>
    <d v="1899-12-30T12:00:00"/>
    <d v="1899-12-30T22:30:00"/>
    <s v="-"/>
    <s v="-"/>
    <s v="-"/>
    <s v="-"/>
    <s v="-"/>
    <s v="-"/>
    <m/>
    <d v="1899-12-30T12:00:00"/>
    <s v=" 22:30"/>
    <s v="-"/>
    <s v="-"/>
    <s v="-"/>
    <s v="-"/>
    <s v="-"/>
    <s v="-"/>
    <m/>
    <s v="-"/>
    <s v="-"/>
    <s v="-"/>
    <s v="-"/>
    <s v="-"/>
    <s v="-"/>
    <s v="-"/>
    <s v="-"/>
    <m/>
    <s v="102I"/>
    <s v="104I"/>
    <s v="114I"/>
    <s v="F07I"/>
    <s v="F08R"/>
    <s v="F19R"/>
    <s v="712R"/>
    <m/>
    <m/>
    <m/>
    <m/>
    <m/>
    <m/>
    <m/>
    <m/>
    <m/>
    <m/>
    <m/>
    <m/>
    <m/>
    <m/>
    <n v="2"/>
    <n v="4"/>
    <d v="2018-01-08T00:00:00"/>
    <d v="2018-01-08T00:00:00"/>
    <s v=""/>
    <n v="355682.11"/>
    <n v="6284530.9699999997"/>
    <s v="ZONA PAGA V309"/>
    <x v="0"/>
    <x v="8"/>
    <s v="U7"/>
    <s v="NA"/>
    <s v="Activa"/>
  </r>
  <r>
    <n v="1"/>
    <x v="0"/>
    <s v="ZP COMPARTIDA"/>
    <n v="387"/>
    <s v="RM-0966"/>
    <s v="PB1880"/>
    <m/>
    <s v="T-5-30-PO-6"/>
    <m/>
    <s v="RENCA"/>
    <s v="Parada 5 / Plaza Renca"/>
    <s v="SI"/>
    <s v="U1"/>
    <s v="U6"/>
    <m/>
    <m/>
    <m/>
    <m/>
    <d v="1899-12-30T06:30:00"/>
    <d v="1899-12-30T11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5I"/>
    <s v="109I"/>
    <s v="120I"/>
    <s v="B09I"/>
    <m/>
    <m/>
    <m/>
    <m/>
    <m/>
    <m/>
    <m/>
    <m/>
    <m/>
    <m/>
    <m/>
    <m/>
    <m/>
    <m/>
    <m/>
    <m/>
    <m/>
    <n v="2"/>
    <n v="4"/>
    <d v="2018-03-14T00:00:00"/>
    <d v="2018-03-14T00:00:00"/>
    <s v=""/>
    <n v="341328.38"/>
    <n v="6302573.1399999997"/>
    <s v="ZONA PAGA V315"/>
    <x v="0"/>
    <x v="4"/>
    <s v="U1"/>
    <s v="NA"/>
    <s v="Activa"/>
  </r>
  <r>
    <n v="1"/>
    <x v="0"/>
    <s v="ZPM"/>
    <n v="388"/>
    <s v="RM-0967"/>
    <s v="PB517"/>
    <m/>
    <s v="T-3-12-OP-70"/>
    <m/>
    <s v="HUECHURABA"/>
    <s v="Parada  / Mall Plaza Norte"/>
    <s v="SI"/>
    <s v="U6"/>
    <s v="U1"/>
    <m/>
    <m/>
    <m/>
    <m/>
    <d v="1899-12-30T12:30:00"/>
    <d v="1899-12-30T21:00:00"/>
    <s v="-"/>
    <s v="-"/>
    <d v="1899-12-30T12:30:00"/>
    <d v="1899-12-30T21:00:00"/>
    <s v="-"/>
    <s v="-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25R"/>
    <s v="429R"/>
    <s v="429cR"/>
    <s v="B08R"/>
    <s v="B13I"/>
    <s v="B18R"/>
    <m/>
    <m/>
    <m/>
    <m/>
    <m/>
    <m/>
    <m/>
    <m/>
    <m/>
    <m/>
    <m/>
    <m/>
    <m/>
    <m/>
    <m/>
    <n v="2"/>
    <n v="4"/>
    <d v="2018-02-26T00:00:00"/>
    <d v="2018-02-26T00:00:00"/>
    <s v=""/>
    <n v="343792.35"/>
    <n v="6306682.3899999997"/>
    <s v="ZONA PAGA V316"/>
    <x v="0"/>
    <x v="1"/>
    <s v="U6"/>
    <s v="NA"/>
    <s v="Activa"/>
  </r>
  <r>
    <n v="1"/>
    <x v="0"/>
    <s v="ZPM"/>
    <n v="389"/>
    <s v="RM-0968"/>
    <s v="PB1640"/>
    <m/>
    <s v="L-5-28-3-PO"/>
    <m/>
    <s v="RENCA"/>
    <s v="Calle 2 esq. / Secundaria"/>
    <s v="NO"/>
    <s v="U6"/>
    <m/>
    <m/>
    <m/>
    <m/>
    <m/>
    <d v="1899-12-30T06:30:00"/>
    <d v="1899-12-30T09:30:00"/>
    <d v="1899-12-30T15:00:00"/>
    <d v="1899-12-30T21:00:00"/>
    <d v="1899-12-30T06:30:00"/>
    <d v="1899-12-30T09:30:00"/>
    <d v="1899-12-30T15:00:00"/>
    <d v="1899-12-30T21:00:00"/>
    <d v="2018-04-1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B20I"/>
    <m/>
    <m/>
    <m/>
    <m/>
    <m/>
    <m/>
    <m/>
    <m/>
    <m/>
    <m/>
    <m/>
    <m/>
    <m/>
    <m/>
    <m/>
    <m/>
    <m/>
    <m/>
    <m/>
    <m/>
    <n v="2"/>
    <n v="2"/>
    <d v="2018-02-26T00:00:00"/>
    <d v="2018-02-26T00:00:00"/>
    <s v=""/>
    <n v="335887.34"/>
    <n v="6303975.2699999996"/>
    <s v="ZONA PAGA V316"/>
    <x v="0"/>
    <x v="1"/>
    <s v="U6"/>
    <s v="NA"/>
    <s v="Activa"/>
  </r>
  <r>
    <n v="1"/>
    <x v="0"/>
    <s v="ZPM"/>
    <n v="390"/>
    <s v="RM-0969"/>
    <s v="PA665"/>
    <m/>
    <s v="T-20-304-SN-1"/>
    <m/>
    <s v="SANTIAGO"/>
    <s v="Parada 11 / (M) La Moneda"/>
    <s v="SI"/>
    <s v="U3"/>
    <s v="U5"/>
    <m/>
    <m/>
    <m/>
    <m/>
    <d v="1899-12-30T06:30:00"/>
    <d v="1899-12-30T2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509I"/>
    <m/>
    <m/>
    <m/>
    <m/>
    <m/>
    <m/>
    <m/>
    <m/>
    <m/>
    <m/>
    <m/>
    <m/>
    <m/>
    <m/>
    <m/>
    <m/>
    <m/>
    <m/>
    <m/>
    <n v="2"/>
    <n v="4"/>
    <d v="2018-03-01T00:00:00"/>
    <d v="2018-03-01T00:00:00"/>
    <s v=""/>
    <n v="346127.84"/>
    <n v="6298157.8700000001"/>
    <s v="ZONA PAGA V316"/>
    <x v="0"/>
    <x v="3"/>
    <s v="U3"/>
    <s v="NA"/>
    <s v="Activa"/>
  </r>
  <r>
    <n v="1"/>
    <x v="0"/>
    <s v="ZPM COMPARTIDA"/>
    <n v="391"/>
    <s v="RM-0970"/>
    <s v="PI58"/>
    <m/>
    <s v="T-12-89-OP-10"/>
    <m/>
    <s v="CERRILLOS"/>
    <s v="Parada 6 / (M) Cerrillos"/>
    <s v="SI"/>
    <s v="U1"/>
    <s v="U4"/>
    <s v="U3"/>
    <m/>
    <m/>
    <m/>
    <d v="1899-12-30T1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102R"/>
    <s v="107R"/>
    <s v="I25"/>
    <m/>
    <m/>
    <m/>
    <m/>
    <m/>
    <m/>
    <m/>
    <m/>
    <m/>
    <m/>
    <m/>
    <m/>
    <m/>
    <m/>
    <m/>
    <m/>
    <m/>
    <m/>
    <n v="1"/>
    <n v="2"/>
    <d v="2018-05-22T00:00:00"/>
    <d v="2018-05-22T00:00:00"/>
    <s v=""/>
    <n v="342523.14"/>
    <n v="6293825.5999999996"/>
    <s v="ZONA PAGA V317"/>
    <x v="0"/>
    <x v="4"/>
    <s v="U1"/>
    <s v="NA"/>
    <s v="Activa"/>
  </r>
  <r>
    <n v="1"/>
    <x v="0"/>
    <s v="ZPM"/>
    <n v="392"/>
    <s v="RM-0971"/>
    <s v="PF758"/>
    <m/>
    <s v="T-34-270-NS-8"/>
    <m/>
    <s v="PUENTE ALTO"/>
    <s v="Parada 1 / (M) Hospital   Sótero del Río"/>
    <s v="SI"/>
    <s v="U7"/>
    <s v="U2"/>
    <m/>
    <m/>
    <m/>
    <m/>
    <d v="1899-12-30T12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3R"/>
    <s v="F15R"/>
    <s v="210I"/>
    <s v="221eR"/>
    <s v="213eR"/>
    <m/>
    <m/>
    <m/>
    <m/>
    <m/>
    <m/>
    <m/>
    <m/>
    <m/>
    <m/>
    <m/>
    <m/>
    <m/>
    <m/>
    <m/>
    <m/>
    <n v="1"/>
    <n v="4"/>
    <d v="2018-03-22T00:00:00"/>
    <d v="2018-03-22T00:00:00"/>
    <s v=""/>
    <n v="353139.93"/>
    <n v="6283725.5099999998"/>
    <s v="ZONA PAGA V317"/>
    <x v="0"/>
    <x v="8"/>
    <s v="U7"/>
    <s v="NA"/>
    <s v="Activa"/>
  </r>
  <r>
    <n v="1"/>
    <x v="0"/>
    <s v="ZP"/>
    <n v="393"/>
    <s v="RM-0972"/>
    <s v="PF460"/>
    <m/>
    <s v="T-34-270-NS-50"/>
    <m/>
    <s v="PUENTE ALTO"/>
    <s v="Parada 1 / (M) Las Mercedes"/>
    <s v="NO"/>
    <s v="U7"/>
    <m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10R"/>
    <s v="F13R"/>
    <s v="F15R"/>
    <s v="F16I"/>
    <s v="F19R"/>
    <s v="F25R"/>
    <s v="F29I"/>
    <m/>
    <m/>
    <m/>
    <m/>
    <m/>
    <m/>
    <m/>
    <m/>
    <m/>
    <m/>
    <m/>
    <m/>
    <m/>
    <n v="3"/>
    <n v="5"/>
    <d v="2018-03-22T00:00:00"/>
    <d v="2018-03-22T00:00:00"/>
    <s v=""/>
    <n v="353632.65"/>
    <n v="6280887.3099999996"/>
    <s v="ZONA PAGA V317"/>
    <x v="0"/>
    <x v="8"/>
    <s v="U7"/>
    <s v="NA"/>
    <s v="Activa"/>
  </r>
  <r>
    <n v="1"/>
    <x v="0"/>
    <s v="ZPM"/>
    <n v="394"/>
    <s v="RM-0973"/>
    <s v="PF759"/>
    <m/>
    <s v="T-34-270-SN-47"/>
    <m/>
    <s v="PUENTE ALTO"/>
    <s v="Parada 4 / (M) Hospital   Sótero del Río"/>
    <s v="SI"/>
    <s v="U7"/>
    <s v="U2"/>
    <m/>
    <m/>
    <m/>
    <m/>
    <d v="1899-12-30T06:00:00"/>
    <d v="1899-12-30T14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210R"/>
    <s v="221eI"/>
    <s v="213eR"/>
    <m/>
    <m/>
    <m/>
    <m/>
    <m/>
    <m/>
    <m/>
    <m/>
    <m/>
    <m/>
    <m/>
    <m/>
    <m/>
    <m/>
    <m/>
    <m/>
    <m/>
    <m/>
    <n v="1"/>
    <n v="3"/>
    <d v="2018-03-22T00:00:00"/>
    <d v="2018-03-22T00:00:00"/>
    <s v=""/>
    <n v="353166.83"/>
    <n v="6283629.6500000004"/>
    <s v="ZONA PAGA V317"/>
    <x v="0"/>
    <x v="8"/>
    <s v="U7"/>
    <s v="NA"/>
    <s v="Activa"/>
  </r>
  <r>
    <n v="1"/>
    <x v="0"/>
    <s v="ZPM"/>
    <n v="395"/>
    <s v="RM-0974"/>
    <s v="PF311"/>
    <m/>
    <s v="T-34-270-NS-10"/>
    <m/>
    <s v="PUENTE ALTO"/>
    <s v="Parada 3 / (M) Hospital   Sótero del Río"/>
    <s v="SI"/>
    <s v="U7"/>
    <s v="U3"/>
    <m/>
    <m/>
    <m/>
    <m/>
    <d v="1899-12-30T06:00:00"/>
    <d v="1899-12-30T22:30:00"/>
    <s v="-"/>
    <s v="-"/>
    <d v="1899-12-30T06:00:00"/>
    <d v="1899-12-30T22:3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E16R"/>
    <s v="F05R"/>
    <s v="F06R"/>
    <s v="F08R"/>
    <s v="F14R"/>
    <s v="F20R"/>
    <s v="F23R"/>
    <s v="F27R"/>
    <m/>
    <m/>
    <m/>
    <m/>
    <m/>
    <m/>
    <m/>
    <m/>
    <m/>
    <m/>
    <m/>
    <m/>
    <m/>
    <n v="3"/>
    <n v="5"/>
    <d v="2018-03-22T00:00:00"/>
    <d v="2018-03-22T00:00:00"/>
    <s v=""/>
    <n v="353125.41"/>
    <n v="6283612.2699999996"/>
    <s v="ZONA PAGA V317"/>
    <x v="0"/>
    <x v="8"/>
    <s v="U7"/>
    <s v="NA"/>
    <s v="Activa"/>
  </r>
  <r>
    <n v="1"/>
    <x v="0"/>
    <s v="ZP"/>
    <n v="396"/>
    <s v="RM-0975"/>
    <s v="PF272"/>
    <m/>
    <s v="T-34-270-SN-45"/>
    <m/>
    <s v="PUENTE ALTO"/>
    <s v="Parada 2 / (M) Hospital   Sótero del Río"/>
    <s v="NO"/>
    <s v="U7"/>
    <m/>
    <m/>
    <m/>
    <m/>
    <m/>
    <d v="1899-12-30T06:00:00"/>
    <d v="1899-12-30T23:00:00"/>
    <s v="-"/>
    <s v="-"/>
    <d v="1899-12-30T06:00:00"/>
    <d v="1899-12-30T23:00:00"/>
    <s v="-"/>
    <s v="-"/>
    <d v="2018-08-01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F05I"/>
    <s v="F06I"/>
    <s v="F08I"/>
    <s v="F14I"/>
    <s v="F20I"/>
    <s v="F23I"/>
    <s v="F27I"/>
    <m/>
    <m/>
    <m/>
    <m/>
    <m/>
    <m/>
    <m/>
    <m/>
    <m/>
    <m/>
    <m/>
    <m/>
    <m/>
    <m/>
    <n v="4"/>
    <n v="5"/>
    <d v="2018-03-22T00:00:00"/>
    <d v="2018-03-22T00:00:00"/>
    <s v=""/>
    <n v="353177.99"/>
    <n v="6283634.7000000002"/>
    <s v="ZONA PAGA V317"/>
    <x v="0"/>
    <x v="8"/>
    <s v="U7"/>
    <s v="NA"/>
    <s v="Activa"/>
  </r>
  <r>
    <n v="1"/>
    <x v="0"/>
    <s v="ZPM"/>
    <n v="397"/>
    <s v="RM-0976"/>
    <s v="PJ1586"/>
    <m/>
    <s v="E-9-299-SN-5"/>
    <m/>
    <s v="LO PRADO"/>
    <s v="Parada 10 / (M) San Pablo"/>
    <s v="NO"/>
    <s v="U5"/>
    <m/>
    <m/>
    <m/>
    <m/>
    <m/>
    <d v="1899-12-30T06:30:00"/>
    <d v="1899-12-30T22:00:00"/>
    <s v="-"/>
    <s v="-"/>
    <d v="1899-12-30T06:30:00"/>
    <d v="1899-12-30T22:00:00"/>
    <s v="-"/>
    <s v="-"/>
    <d v="2018-08-01T00:00:00"/>
    <d v="1899-12-30T07:00:00"/>
    <d v="1899-12-30T21:00:00"/>
    <s v="-"/>
    <s v="-"/>
    <d v="1899-12-30T07:00:00"/>
    <d v="1899-12-30T21:00:00"/>
    <s v="-"/>
    <s v="-"/>
    <d v="2018-04-07T00:00:00"/>
    <d v="1899-12-30T12:00:00"/>
    <d v="1899-12-30T20:00:00"/>
    <s v="-"/>
    <s v="-"/>
    <d v="1899-12-30T12:00:00"/>
    <d v="1899-12-30T20:00:00"/>
    <s v="-"/>
    <s v="-"/>
    <d v="2018-04-08T00:00:00"/>
    <s v="J01I"/>
    <s v="J08I"/>
    <s v="511R"/>
    <m/>
    <m/>
    <m/>
    <m/>
    <m/>
    <m/>
    <m/>
    <m/>
    <m/>
    <m/>
    <m/>
    <m/>
    <m/>
    <m/>
    <m/>
    <m/>
    <m/>
    <m/>
    <n v="3"/>
    <m/>
    <d v="2018-03-26T00:00:00"/>
    <d v="2018-03-26T00:00:00"/>
    <s v=""/>
    <n v="339858.91"/>
    <n v="6298054.54"/>
    <s v="ZONA PAGA V317"/>
    <x v="0"/>
    <x v="5"/>
    <s v="U5"/>
    <s v="NA"/>
    <s v="Activa"/>
  </r>
  <r>
    <n v="1"/>
    <x v="0"/>
    <s v="ZPM"/>
    <n v="398"/>
    <s v="RM-0977"/>
    <s v="PA551"/>
    <m/>
    <s v="T-20-53-OP-120"/>
    <m/>
    <s v="SANTIAGO"/>
    <s v="Parada 2 / (M) Unión   Latinoamericana"/>
    <s v="SI"/>
    <s v="U5"/>
    <s v="U3"/>
    <m/>
    <m/>
    <m/>
    <m/>
    <d v="1899-12-30T06:30:00"/>
    <d v="1899-12-30T21:30:00"/>
    <s v="-"/>
    <s v="-"/>
    <d v="1899-12-30T06:30:00"/>
    <d v="1899-12-30T21:30:00"/>
    <s v="-"/>
    <s v="-"/>
    <d v="2018-11-09T00:00:00"/>
    <d v="1899-12-30T07:00:00"/>
    <d v="1899-12-30T21:00:00"/>
    <s v="-"/>
    <s v="-"/>
    <s v="-"/>
    <s v="-"/>
    <s v="-"/>
    <s v="-"/>
    <m/>
    <s v="-"/>
    <s v="-"/>
    <s v="-"/>
    <s v="-"/>
    <d v="1899-12-30T11:00:00"/>
    <d v="1899-12-30T19:00:00"/>
    <s v="-"/>
    <s v="-"/>
    <d v="2018-08-26T00:00:00"/>
    <s v="510R"/>
    <s v="516R"/>
    <s v="J02I"/>
    <s v="J05I"/>
    <s v="345R"/>
    <m/>
    <m/>
    <m/>
    <m/>
    <m/>
    <m/>
    <m/>
    <m/>
    <m/>
    <m/>
    <m/>
    <m/>
    <m/>
    <m/>
    <m/>
    <m/>
    <n v="2"/>
    <m/>
    <d v="2018-03-26T00:00:00"/>
    <d v="2018-03-26T00:00:00"/>
    <s v=""/>
    <n v="344307.4"/>
    <n v="6297613.1299999999"/>
    <s v="ZONA PAGA V317"/>
    <x v="0"/>
    <x v="5"/>
    <s v="U5"/>
    <s v="NA"/>
    <s v="Activa"/>
  </r>
  <r>
    <n v="1"/>
    <x v="0"/>
    <s v="ZPM"/>
    <n v="399"/>
    <s v="RM-0978"/>
    <s v="PF965"/>
    <m/>
    <s v="L-34-89-2-PO"/>
    <m/>
    <s v="PUENTE ALTO"/>
    <s v="La Primavera esq. / Charwa"/>
    <s v="NO"/>
    <s v="U7"/>
    <m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01I"/>
    <s v="F07R"/>
    <s v="F08I"/>
    <s v="F14I"/>
    <s v="F16I"/>
    <s v="F23I"/>
    <s v="F26R"/>
    <s v="F27I"/>
    <m/>
    <m/>
    <m/>
    <m/>
    <m/>
    <m/>
    <m/>
    <m/>
    <m/>
    <m/>
    <m/>
    <m/>
    <m/>
    <n v="2"/>
    <n v="3"/>
    <d v="2018-05-14T00:00:00"/>
    <d v="2018-05-14T00:00:00"/>
    <s v=""/>
    <n v="351337.97"/>
    <n v="6281742.5999999996"/>
    <s v="ZONA PAGA V325"/>
    <x v="0"/>
    <x v="8"/>
    <s v="U7"/>
    <s v="NA"/>
    <s v="Activa"/>
  </r>
  <r>
    <n v="1"/>
    <x v="1"/>
    <s v="ZPM"/>
    <n v="400"/>
    <s v="RM-0979"/>
    <s v="PF467"/>
    <m/>
    <s v="L-34-46-16-SN"/>
    <m/>
    <s v="PUENTE ALTO"/>
    <s v="Avenida Juanita esq. / Weber"/>
    <s v="SI"/>
    <s v="U7"/>
    <s v="U2"/>
    <m/>
    <m/>
    <m/>
    <m/>
    <d v="1899-12-30T05:30:00"/>
    <d v="1899-12-30T13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F10I"/>
    <s v="F12I"/>
    <s v="F12cI"/>
    <s v="F13I"/>
    <s v="F13cI"/>
    <s v="F15I"/>
    <s v="F18I"/>
    <s v="F25I"/>
    <s v="F25eI"/>
    <s v="209R"/>
    <s v="209eR"/>
    <m/>
    <m/>
    <m/>
    <m/>
    <m/>
    <m/>
    <m/>
    <m/>
    <m/>
    <m/>
    <n v="3"/>
    <n v="3"/>
    <d v="2018-05-14T00:00:00"/>
    <d v="2018-05-14T00:00:00"/>
    <d v="2018-11-19T00:00:00"/>
    <n v="350490.2"/>
    <n v="6277798.5199999996"/>
    <s v="ZONA PAGA V326"/>
    <x v="0"/>
    <x v="8"/>
    <s v="U7"/>
    <s v="NA"/>
    <s v="Activa"/>
  </r>
  <r>
    <n v="1"/>
    <x v="0"/>
    <s v="ZPM"/>
    <n v="401"/>
    <s v="RM-0981"/>
    <s v="PG369"/>
    <m/>
    <s v="T-30-244-SN-5"/>
    <m/>
    <s v="SAN BERNARDO"/>
    <s v="Camino Padre Hurtado esq. / Pirineos"/>
    <s v="NO"/>
    <s v="U3"/>
    <m/>
    <m/>
    <m/>
    <m/>
    <m/>
    <d v="1899-12-30T06:30:00"/>
    <d v="1899-12-30T10:00:00"/>
    <s v="-"/>
    <s v="-"/>
    <d v="1899-12-30T06:30:00"/>
    <d v="1899-12-30T10:00:00"/>
    <s v="-"/>
    <s v="-"/>
    <d v="2018-11-0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m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104.17"/>
    <n v="6281399.79"/>
    <s v="ZONA PAGA V326"/>
    <x v="0"/>
    <x v="3"/>
    <s v="U3"/>
    <s v="NA"/>
    <s v="Activa"/>
  </r>
  <r>
    <n v="1"/>
    <x v="0"/>
    <s v="ZPM"/>
    <n v="402"/>
    <s v="RM-0982"/>
    <s v="PG370"/>
    <m/>
    <s v="T-30-244-SN-10"/>
    <m/>
    <s v="SAN BERNARDO"/>
    <s v="Camino Padre Hurtado esq. / Av. A. Vespuci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m/>
    <m/>
    <m/>
    <m/>
    <m/>
    <m/>
    <m/>
    <m/>
    <m/>
    <m/>
    <m/>
    <m/>
    <m/>
    <m/>
    <m/>
    <m/>
    <m/>
    <n v="2"/>
    <m/>
    <d v="2018-06-11T00:00:00"/>
    <d v="2018-06-11T00:00:00"/>
    <s v=""/>
    <n v="344158.79"/>
    <n v="6281672.9299999997"/>
    <s v="ZONA PAGA V326"/>
    <x v="0"/>
    <x v="3"/>
    <s v="U3"/>
    <s v="NA"/>
    <s v="Activa"/>
  </r>
  <r>
    <n v="1"/>
    <x v="0"/>
    <s v="ZPM"/>
    <n v="403"/>
    <s v="RM-0983"/>
    <s v="PG371"/>
    <m/>
    <s v="T-30-244-SN-15"/>
    <m/>
    <s v="SAN BERNARDO"/>
    <s v="Camino Padre Hurtado esq. / Quetrupillán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s v="G08I"/>
    <s v="228R"/>
    <m/>
    <m/>
    <m/>
    <m/>
    <m/>
    <m/>
    <m/>
    <m/>
    <m/>
    <m/>
    <m/>
    <m/>
    <m/>
    <m/>
    <m/>
    <m/>
    <n v="2"/>
    <m/>
    <d v="2018-06-11T00:00:00"/>
    <d v="2018-06-11T00:00:00"/>
    <s v=""/>
    <n v="344222.62"/>
    <n v="6281982.9199999999"/>
    <s v="ZONA PAGA V326"/>
    <x v="0"/>
    <x v="3"/>
    <s v="U3"/>
    <s v="NA"/>
    <s v="Activa"/>
  </r>
  <r>
    <n v="1"/>
    <x v="0"/>
    <s v="ZPM"/>
    <n v="404"/>
    <s v="RM-0984"/>
    <s v="PG373"/>
    <m/>
    <s v="T-30-244-SN-20"/>
    <m/>
    <s v="SAN BERNARDO"/>
    <s v="Camino Padre Hurtado esq. / Santa Ana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G14R"/>
    <m/>
    <m/>
    <m/>
    <m/>
    <m/>
    <m/>
    <m/>
    <m/>
    <m/>
    <m/>
    <m/>
    <m/>
    <m/>
    <m/>
    <m/>
    <m/>
    <m/>
    <m/>
    <n v="2"/>
    <m/>
    <d v="2018-06-11T00:00:00"/>
    <d v="2018-06-11T00:00:00"/>
    <s v=""/>
    <n v="344304.06"/>
    <n v="6282395.71"/>
    <s v="ZONA PAGA V326"/>
    <x v="0"/>
    <x v="3"/>
    <s v="U3"/>
    <s v="NA"/>
    <s v="Activa"/>
  </r>
  <r>
    <n v="1"/>
    <x v="0"/>
    <s v="ZPM"/>
    <n v="405"/>
    <s v="RM-0985"/>
    <s v="PG374"/>
    <m/>
    <s v="T-30-244-SN-25"/>
    <m/>
    <s v="SAN BERNARDO"/>
    <s v="Parada  / Hospital El Pin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G14R"/>
    <s v="G08vI"/>
    <m/>
    <m/>
    <m/>
    <m/>
    <m/>
    <m/>
    <m/>
    <m/>
    <m/>
    <m/>
    <m/>
    <m/>
    <m/>
    <m/>
    <m/>
    <m/>
    <n v="2"/>
    <m/>
    <d v="2018-06-11T00:00:00"/>
    <d v="2018-06-11T00:00:00"/>
    <s v=""/>
    <n v="344376.16"/>
    <n v="6282736.0800000001"/>
    <s v="ZONA PAGA V326"/>
    <x v="0"/>
    <x v="3"/>
    <s v="U3"/>
    <s v="NA"/>
    <s v="Activa"/>
  </r>
  <r>
    <n v="1"/>
    <x v="0"/>
    <s v="ZPM"/>
    <n v="406"/>
    <s v="RM-0986"/>
    <s v="PG375"/>
    <m/>
    <s v="T-27-230-SN-5"/>
    <m/>
    <s v="EL BOSQUE"/>
    <s v="Av. Padre Hurtado esq. / Volcán Llullaillac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eR"/>
    <s v="301c2R"/>
    <s v="G07R"/>
    <s v="G16R"/>
    <m/>
    <m/>
    <m/>
    <m/>
    <m/>
    <m/>
    <m/>
    <m/>
    <m/>
    <m/>
    <m/>
    <m/>
    <m/>
    <m/>
    <m/>
    <n v="2"/>
    <m/>
    <d v="2018-06-11T00:00:00"/>
    <d v="2018-06-11T00:00:00"/>
    <s v=""/>
    <n v="344425.87"/>
    <n v="6282949.9800000004"/>
    <s v="ZONA PAGA V326"/>
    <x v="0"/>
    <x v="3"/>
    <s v="U3"/>
    <s v="NA"/>
    <s v="Activa"/>
  </r>
  <r>
    <n v="1"/>
    <x v="0"/>
    <s v="ZPM"/>
    <n v="407"/>
    <s v="RM-0987"/>
    <s v="PG377"/>
    <m/>
    <s v="T-27-230-SN-15"/>
    <m/>
    <s v="EL BOSQUE"/>
    <s v="Av. Padre Hurtado esq. / Madrid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cR"/>
    <s v="301c2R"/>
    <s v="G16R"/>
    <m/>
    <m/>
    <m/>
    <m/>
    <m/>
    <m/>
    <m/>
    <m/>
    <m/>
    <m/>
    <m/>
    <m/>
    <m/>
    <m/>
    <m/>
    <m/>
    <m/>
    <n v="2"/>
    <m/>
    <d v="2018-06-11T00:00:00"/>
    <d v="2018-06-11T00:00:00"/>
    <s v=""/>
    <n v="344555.88"/>
    <n v="6283526.6399999997"/>
    <s v="ZONA PAGA V326"/>
    <x v="0"/>
    <x v="3"/>
    <s v="U3"/>
    <s v="NA"/>
    <s v="Activa"/>
  </r>
  <r>
    <n v="1"/>
    <x v="0"/>
    <s v="ZPM"/>
    <n v="408"/>
    <s v="RM-0988"/>
    <s v="PB1876"/>
    <m/>
    <s v="L-6-52-3-OP"/>
    <m/>
    <s v="QUILICURA"/>
    <s v="Alc Juan Larenas esq. / Pedro Riveros"/>
    <s v="NO"/>
    <s v="U6"/>
    <m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8I"/>
    <s v="B18eI"/>
    <m/>
    <m/>
    <m/>
    <m/>
    <m/>
    <m/>
    <m/>
    <m/>
    <m/>
    <m/>
    <m/>
    <m/>
    <m/>
    <m/>
    <m/>
    <m/>
    <m/>
    <m/>
    <m/>
    <n v="2"/>
    <n v="3"/>
    <d v="2018-06-20T00:00:00"/>
    <d v="2018-05-20T00:00:00"/>
    <s v=""/>
    <n v="339651.67"/>
    <n v="6305217.9500000002"/>
    <s v="ZONA PAGA V332"/>
    <x v="0"/>
    <x v="1"/>
    <s v="U6"/>
    <s v="NA"/>
    <s v="Activa"/>
  </r>
  <r>
    <n v="1"/>
    <x v="0"/>
    <s v="ZPM"/>
    <n v="409"/>
    <s v="RM-0989"/>
    <s v="PB547"/>
    <m/>
    <s v="L-6-2-20-PO"/>
    <m/>
    <s v="QUILICURA"/>
    <s v="Antumalal esq. / Avenida Lo Cruzat"/>
    <s v="SI"/>
    <s v="U3"/>
    <s v="U6"/>
    <m/>
    <m/>
    <m/>
    <m/>
    <d v="1899-12-30T06:30:00"/>
    <d v="1899-12-30T10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7I"/>
    <s v="307eI"/>
    <s v="313eR"/>
    <s v="315eI"/>
    <s v="B07I"/>
    <s v="B13R"/>
    <m/>
    <m/>
    <m/>
    <m/>
    <m/>
    <m/>
    <m/>
    <m/>
    <m/>
    <m/>
    <m/>
    <m/>
    <m/>
    <m/>
    <m/>
    <n v="2"/>
    <m/>
    <d v="2018-07-03T00:00:00"/>
    <d v="2018-07-03T00:00:00"/>
    <s v=""/>
    <n v="339869.56"/>
    <n v="6308081.3300000001"/>
    <s v="ZONA PAGA V335"/>
    <x v="0"/>
    <x v="3"/>
    <s v="U3"/>
    <s v="NA"/>
    <s v="Activa"/>
  </r>
  <r>
    <n v="1"/>
    <x v="0"/>
    <s v="ZPM"/>
    <n v="410"/>
    <s v="RM-0990"/>
    <s v="PG61"/>
    <m/>
    <s v="T-26-228-SN-27"/>
    <m/>
    <s v="LA CISTERNA"/>
    <s v="Parada 8 / (M) La Cisterna"/>
    <s v="SI"/>
    <s v="U3"/>
    <s v="U2"/>
    <m/>
    <m/>
    <m/>
    <m/>
    <d v="1899-12-30T11:0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223R"/>
    <s v="201R"/>
    <s v="G18I"/>
    <m/>
    <m/>
    <m/>
    <m/>
    <m/>
    <m/>
    <m/>
    <m/>
    <m/>
    <m/>
    <m/>
    <m/>
    <m/>
    <m/>
    <m/>
    <m/>
    <n v="2"/>
    <m/>
    <d v="2018-07-20T00:00:00"/>
    <d v="2018-07-20T00:00:00"/>
    <m/>
    <n v="345455.5"/>
    <n v="6287834.6399999997"/>
    <s v="ZONA PAGA V337"/>
    <x v="0"/>
    <x v="3"/>
    <s v="U3"/>
    <s v="NA"/>
    <s v="Activa"/>
  </r>
  <r>
    <n v="1"/>
    <x v="0"/>
    <s v="ZPM"/>
    <n v="411"/>
    <s v="RM-0991"/>
    <s v="PA215"/>
    <m/>
    <s v="E-20-53-PO-70"/>
    <m/>
    <s v="SANTIAGO"/>
    <s v="Parada 5 / (M) La Moneda"/>
    <s v="SI"/>
    <s v="U3"/>
    <s v="U2"/>
    <s v="U4"/>
    <s v="U5"/>
    <m/>
    <m/>
    <d v="1899-12-30T06:30:00"/>
    <d v="1899-12-30T21:30:00"/>
    <s v="-"/>
    <s v="-"/>
    <d v="1899-12-30T06:30:00"/>
    <d v="1899-12-30T21:30:00"/>
    <s v="-"/>
    <s v="-"/>
    <d v="2018-11-05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385I"/>
    <s v="210I"/>
    <s v="210vI"/>
    <s v="229I"/>
    <s v="403I"/>
    <s v="422I"/>
    <s v="513I"/>
    <s v="516I"/>
    <s v="519eI"/>
    <m/>
    <m/>
    <m/>
    <m/>
    <m/>
    <m/>
    <m/>
    <m/>
    <m/>
    <m/>
    <n v="2"/>
    <m/>
    <d v="2018-07-20T00:00:00"/>
    <d v="2018-07-20T00:00:00"/>
    <m/>
    <n v="346225.95"/>
    <n v="6298139.6900000004"/>
    <s v="ZONA PAGA V337"/>
    <x v="0"/>
    <x v="3"/>
    <s v="U3"/>
    <s v="NA"/>
    <s v="Activa"/>
  </r>
  <r>
    <n v="1"/>
    <x v="0"/>
    <s v="ZPM"/>
    <n v="412"/>
    <s v="RM-0992"/>
    <s v="PA48"/>
    <m/>
    <s v="E-20-174-NS-5"/>
    <m/>
    <s v="SANTIAGO"/>
    <s v="Parada 1 / Estación Mapocho"/>
    <s v="SI"/>
    <s v="U3"/>
    <s v="U2"/>
    <m/>
    <m/>
    <m/>
    <m/>
    <d v="1899-12-30T06:30:00"/>
    <d v="1899-12-30T20:3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I"/>
    <s v="201I"/>
    <s v="223I"/>
    <s v="201eI"/>
    <m/>
    <m/>
    <m/>
    <m/>
    <m/>
    <m/>
    <m/>
    <m/>
    <m/>
    <m/>
    <m/>
    <m/>
    <m/>
    <m/>
    <m/>
    <m/>
    <m/>
    <n v="2"/>
    <m/>
    <d v="2018-07-20T00:00:00"/>
    <d v="2018-07-20T00:00:00"/>
    <m/>
    <n v="346301.59"/>
    <n v="6299532.0199999996"/>
    <s v="ZONA PAGA V337"/>
    <x v="0"/>
    <x v="3"/>
    <s v="U3"/>
    <s v="NA"/>
    <s v="Activa"/>
  </r>
  <r>
    <n v="1"/>
    <x v="0"/>
    <s v="ZPM"/>
    <n v="413"/>
    <s v="RM-0993"/>
    <s v="PH127"/>
    <m/>
    <s v="E-25-228-SN-16"/>
    <m/>
    <s v="SAN MIGUEL"/>
    <s v="Parada 2 / (M) Departamental"/>
    <s v="SI"/>
    <s v="U3"/>
    <s v="U2"/>
    <m/>
    <m/>
    <m/>
    <m/>
    <d v="1899-12-30T06:30:00"/>
    <d v="1899-12-30T12:00:00"/>
    <s v="-"/>
    <s v="-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301eR"/>
    <s v="H05R"/>
    <s v="H14I"/>
    <s v="201R"/>
    <s v="214I"/>
    <s v="223R"/>
    <s v="226R"/>
    <s v="229R"/>
    <m/>
    <m/>
    <m/>
    <m/>
    <m/>
    <m/>
    <m/>
    <m/>
    <m/>
    <m/>
    <m/>
    <m/>
    <n v="2"/>
    <m/>
    <d v="2018-07-20T00:00:00"/>
    <d v="2018-07-20T00:00:00"/>
    <m/>
    <n v="346282.37"/>
    <n v="6291623.1200000001"/>
    <s v="ZONA PAGA V337"/>
    <x v="0"/>
    <x v="3"/>
    <s v="U3"/>
    <s v="NA"/>
    <s v="Activa"/>
  </r>
  <r>
    <n v="1"/>
    <x v="0"/>
    <s v="ZPM"/>
    <n v="414"/>
    <s v="RM-0994"/>
    <s v="PD115"/>
    <s v="PD528"/>
    <s v="T-18-156-PO-27"/>
    <m/>
    <s v="ÑUÑOA"/>
    <s v="Parada 1 y Parada 3/ (M) Est.Nacional"/>
    <s v="SI"/>
    <s v="U5"/>
    <s v="U4"/>
    <s v="U1"/>
    <m/>
    <m/>
    <m/>
    <d v="1899-12-30T06:00:00"/>
    <d v="1899-12-30T21:00:00"/>
    <s v="-"/>
    <s v="-"/>
    <s v="-"/>
    <s v="-"/>
    <s v="-"/>
    <s v="-"/>
    <d v="2018-07-20T00:00:00"/>
    <d v="1899-12-30T07:00:00"/>
    <d v="1899-12-30T21:00:00"/>
    <s v="-"/>
    <s v="-"/>
    <d v="1899-12-30T07:00:00"/>
    <d v="1899-12-30T21:00:00"/>
    <s v="-"/>
    <s v="-"/>
    <d v="2018-07-21T00:00:00"/>
    <s v="-"/>
    <s v="-"/>
    <s v="-"/>
    <s v="-"/>
    <d v="1899-12-30T11:00:00"/>
    <d v="1899-12-30T19:00:00"/>
    <s v="-"/>
    <s v="-"/>
    <d v="2018-07-22T00:00:00"/>
    <s v="506I"/>
    <s v="507I"/>
    <s v="510I"/>
    <s v="511I"/>
    <s v="516I"/>
    <s v="506eI"/>
    <s v="506vI"/>
    <s v="507cI"/>
    <s v="519eI"/>
    <s v="508I"/>
    <s v="106I"/>
    <s v="126I"/>
    <m/>
    <m/>
    <m/>
    <m/>
    <m/>
    <m/>
    <m/>
    <m/>
    <m/>
    <n v="3"/>
    <m/>
    <d v="2018-07-20T00:00:00"/>
    <d v="2018-07-20T00:00:00"/>
    <m/>
    <n v="350489.51"/>
    <n v="6296320.9000000004"/>
    <s v="ZONA PAGA V337"/>
    <x v="0"/>
    <x v="5"/>
    <s v="U5"/>
    <s v="NA"/>
    <s v="Activa"/>
  </r>
  <r>
    <n v="1"/>
    <x v="0"/>
    <s v="ZPM"/>
    <n v="415"/>
    <s v="RM-0995"/>
    <s v="PB683"/>
    <m/>
    <s v="E-4-296-OP-5"/>
    <m/>
    <s v="RECOLETA"/>
    <s v="Parada 1 / (M) Zapadores"/>
    <s v="SI"/>
    <s v="U6"/>
    <s v="U7"/>
    <s v="U2"/>
    <m/>
    <m/>
    <m/>
    <d v="1899-12-30T06:30:00"/>
    <d v="1899-12-30T09:30:00"/>
    <d v="1899-12-30T16:30:00"/>
    <d v="1899-12-30T21:30:00"/>
    <s v="-"/>
    <s v="-"/>
    <s v="-"/>
    <s v="-"/>
    <d v="2018-10-03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223I"/>
    <s v="B01I"/>
    <s v="B19R"/>
    <s v="B22I"/>
    <s v="712R"/>
    <m/>
    <m/>
    <m/>
    <m/>
    <m/>
    <m/>
    <m/>
    <m/>
    <m/>
    <m/>
    <m/>
    <m/>
    <m/>
    <m/>
    <m/>
    <m/>
    <n v="2"/>
    <m/>
    <d v="2018-10-03T00:00:00"/>
    <d v="2018-10-03T00:00:00"/>
    <m/>
    <n v="347200.85628873698"/>
    <n v="6304201.1234837295"/>
    <s v="ZONA PAGA V349"/>
    <x v="0"/>
    <x v="1"/>
    <s v="NA"/>
    <s v="NA"/>
    <s v="Activa"/>
  </r>
  <r>
    <n v="1"/>
    <x v="0"/>
    <s v="ZPM"/>
    <n v="416"/>
    <s v="RM-0996"/>
    <s v="PB1283"/>
    <m/>
    <s v="E-4-295-PO-5"/>
    <m/>
    <s v="RECOLETA"/>
    <s v="Parada 3 / (M) Einstein"/>
    <s v="NO"/>
    <s v="U6"/>
    <m/>
    <m/>
    <m/>
    <m/>
    <m/>
    <d v="1899-12-30T06:30:00"/>
    <d v="1899-12-30T09:30:00"/>
    <d v="1899-12-30T16:30:00"/>
    <d v="1899-12-30T21:30:00"/>
    <s v="-"/>
    <s v="-"/>
    <s v="-"/>
    <s v="-"/>
    <m/>
    <s v="-"/>
    <s v="-"/>
    <s v="-"/>
    <s v="-"/>
    <s v="-"/>
    <s v="-"/>
    <s v="-"/>
    <s v="-"/>
    <m/>
    <s v="-"/>
    <s v="-"/>
    <s v="-"/>
    <s v="-"/>
    <s v="-"/>
    <s v="-"/>
    <s v="-"/>
    <s v="-"/>
    <m/>
    <s v="B14R"/>
    <s v="B21I"/>
    <m/>
    <m/>
    <m/>
    <m/>
    <m/>
    <m/>
    <m/>
    <m/>
    <m/>
    <m/>
    <m/>
    <m/>
    <m/>
    <m/>
    <m/>
    <m/>
    <m/>
    <m/>
    <m/>
    <n v="2"/>
    <m/>
    <d v="2018-10-01T00:00:00"/>
    <d v="2018-10-01T00:00:00"/>
    <m/>
    <n v="347158.37576032098"/>
    <n v="6302519.1219808701"/>
    <s v="ZONA PAGA V350"/>
    <x v="0"/>
    <x v="1"/>
    <s v="NA"/>
    <s v="NA"/>
    <s v="Activa"/>
  </r>
  <r>
    <n v="1"/>
    <x v="0"/>
    <s v="ZPM"/>
    <n v="417"/>
    <s v="RM-0997"/>
    <s v="PA66"/>
    <m/>
    <s v="T-20-200-SN-25"/>
    <m/>
    <s v="SANTIAGO"/>
    <s v="Parada/ Liceo Barros Borgoño"/>
    <s v="SI"/>
    <s v="U3"/>
    <s v="U2"/>
    <m/>
    <m/>
    <m/>
    <m/>
    <d v="1899-12-30T06:30:00"/>
    <d v="1899-12-30T10:00:00"/>
    <s v="-"/>
    <s v="-"/>
    <d v="1899-12-30T06:30:00"/>
    <d v="1899-12-30T10:00:00"/>
    <s v="-"/>
    <s v="-"/>
    <d v="2018-11-08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301R"/>
    <s v="H06I"/>
    <s v="201R"/>
    <s v="214I"/>
    <s v="223R"/>
    <s v="226R"/>
    <s v="229R"/>
    <m/>
    <m/>
    <m/>
    <m/>
    <m/>
    <m/>
    <m/>
    <m/>
    <m/>
    <m/>
    <m/>
    <m/>
    <m/>
    <m/>
    <n v="2"/>
    <m/>
    <d v="2018-11-08T00:00:00"/>
    <d v="2018-11-08T00:00:00"/>
    <m/>
    <n v="346794.7"/>
    <n v="6295798.0199999996"/>
    <s v="ZONA PAGA V350"/>
    <x v="0"/>
    <x v="3"/>
    <s v="NA"/>
    <s v="NA"/>
    <s v="Activa"/>
  </r>
  <r>
    <n v="1"/>
    <x v="0"/>
    <s v="ZPM"/>
    <n v="418"/>
    <s v="RM-0998"/>
    <s v="PA658"/>
    <m/>
    <s v="T-20-189-PO-15"/>
    <m/>
    <s v="SANTIAGO"/>
    <s v="Avenida Matta / esq. San Diego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6709.1678"/>
    <n v="6296523.7002999997"/>
    <s v="ZONA PAGA V350"/>
    <x v="0"/>
    <x v="5"/>
    <s v="NA"/>
    <s v="NA"/>
    <s v="Activa"/>
  </r>
  <r>
    <n v="1"/>
    <x v="0"/>
    <s v="ZPM"/>
    <n v="419"/>
    <s v="RM-0999"/>
    <s v="PA439"/>
    <m/>
    <s v="T-20-189-PO-25"/>
    <m/>
    <s v="SANTIAGO"/>
    <s v="Avenida Matta / esq. Av. Santa Rosa"/>
    <s v="NO"/>
    <s v="U5"/>
    <m/>
    <m/>
    <m/>
    <m/>
    <m/>
    <d v="1899-12-30T06:00:00"/>
    <d v="1899-12-30T14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I"/>
    <s v="507I"/>
    <s v="510I"/>
    <s v="506eI"/>
    <s v="506vI"/>
    <s v="507cI"/>
    <m/>
    <m/>
    <m/>
    <m/>
    <m/>
    <m/>
    <m/>
    <m/>
    <m/>
    <m/>
    <m/>
    <m/>
    <m/>
    <m/>
    <m/>
    <n v="1"/>
    <m/>
    <d v="2018-10-22T00:00:00"/>
    <d v="2018-10-22T00:00:00"/>
    <m/>
    <n v="347258.92"/>
    <n v="6296667.3700000001"/>
    <s v="ZONA PAGA V350"/>
    <x v="0"/>
    <x v="5"/>
    <s v="NA"/>
    <s v="NA"/>
    <s v="Activa"/>
  </r>
  <r>
    <n v="1"/>
    <x v="0"/>
    <s v="ZPM"/>
    <n v="420"/>
    <s v="RM-1000"/>
    <s v="PA443"/>
    <m/>
    <s v="T-20-189-OP-5"/>
    <m/>
    <s v="SANTIAGO"/>
    <s v="Avenida Matta / esq. Avenida Portugal"/>
    <s v="NO"/>
    <s v="U5"/>
    <m/>
    <m/>
    <m/>
    <m/>
    <m/>
    <d v="1899-12-30T14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vR"/>
    <s v="507cR"/>
    <m/>
    <m/>
    <m/>
    <m/>
    <m/>
    <m/>
    <m/>
    <m/>
    <m/>
    <m/>
    <m/>
    <m/>
    <m/>
    <m/>
    <m/>
    <m/>
    <n v="2"/>
    <m/>
    <d v="2018-10-22T00:00:00"/>
    <d v="2018-10-22T00:00:00"/>
    <m/>
    <n v="348222.14"/>
    <n v="6296963.7000000002"/>
    <s v="ZONA PAGA V350"/>
    <x v="0"/>
    <x v="5"/>
    <s v="NA"/>
    <s v="NA"/>
    <s v="Activa"/>
  </r>
  <r>
    <n v="1"/>
    <x v="0"/>
    <s v="ZPM"/>
    <n v="421"/>
    <s v="RM-1001"/>
    <s v="PA446"/>
    <m/>
    <s v="T-20-189-OP-20"/>
    <m/>
    <s v="SANTIAGO"/>
    <s v="Avenida Matta / esq. Av. Santa Rosa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7311.25"/>
    <n v="6296720.25"/>
    <s v="ZONA PAGA V350"/>
    <x v="0"/>
    <x v="5"/>
    <s v="NA"/>
    <s v="NA"/>
    <s v="Activa"/>
  </r>
  <r>
    <n v="1"/>
    <x v="0"/>
    <s v="ZPM"/>
    <n v="422"/>
    <s v="RM-1002"/>
    <s v="PA448"/>
    <m/>
    <s v="T-20-189-OP-30"/>
    <m/>
    <s v="SANTIAGO"/>
    <s v="Avenida Matta / esq. San Diego"/>
    <s v="NO"/>
    <s v="U5"/>
    <m/>
    <m/>
    <m/>
    <m/>
    <m/>
    <d v="1899-12-30T06:00:00"/>
    <d v="1899-12-30T22:00:00"/>
    <s v="-"/>
    <s v="-"/>
    <s v="-"/>
    <s v="-"/>
    <s v="-"/>
    <s v="-"/>
    <d v="2018-10-22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506R"/>
    <s v="507R"/>
    <s v="510R"/>
    <s v="506eR"/>
    <s v="506vR"/>
    <s v="507cR"/>
    <m/>
    <m/>
    <m/>
    <m/>
    <m/>
    <m/>
    <m/>
    <m/>
    <m/>
    <m/>
    <m/>
    <m/>
    <m/>
    <m/>
    <m/>
    <n v="2"/>
    <m/>
    <d v="2018-10-22T00:00:00"/>
    <d v="2018-10-22T00:00:00"/>
    <m/>
    <n v="346770.52"/>
    <n v="6296575.1900000004"/>
    <s v="ZONA PAGA V350"/>
    <x v="0"/>
    <x v="5"/>
    <s v="NA"/>
    <s v="NA"/>
    <s v="Activa"/>
  </r>
  <r>
    <n v="1"/>
    <x v="0"/>
    <s v="ZPM"/>
    <n v="423"/>
    <s v="RM-1003"/>
    <s v="PD1387"/>
    <m/>
    <s v="L-31-8-5-PO"/>
    <m/>
    <s v="MACUL"/>
    <s v="Parada 3 / (M) Camino   Agrícola"/>
    <s v="NO"/>
    <s v="U5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07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D07R"/>
    <s v="D10I"/>
    <s v="D14I"/>
    <m/>
    <m/>
    <m/>
    <m/>
    <m/>
    <m/>
    <m/>
    <m/>
    <m/>
    <m/>
    <m/>
    <m/>
    <m/>
    <m/>
    <m/>
    <m/>
    <m/>
    <m/>
    <n v="2"/>
    <m/>
    <d v="2018-11-07T00:00:00"/>
    <d v="2018-11-07T00:00:00"/>
    <m/>
    <n v="349794.61"/>
    <n v="6293048.9400000004"/>
    <s v="ZONA PAGA V353"/>
    <x v="0"/>
    <x v="0"/>
    <s v="NA"/>
    <s v="NA"/>
    <s v="Activa"/>
  </r>
  <r>
    <n v="1"/>
    <x v="0"/>
    <s v="ZPM"/>
    <n v="424"/>
    <s v="RM-1004"/>
    <s v="PI1396"/>
    <m/>
    <s v="L-13-96-15-PO"/>
    <m/>
    <s v="MAIPÚ"/>
    <s v="Parada 9 / (M) Plaza de Maipú"/>
    <s v="NO"/>
    <m/>
    <m/>
    <m/>
    <m/>
    <m/>
    <m/>
    <d v="1899-12-30T06:30:00"/>
    <d v="1899-12-30T21:30:00"/>
    <s v="-"/>
    <s v="-"/>
    <s v="-"/>
    <s v="-"/>
    <s v="-"/>
    <s v="-"/>
    <d v="2018-11-14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I12I"/>
    <s v="I24I"/>
    <m/>
    <m/>
    <m/>
    <m/>
    <m/>
    <m/>
    <m/>
    <m/>
    <m/>
    <m/>
    <m/>
    <m/>
    <m/>
    <m/>
    <m/>
    <m/>
    <m/>
    <m/>
    <m/>
    <n v="2"/>
    <m/>
    <d v="2018-11-14T00:00:00"/>
    <d v="2018-11-14T00:00:00"/>
    <m/>
    <n v="336751.16"/>
    <n v="6290707.6900000004"/>
    <s v="ZONA PAGA V354"/>
    <x v="0"/>
    <x v="3"/>
    <s v="NA"/>
    <s v="NA"/>
    <s v="Activa"/>
  </r>
  <r>
    <n v="1"/>
    <x v="0"/>
    <s v="ZPM"/>
    <n v="425"/>
    <s v="RM-1005"/>
    <s v="PD357"/>
    <m/>
    <s v="T-19-170-NS-5"/>
    <m/>
    <s v="LA REINA"/>
    <s v="Parada 5 / (M) Príncipe   de Gales"/>
    <s v="NO"/>
    <s v="U4"/>
    <m/>
    <m/>
    <m/>
    <m/>
    <m/>
    <d v="1899-12-30T06:30:00"/>
    <d v="1899-12-30T11:00:00"/>
    <d v="1899-12-30T16:00:00"/>
    <d v="1899-12-30T20:30:00"/>
    <d v="1899-12-30T06:30:00"/>
    <d v="1899-12-30T11:00:00"/>
    <d v="1899-12-30T16:00:00"/>
    <d v="1899-12-30T20:30:00"/>
    <d v="2018-11-26T00:00:00"/>
    <s v="-"/>
    <s v="-"/>
    <s v="-"/>
    <s v="-"/>
    <s v="-"/>
    <s v="-"/>
    <s v="-"/>
    <s v="-"/>
    <m/>
    <s v="-"/>
    <s v="-"/>
    <s v="-"/>
    <s v="-"/>
    <s v="-"/>
    <s v="-"/>
    <s v="-"/>
    <s v="-"/>
    <m/>
    <s v="412I"/>
    <s v="418I"/>
    <s v="425I"/>
    <s v="429I"/>
    <s v="420eI"/>
    <s v="D15R"/>
    <s v="D18R"/>
    <m/>
    <m/>
    <m/>
    <m/>
    <m/>
    <m/>
    <m/>
    <m/>
    <m/>
    <m/>
    <m/>
    <m/>
    <m/>
    <m/>
    <n v="2"/>
    <m/>
    <d v="2018-11-26T00:00:00"/>
    <d v="2018-11-26T00:00:00"/>
    <m/>
    <n v="353843.58"/>
    <n v="6298905.8899999997"/>
    <s v="ZONA PAGA V356"/>
    <x v="0"/>
    <x v="0"/>
    <s v="NA"/>
    <s v="NA"/>
    <s v="Activa"/>
  </r>
  <r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x v="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C1426E-B22E-43BC-8486-CCB0A86F020F}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F4" firstHeaderRow="1" firstDataRow="2" firstDataCol="0" rowPageCount="1" colPageCount="1"/>
  <pivotFields count="75">
    <pivotField showAll="0"/>
    <pivotField axis="axisPage" multipleItemSelectionAllowed="1" showAll="0">
      <items count="6">
        <item x="0"/>
        <item h="1" x="1"/>
        <item m="1" x="4"/>
        <item x="2"/>
        <item h="1"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m="1" x="114"/>
        <item x="111"/>
        <item x="112"/>
        <item x="110"/>
        <item x="113"/>
        <item t="default"/>
      </items>
    </pivotField>
    <pivotField showAll="0"/>
    <pivotField showAll="0"/>
    <pivotField showAll="0"/>
    <pivotField showAll="0"/>
    <pivotField showAll="0"/>
  </pivotFields>
  <rowItems count="1">
    <i/>
  </rowItems>
  <colFields count="1">
    <field x="69"/>
  </colFields>
  <colItems count="84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3"/>
    </i>
    <i>
      <x v="15"/>
    </i>
    <i>
      <x v="16"/>
    </i>
    <i>
      <x v="23"/>
    </i>
    <i>
      <x v="29"/>
    </i>
    <i>
      <x v="35"/>
    </i>
    <i>
      <x v="36"/>
    </i>
    <i>
      <x v="37"/>
    </i>
    <i>
      <x v="38"/>
    </i>
    <i>
      <x v="39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60"/>
    </i>
    <i>
      <x v="61"/>
    </i>
    <i>
      <x v="62"/>
    </i>
    <i>
      <x v="63"/>
    </i>
    <i>
      <x v="65"/>
    </i>
    <i>
      <x v="66"/>
    </i>
    <i>
      <x v="67"/>
    </i>
    <i>
      <x v="68"/>
    </i>
    <i>
      <x v="69"/>
    </i>
    <i>
      <x v="71"/>
    </i>
    <i>
      <x v="73"/>
    </i>
    <i>
      <x v="74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1"/>
    </i>
    <i>
      <x v="112"/>
    </i>
    <i>
      <x v="113"/>
    </i>
    <i>
      <x v="114"/>
    </i>
    <i t="grand">
      <x/>
    </i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A4F3D1-A57F-480B-B13F-B93DD390723F}" name="TablaDinámica9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UN">
  <location ref="A3" firstHeaderRow="0" firstDataRow="0" firstDataCol="0" rowPageCount="1" colPageCount="1"/>
  <pivotFields count="75">
    <pivotField showAll="0"/>
    <pivotField axis="axisPage" multipleItemSelectionAllowed="1" showAll="0">
      <items count="5">
        <item x="0"/>
        <item h="1" x="1"/>
        <item h="1" m="1"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15302-A634-442C-A915-C5DFE9228E51}" name="TablaDinámica1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J4" firstHeaderRow="1" firstDataRow="2" firstDataCol="0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5">
        <item m="1" x="113"/>
        <item x="0"/>
        <item x="2"/>
        <item x="3"/>
        <item x="5"/>
        <item x="6"/>
        <item x="24"/>
        <item x="26"/>
        <item x="25"/>
        <item x="7"/>
        <item x="9"/>
        <item x="8"/>
        <item x="16"/>
        <item x="10"/>
        <item x="11"/>
        <item x="12"/>
        <item x="13"/>
        <item x="14"/>
        <item x="19"/>
        <item x="18"/>
        <item x="17"/>
        <item x="4"/>
        <item x="20"/>
        <item x="21"/>
        <item x="22"/>
        <item x="23"/>
        <item x="27"/>
        <item x="28"/>
        <item x="29"/>
        <item x="30"/>
        <item x="31"/>
        <item x="32"/>
        <item x="33"/>
        <item x="34"/>
        <item x="35"/>
        <item x="41"/>
        <item x="15"/>
        <item x="42"/>
        <item x="43"/>
        <item x="44"/>
        <item x="36"/>
        <item x="46"/>
        <item x="45"/>
        <item x="37"/>
        <item x="38"/>
        <item x="48"/>
        <item x="47"/>
        <item x="49"/>
        <item x="50"/>
        <item x="51"/>
        <item x="52"/>
        <item x="54"/>
        <item x="55"/>
        <item x="56"/>
        <item x="57"/>
        <item x="39"/>
        <item x="58"/>
        <item x="59"/>
        <item x="60"/>
        <item x="61"/>
        <item x="62"/>
        <item x="65"/>
        <item x="66"/>
        <item x="68"/>
        <item x="67"/>
        <item x="63"/>
        <item x="69"/>
        <item x="70"/>
        <item x="72"/>
        <item x="71"/>
        <item x="73"/>
        <item x="75"/>
        <item x="76"/>
        <item x="77"/>
        <item x="74"/>
        <item x="78"/>
        <item x="79"/>
        <item x="80"/>
        <item x="53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"/>
        <item x="100"/>
        <item x="101"/>
        <item x="102"/>
        <item x="103"/>
        <item x="104"/>
        <item x="105"/>
        <item x="106"/>
        <item x="99"/>
        <item x="64"/>
        <item x="108"/>
        <item x="109"/>
        <item x="107"/>
        <item x="111"/>
        <item x="112"/>
        <item x="40"/>
        <item x="110"/>
        <item t="default"/>
      </items>
    </pivotField>
    <pivotField showAll="0"/>
    <pivotField showAll="0"/>
    <pivotField showAll="0"/>
    <pivotField showAll="0"/>
    <pivotField showAll="0"/>
    <pivotField showAll="0">
      <items count="5">
        <item x="1"/>
        <item x="2"/>
        <item x="0"/>
        <item x="3"/>
        <item t="default"/>
      </items>
    </pivotField>
  </pivotFields>
  <rowItems count="1">
    <i/>
  </rowItems>
  <colFields count="1">
    <field x="69"/>
  </colFields>
  <colItems count="1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209791-D589-465B-8E8E-5874A6F9A679}" name="TablaDinámica9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4" firstHeaderRow="1" firstDataRow="1" firstDataCol="0" rowPageCount="1" colPageCount="1"/>
  <pivotFields count="75">
    <pivotField dataField="1" showAll="0"/>
    <pivotField axis="axisPage" multipleItemSelectionAllowed="1" showAll="0">
      <items count="6">
        <item x="0"/>
        <item h="1" x="1"/>
        <item m="1" x="4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EB865-F455-4450-9D4A-C3B78B4BD6AB}" name="TablaDiná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2" firstHeaderRow="1" firstDataRow="2" firstDataCol="1" rowPageCount="1" colPageCount="1"/>
  <pivotFields count="79">
    <pivotField showAll="0"/>
    <pivotField axis="axisPage" multipleItemSelectionAllowed="1" showAll="0">
      <items count="5">
        <item x="0"/>
        <item h="1" x="1"/>
        <item h="1" m="1" x="3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axis="axisRow" showAll="0">
      <items count="10">
        <item x="2"/>
        <item x="4"/>
        <item x="6"/>
        <item x="3"/>
        <item x="0"/>
        <item x="5"/>
        <item x="1"/>
        <item x="8"/>
        <item x="7"/>
        <item t="default"/>
      </items>
    </pivotField>
    <pivotField showAll="0"/>
    <pivotField showAll="0"/>
    <pivotField showAll="0"/>
  </pivotFields>
  <rowFields count="1">
    <field x="75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4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B01D3-4106-4200-9B2E-0D3FA77444E4}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79">
    <pivotField dataField="1" showAll="0"/>
    <pivotField axis="axisPage" multipleItemSelectionAllowed="1" showAll="0">
      <items count="4">
        <item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2"/>
        <item x="4"/>
        <item x="6"/>
        <item x="3"/>
        <item x="0"/>
        <item x="5"/>
        <item x="1"/>
        <item x="8"/>
        <item x="7"/>
        <item t="default"/>
      </items>
    </pivotField>
    <pivotField showAll="0"/>
    <pivotField showAll="0"/>
    <pivotField showAll="0"/>
  </pivotFields>
  <rowFields count="1">
    <field x="7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Suma de Contador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532309-8D6A-46B1-838A-B320CDF71626}" name="TablaDinámica3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4" firstHeaderRow="1" firstDataRow="2" firstDataCol="1" rowPageCount="1" colPageCount="1"/>
  <pivotFields count="79">
    <pivotField showAll="0"/>
    <pivotField axis="axisPage" multipleItemSelectionAllowed="1" showAll="0">
      <items count="6">
        <item x="0"/>
        <item h="1" x="1"/>
        <item m="1" x="4"/>
        <item x="2"/>
        <item h="1"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axis="axisRow" showAll="0">
      <items count="10">
        <item x="2"/>
        <item x="4"/>
        <item x="6"/>
        <item x="3"/>
        <item x="0"/>
        <item x="5"/>
        <item x="1"/>
        <item x="8"/>
        <item x="7"/>
        <item t="default"/>
      </items>
    </pivotField>
    <pivotField showAll="0"/>
    <pivotField showAll="0"/>
    <pivotField showAll="0"/>
  </pivotFields>
  <rowFields count="1">
    <field x="7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74"/>
  </colFields>
  <colItems count="3">
    <i>
      <x/>
    </i>
    <i>
      <x v="1"/>
    </i>
    <i t="grand">
      <x/>
    </i>
  </colItems>
  <pageFields count="1">
    <pageField fld="1" hier="-1"/>
  </pageFields>
  <dataFields count="1">
    <dataField name="Suma de N° Validadores" fld="6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332B5-649D-4BDB-9DDD-DCE23E6FEE89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J57" firstHeaderRow="1" firstDataRow="2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axis="axisCol" dataField="1"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12" hier="-1"/>
  </pageFields>
  <dataFields count="1">
    <dataField name="Cuenta de Operación Actu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398B07-AB7C-456D-8A4C-65D1ED1C02D8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6" indent="0" compact="0" compactData="0" multipleFieldFilters="0">
  <location ref="A3:I56" firstHeaderRow="0" firstDataRow="1" firstDataCol="2" rowPageCount="1" colPageCount="1"/>
  <pivotFields count="13">
    <pivotField axis="axisRow" compact="0" outline="0" showAll="0" defaultSubtotal="0">
      <items count="13">
        <item x="10"/>
        <item x="0"/>
        <item x="1"/>
        <item x="4"/>
        <item x="5"/>
        <item x="6"/>
        <item x="7"/>
        <item x="3"/>
        <item x="11"/>
        <item x="8"/>
        <item x="9"/>
        <item x="2"/>
        <item x="12"/>
      </items>
    </pivotField>
    <pivotField axis="axisRow" compact="0" outline="0" showAll="0" defaultSubtotal="0">
      <items count="12">
        <item x="8"/>
        <item x="0"/>
        <item x="1"/>
        <item x="3"/>
        <item x="2"/>
        <item x="10"/>
        <item x="9"/>
        <item x="4"/>
        <item x="11"/>
        <item x="7"/>
        <item x="6"/>
        <item x="5"/>
      </items>
    </pivotField>
    <pivotField compact="0" outline="0" showAll="0" defaultSubtotal="0"/>
    <pivotField compact="0" outline="0" showAll="0" defaultSubtotal="0"/>
    <pivotField compact="0" outline="0" showAll="0" defaultSubtotal="0">
      <items count="9">
        <item x="0"/>
        <item x="4"/>
        <item x="8"/>
        <item x="2"/>
        <item x="5"/>
        <item x="3"/>
        <item x="1"/>
        <item x="7"/>
        <item x="6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dataField="1" compact="0" outline="0" showAll="0" defaultSubtotal="0">
      <items count="2">
        <item x="1"/>
        <item x="0"/>
      </items>
    </pivotField>
    <pivotField dataField="1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4">
        <item x="0"/>
        <item h="1" x="1"/>
        <item h="1" x="3"/>
        <item x="2"/>
      </items>
    </pivotField>
  </pivotFields>
  <rowFields count="2">
    <field x="0"/>
    <field x="1"/>
  </rowFields>
  <rowItems count="53">
    <i>
      <x v="1"/>
      <x v="1"/>
    </i>
    <i r="1">
      <x v="2"/>
    </i>
    <i r="1">
      <x v="3"/>
    </i>
    <i r="1">
      <x v="7"/>
    </i>
    <i r="1">
      <x v="9"/>
    </i>
    <i r="1">
      <x v="10"/>
    </i>
    <i r="1">
      <x v="11"/>
    </i>
    <i>
      <x v="2"/>
      <x/>
    </i>
    <i r="1">
      <x v="2"/>
    </i>
    <i r="1">
      <x v="3"/>
    </i>
    <i r="1">
      <x v="4"/>
    </i>
    <i>
      <x v="3"/>
      <x/>
    </i>
    <i r="1">
      <x v="2"/>
    </i>
    <i r="1">
      <x v="3"/>
    </i>
    <i>
      <x v="4"/>
      <x/>
    </i>
    <i r="1">
      <x v="1"/>
    </i>
    <i r="1">
      <x v="2"/>
    </i>
    <i>
      <x v="5"/>
      <x v="11"/>
    </i>
    <i>
      <x v="6"/>
      <x/>
    </i>
    <i>
      <x v="7"/>
      <x v="4"/>
    </i>
    <i r="1">
      <x v="10"/>
    </i>
    <i>
      <x v="9"/>
      <x/>
    </i>
    <i r="1">
      <x v="1"/>
    </i>
    <i r="1">
      <x v="2"/>
    </i>
    <i r="1">
      <x v="5"/>
    </i>
    <i r="1">
      <x v="6"/>
    </i>
    <i r="1">
      <x v="10"/>
    </i>
    <i>
      <x v="10"/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2" hier="-1"/>
  </pageFields>
  <dataFields count="7">
    <dataField name="Suma de U1" fld="5" baseField="0" baseItem="0"/>
    <dataField name="Suma de U2" fld="6" baseField="0" baseItem="0"/>
    <dataField name="Suma de U3" fld="7" baseField="0" baseItem="0"/>
    <dataField name="Suma de U4" fld="8" baseField="0" baseItem="0"/>
    <dataField name="Suma de U5" fld="9" baseField="0" baseItem="0"/>
    <dataField name="Suma de U6" fld="10" baseField="0" baseItem="0"/>
    <dataField name="Suma de U7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C20"/>
  <sheetViews>
    <sheetView workbookViewId="0">
      <selection activeCell="H12" sqref="H12"/>
    </sheetView>
  </sheetViews>
  <sheetFormatPr baseColWidth="10" defaultRowHeight="12.75" x14ac:dyDescent="0.2"/>
  <cols>
    <col min="1" max="1" width="17.85546875" customWidth="1"/>
    <col min="2" max="2" width="35.140625" bestFit="1" customWidth="1"/>
  </cols>
  <sheetData>
    <row r="2" spans="1:3" x14ac:dyDescent="0.2">
      <c r="A2" s="293" t="s">
        <v>0</v>
      </c>
      <c r="B2" s="293" t="s">
        <v>782</v>
      </c>
      <c r="C2" s="293" t="s">
        <v>777</v>
      </c>
    </row>
    <row r="3" spans="1:3" x14ac:dyDescent="0.2">
      <c r="A3" s="37" t="s">
        <v>123</v>
      </c>
      <c r="B3" s="36" t="s">
        <v>783</v>
      </c>
      <c r="C3" s="36" t="s">
        <v>776</v>
      </c>
    </row>
    <row r="4" spans="1:3" x14ac:dyDescent="0.2">
      <c r="A4" s="37" t="s">
        <v>125</v>
      </c>
      <c r="B4" s="36" t="s">
        <v>784</v>
      </c>
      <c r="C4" s="36" t="s">
        <v>776</v>
      </c>
    </row>
    <row r="5" spans="1:3" x14ac:dyDescent="0.2">
      <c r="A5" s="37" t="s">
        <v>774</v>
      </c>
      <c r="B5" s="36" t="s">
        <v>785</v>
      </c>
      <c r="C5" s="36" t="s">
        <v>776</v>
      </c>
    </row>
    <row r="6" spans="1:3" x14ac:dyDescent="0.2">
      <c r="A6" s="37" t="s">
        <v>778</v>
      </c>
      <c r="B6" s="36" t="s">
        <v>779</v>
      </c>
      <c r="C6" s="36" t="s">
        <v>776</v>
      </c>
    </row>
    <row r="7" spans="1:3" x14ac:dyDescent="0.2">
      <c r="A7" s="37" t="s">
        <v>780</v>
      </c>
      <c r="B7" s="36" t="s">
        <v>781</v>
      </c>
      <c r="C7" s="36" t="s">
        <v>776</v>
      </c>
    </row>
    <row r="10" spans="1:3" ht="25.5" x14ac:dyDescent="0.2">
      <c r="A10" s="254" t="s">
        <v>2034</v>
      </c>
      <c r="B10" s="294" t="s">
        <v>2363</v>
      </c>
    </row>
    <row r="11" spans="1:3" x14ac:dyDescent="0.2">
      <c r="A11" s="293" t="s">
        <v>1630</v>
      </c>
      <c r="B11" s="294" t="s">
        <v>2364</v>
      </c>
    </row>
    <row r="12" spans="1:3" ht="38.25" x14ac:dyDescent="0.2">
      <c r="A12" s="293" t="s">
        <v>1956</v>
      </c>
      <c r="B12" s="294" t="s">
        <v>2365</v>
      </c>
    </row>
    <row r="13" spans="1:3" ht="25.5" x14ac:dyDescent="0.2">
      <c r="A13" s="293" t="s">
        <v>1678</v>
      </c>
      <c r="B13" s="294" t="s">
        <v>2366</v>
      </c>
    </row>
    <row r="14" spans="1:3" ht="38.25" x14ac:dyDescent="0.2">
      <c r="A14" s="293" t="s">
        <v>2367</v>
      </c>
      <c r="B14" s="294" t="s">
        <v>2368</v>
      </c>
    </row>
    <row r="15" spans="1:3" x14ac:dyDescent="0.2">
      <c r="A15" s="293" t="s">
        <v>2369</v>
      </c>
      <c r="B15" s="294" t="s">
        <v>2370</v>
      </c>
    </row>
    <row r="16" spans="1:3" ht="25.5" x14ac:dyDescent="0.2">
      <c r="A16" s="210" t="s">
        <v>789</v>
      </c>
      <c r="B16" s="294" t="s">
        <v>2371</v>
      </c>
    </row>
    <row r="17" spans="1:2" ht="38.25" x14ac:dyDescent="0.2">
      <c r="A17" s="210" t="s">
        <v>1572</v>
      </c>
      <c r="B17" s="294" t="s">
        <v>2372</v>
      </c>
    </row>
    <row r="18" spans="1:2" x14ac:dyDescent="0.2">
      <c r="A18" s="293" t="s">
        <v>516</v>
      </c>
      <c r="B18" s="294" t="s">
        <v>2373</v>
      </c>
    </row>
    <row r="19" spans="1:2" x14ac:dyDescent="0.2">
      <c r="A19" s="293" t="s">
        <v>517</v>
      </c>
      <c r="B19" s="294" t="s">
        <v>2374</v>
      </c>
    </row>
    <row r="20" spans="1:2" ht="38.25" x14ac:dyDescent="0.2">
      <c r="A20" s="293" t="s">
        <v>790</v>
      </c>
      <c r="B20" s="294" t="s">
        <v>2375</v>
      </c>
    </row>
  </sheetData>
  <conditionalFormatting sqref="A10:A11 A13 A15">
    <cfRule type="expression" dxfId="355" priority="5">
      <formula>AND($B10="Eliminada")</formula>
    </cfRule>
    <cfRule type="expression" dxfId="354" priority="6">
      <formula>AND($B10="Suspendida")</formula>
    </cfRule>
  </conditionalFormatting>
  <conditionalFormatting sqref="A12">
    <cfRule type="expression" dxfId="353" priority="7">
      <formula>AND(#REF!="Eliminada")</formula>
    </cfRule>
    <cfRule type="expression" dxfId="352" priority="8">
      <formula>AND(#REF!="Suspendida")</formula>
    </cfRule>
  </conditionalFormatting>
  <conditionalFormatting sqref="A16">
    <cfRule type="expression" dxfId="351" priority="9">
      <formula>AND($A17="Eliminada")</formula>
    </cfRule>
    <cfRule type="expression" dxfId="350" priority="10">
      <formula>AND($A17="Suspendida")</formula>
    </cfRule>
  </conditionalFormatting>
  <conditionalFormatting sqref="A17">
    <cfRule type="expression" dxfId="349" priority="11">
      <formula>AND($A17="Eliminada")</formula>
    </cfRule>
    <cfRule type="expression" dxfId="348" priority="12">
      <formula>AND($A17="Suspendida")</formula>
    </cfRule>
  </conditionalFormatting>
  <conditionalFormatting sqref="A20">
    <cfRule type="expression" dxfId="347" priority="3">
      <formula>AND($B20="Eliminada")</formula>
    </cfRule>
    <cfRule type="expression" dxfId="346" priority="4">
      <formula>AND($B20="Suspendida")</formula>
    </cfRule>
  </conditionalFormatting>
  <conditionalFormatting sqref="A18:A19">
    <cfRule type="expression" dxfId="345" priority="1">
      <formula>AND($B18="Eliminada")</formula>
    </cfRule>
    <cfRule type="expression" dxfId="344" priority="2">
      <formula>AND($B18="Suspendida")</formula>
    </cfRule>
  </conditionalFormatting>
  <conditionalFormatting sqref="A14">
    <cfRule type="expression" dxfId="343" priority="13">
      <formula>AND(#REF!="Eliminada")</formula>
    </cfRule>
    <cfRule type="expression" dxfId="342" priority="14">
      <formula>AND(#REF!="Suspendida")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109CE-E69D-44A4-8336-E6CE85A3656E}">
  <dimension ref="A2:D14"/>
  <sheetViews>
    <sheetView workbookViewId="0">
      <selection activeCell="B16" sqref="B16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5" width="13.140625" bestFit="1" customWidth="1"/>
  </cols>
  <sheetData>
    <row r="2" spans="1:4" x14ac:dyDescent="0.2">
      <c r="A2" s="64" t="s">
        <v>1647</v>
      </c>
      <c r="B2" t="s">
        <v>1405</v>
      </c>
    </row>
    <row r="4" spans="1:4" x14ac:dyDescent="0.2">
      <c r="A4" s="64" t="s">
        <v>1404</v>
      </c>
      <c r="B4" s="64" t="s">
        <v>1403</v>
      </c>
    </row>
    <row r="5" spans="1:4" x14ac:dyDescent="0.2">
      <c r="A5" s="64" t="s">
        <v>1168</v>
      </c>
      <c r="B5" t="s">
        <v>1989</v>
      </c>
      <c r="C5" t="s">
        <v>1957</v>
      </c>
      <c r="D5" t="s">
        <v>823</v>
      </c>
    </row>
    <row r="6" spans="1:4" x14ac:dyDescent="0.2">
      <c r="A6" s="65" t="s">
        <v>1167</v>
      </c>
      <c r="B6" s="66"/>
      <c r="C6" s="66">
        <v>12</v>
      </c>
      <c r="D6" s="66">
        <v>12</v>
      </c>
    </row>
    <row r="7" spans="1:4" x14ac:dyDescent="0.2">
      <c r="A7" s="65" t="s">
        <v>571</v>
      </c>
      <c r="B7" s="66">
        <v>59</v>
      </c>
      <c r="C7" s="66"/>
      <c r="D7" s="66">
        <v>59</v>
      </c>
    </row>
    <row r="8" spans="1:4" x14ac:dyDescent="0.2">
      <c r="A8" s="65" t="s">
        <v>573</v>
      </c>
      <c r="B8" s="66">
        <v>107</v>
      </c>
      <c r="C8" s="66">
        <v>2</v>
      </c>
      <c r="D8" s="66">
        <v>109</v>
      </c>
    </row>
    <row r="9" spans="1:4" x14ac:dyDescent="0.2">
      <c r="A9" s="65" t="s">
        <v>570</v>
      </c>
      <c r="B9" s="66">
        <v>118</v>
      </c>
      <c r="C9" s="66">
        <v>8</v>
      </c>
      <c r="D9" s="66">
        <v>126</v>
      </c>
    </row>
    <row r="10" spans="1:4" x14ac:dyDescent="0.2">
      <c r="A10" s="65" t="s">
        <v>566</v>
      </c>
      <c r="B10" s="66">
        <v>96</v>
      </c>
      <c r="C10" s="66"/>
      <c r="D10" s="66">
        <v>96</v>
      </c>
    </row>
    <row r="11" spans="1:4" x14ac:dyDescent="0.2">
      <c r="A11" s="65" t="s">
        <v>575</v>
      </c>
      <c r="B11" s="66">
        <v>108</v>
      </c>
      <c r="C11" s="66"/>
      <c r="D11" s="66">
        <v>108</v>
      </c>
    </row>
    <row r="12" spans="1:4" x14ac:dyDescent="0.2">
      <c r="A12" s="65" t="s">
        <v>567</v>
      </c>
      <c r="B12" s="66">
        <v>53</v>
      </c>
      <c r="C12" s="66"/>
      <c r="D12" s="66">
        <v>53</v>
      </c>
    </row>
    <row r="13" spans="1:4" x14ac:dyDescent="0.2">
      <c r="A13" s="65" t="s">
        <v>572</v>
      </c>
      <c r="B13" s="66">
        <v>45</v>
      </c>
      <c r="C13" s="66"/>
      <c r="D13" s="66">
        <v>45</v>
      </c>
    </row>
    <row r="14" spans="1:4" x14ac:dyDescent="0.2">
      <c r="A14" s="65" t="s">
        <v>823</v>
      </c>
      <c r="B14" s="66">
        <v>586</v>
      </c>
      <c r="C14" s="66">
        <v>22</v>
      </c>
      <c r="D14" s="66">
        <v>608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D8225-95DB-4E17-94E7-36B3AF890AB7}">
  <sheetPr codeName="Hoja8">
    <tabColor rgb="FF92D050"/>
  </sheetPr>
  <dimension ref="A1:CK365"/>
  <sheetViews>
    <sheetView tabSelected="1" topLeftCell="AJ1" zoomScaleNormal="100" workbookViewId="0">
      <selection activeCell="P5" sqref="P5"/>
    </sheetView>
  </sheetViews>
  <sheetFormatPr baseColWidth="10" defaultColWidth="11.42578125" defaultRowHeight="12.75" outlineLevelCol="2" x14ac:dyDescent="0.2"/>
  <cols>
    <col min="1" max="1" width="11.42578125" style="197" customWidth="1"/>
    <col min="2" max="2" width="15.28515625" style="231" customWidth="1"/>
    <col min="3" max="3" width="16" style="231" customWidth="1"/>
    <col min="4" max="5" width="13.5703125" style="232" customWidth="1"/>
    <col min="6" max="6" width="19.28515625" style="232" customWidth="1"/>
    <col min="7" max="8" width="14.5703125" style="232" customWidth="1"/>
    <col min="9" max="9" width="15.85546875" style="231" customWidth="1" outlineLevel="2"/>
    <col min="10" max="10" width="14" style="231" customWidth="1" outlineLevel="2"/>
    <col min="11" max="11" width="20.85546875" style="253" customWidth="1" outlineLevel="1"/>
    <col min="12" max="12" width="42.7109375" style="231" customWidth="1" outlineLevel="1"/>
    <col min="13" max="13" width="5.5703125" style="231" customWidth="1" outlineLevel="1"/>
    <col min="14" max="18" width="4.85546875" style="231" customWidth="1" outlineLevel="1"/>
    <col min="19" max="19" width="4.85546875" style="232" customWidth="1"/>
    <col min="20" max="20" width="8.7109375" style="232" customWidth="1"/>
    <col min="21" max="21" width="8.5703125" style="232" customWidth="1"/>
    <col min="22" max="22" width="8.28515625" style="232" customWidth="1"/>
    <col min="23" max="25" width="8.7109375" style="232" customWidth="1" outlineLevel="1"/>
    <col min="26" max="26" width="6.85546875" style="232" customWidth="1" outlineLevel="1"/>
    <col min="27" max="27" width="10.28515625" style="232" customWidth="1" outlineLevel="1"/>
    <col min="28" max="28" width="8.42578125" style="232" customWidth="1" outlineLevel="1"/>
    <col min="29" max="29" width="9.5703125" style="232" customWidth="1" outlineLevel="1"/>
    <col min="30" max="30" width="9.140625" style="232" customWidth="1" outlineLevel="1"/>
    <col min="31" max="32" width="6.140625" style="231" customWidth="1"/>
    <col min="33" max="35" width="5.85546875" style="231" customWidth="1"/>
    <col min="36" max="41" width="5.7109375" style="231" customWidth="1"/>
    <col min="42" max="42" width="5.42578125" style="231" customWidth="1"/>
    <col min="43" max="43" width="5.5703125" style="231" customWidth="1"/>
    <col min="44" max="45" width="4.7109375" style="231" customWidth="1"/>
    <col min="46" max="46" width="5" style="231" customWidth="1"/>
    <col min="47" max="51" width="4.7109375" style="231" customWidth="1"/>
    <col min="52" max="53" width="14" style="233" customWidth="1"/>
    <col min="54" max="54" width="14" style="238" customWidth="1"/>
    <col min="55" max="55" width="11.7109375" style="231" customWidth="1"/>
    <col min="56" max="56" width="12.7109375" style="231" customWidth="1"/>
    <col min="57" max="57" width="18.28515625" style="231" customWidth="1"/>
    <col min="58" max="16384" width="11.42578125" style="197"/>
  </cols>
  <sheetData>
    <row r="1" spans="1:57" s="187" customFormat="1" ht="30" customHeight="1" x14ac:dyDescent="0.2">
      <c r="B1" s="212" t="s">
        <v>1686</v>
      </c>
      <c r="C1" s="240">
        <v>43433</v>
      </c>
      <c r="D1" s="38"/>
      <c r="E1" s="193"/>
      <c r="F1" s="193"/>
      <c r="G1" s="193"/>
      <c r="H1" s="193"/>
      <c r="I1" s="192"/>
      <c r="J1" s="192"/>
      <c r="K1" s="192"/>
      <c r="L1" s="192"/>
      <c r="S1" s="298" t="s">
        <v>1682</v>
      </c>
      <c r="T1" s="299"/>
      <c r="U1" s="299"/>
      <c r="V1" s="300"/>
      <c r="W1" s="298" t="s">
        <v>1683</v>
      </c>
      <c r="X1" s="299"/>
      <c r="Y1" s="299"/>
      <c r="Z1" s="300"/>
      <c r="AA1" s="298" t="s">
        <v>1684</v>
      </c>
      <c r="AB1" s="299"/>
      <c r="AC1" s="299"/>
      <c r="AD1" s="300"/>
      <c r="AE1" s="188"/>
      <c r="AF1" s="188"/>
      <c r="AG1" s="188"/>
      <c r="AH1" s="188"/>
      <c r="AI1" s="188"/>
      <c r="AJ1" s="188"/>
      <c r="AK1" s="188"/>
      <c r="AL1" s="188"/>
      <c r="AM1" s="188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91"/>
      <c r="BB1" s="237"/>
      <c r="BC1" s="192"/>
      <c r="BD1" s="192"/>
      <c r="BE1" s="192"/>
    </row>
    <row r="2" spans="1:57" s="188" customFormat="1" ht="22.5" x14ac:dyDescent="0.2">
      <c r="A2" s="254" t="s">
        <v>2034</v>
      </c>
      <c r="B2" s="200" t="s">
        <v>1647</v>
      </c>
      <c r="C2" s="239" t="s">
        <v>1687</v>
      </c>
      <c r="D2" s="200" t="s">
        <v>1630</v>
      </c>
      <c r="E2" s="241" t="s">
        <v>1956</v>
      </c>
      <c r="F2" s="234" t="s">
        <v>1689</v>
      </c>
      <c r="G2" s="234" t="s">
        <v>1690</v>
      </c>
      <c r="H2" s="259" t="s">
        <v>1630</v>
      </c>
      <c r="I2" s="198" t="s">
        <v>1691</v>
      </c>
      <c r="J2" s="198" t="s">
        <v>1692</v>
      </c>
      <c r="K2" s="194" t="s">
        <v>543</v>
      </c>
      <c r="L2" s="209" t="s">
        <v>1694</v>
      </c>
      <c r="M2" s="209" t="s">
        <v>1678</v>
      </c>
      <c r="N2" s="209" t="s">
        <v>1679</v>
      </c>
      <c r="O2" s="209" t="s">
        <v>1680</v>
      </c>
      <c r="P2" s="209" t="s">
        <v>1681</v>
      </c>
      <c r="Q2" s="209" t="s">
        <v>2013</v>
      </c>
      <c r="R2" s="209" t="s">
        <v>2014</v>
      </c>
      <c r="S2" s="201" t="s">
        <v>130</v>
      </c>
      <c r="T2" s="201" t="s">
        <v>127</v>
      </c>
      <c r="U2" s="201" t="s">
        <v>128</v>
      </c>
      <c r="V2" s="201" t="s">
        <v>129</v>
      </c>
      <c r="W2" s="213" t="s">
        <v>130</v>
      </c>
      <c r="X2" s="213" t="s">
        <v>127</v>
      </c>
      <c r="Y2" s="213" t="s">
        <v>128</v>
      </c>
      <c r="Z2" s="213" t="s">
        <v>129</v>
      </c>
      <c r="AA2" s="213" t="s">
        <v>130</v>
      </c>
      <c r="AB2" s="213" t="s">
        <v>127</v>
      </c>
      <c r="AC2" s="213" t="s">
        <v>128</v>
      </c>
      <c r="AD2" s="213" t="s">
        <v>129</v>
      </c>
      <c r="AE2" s="194" t="s">
        <v>2</v>
      </c>
      <c r="AF2" s="194" t="s">
        <v>3</v>
      </c>
      <c r="AG2" s="194" t="s">
        <v>4</v>
      </c>
      <c r="AH2" s="194" t="s">
        <v>5</v>
      </c>
      <c r="AI2" s="194" t="s">
        <v>6</v>
      </c>
      <c r="AJ2" s="194" t="s">
        <v>7</v>
      </c>
      <c r="AK2" s="194" t="s">
        <v>8</v>
      </c>
      <c r="AL2" s="194" t="s">
        <v>9</v>
      </c>
      <c r="AM2" s="194" t="s">
        <v>10</v>
      </c>
      <c r="AN2" s="194" t="s">
        <v>11</v>
      </c>
      <c r="AO2" s="194" t="s">
        <v>13</v>
      </c>
      <c r="AP2" s="194" t="s">
        <v>14</v>
      </c>
      <c r="AQ2" s="194" t="s">
        <v>15</v>
      </c>
      <c r="AR2" s="194" t="s">
        <v>597</v>
      </c>
      <c r="AS2" s="194" t="s">
        <v>598</v>
      </c>
      <c r="AT2" s="194" t="s">
        <v>599</v>
      </c>
      <c r="AU2" s="194" t="s">
        <v>600</v>
      </c>
      <c r="AV2" s="194" t="s">
        <v>959</v>
      </c>
      <c r="AW2" s="194" t="s">
        <v>960</v>
      </c>
      <c r="AX2" s="194" t="s">
        <v>961</v>
      </c>
      <c r="AY2" s="194" t="s">
        <v>962</v>
      </c>
      <c r="AZ2" s="211" t="s">
        <v>789</v>
      </c>
      <c r="BA2" s="210" t="s">
        <v>1572</v>
      </c>
      <c r="BB2" s="235" t="s">
        <v>1406</v>
      </c>
      <c r="BC2" s="194" t="s">
        <v>516</v>
      </c>
      <c r="BD2" s="194" t="s">
        <v>517</v>
      </c>
      <c r="BE2" s="194" t="s">
        <v>790</v>
      </c>
    </row>
    <row r="3" spans="1:57" s="189" customFormat="1" ht="11.25" x14ac:dyDescent="0.2">
      <c r="A3" s="252">
        <v>1</v>
      </c>
      <c r="B3" s="204" t="s">
        <v>803</v>
      </c>
      <c r="C3" s="204" t="s">
        <v>125</v>
      </c>
      <c r="D3" s="206">
        <v>1</v>
      </c>
      <c r="E3" s="242" t="s">
        <v>1699</v>
      </c>
      <c r="F3" s="206" t="s">
        <v>1279</v>
      </c>
      <c r="G3" s="206" t="s">
        <v>1616</v>
      </c>
      <c r="H3" s="206">
        <v>1</v>
      </c>
      <c r="I3" s="8" t="s">
        <v>16</v>
      </c>
      <c r="J3" s="206" t="s">
        <v>1616</v>
      </c>
      <c r="K3" s="8" t="s">
        <v>544</v>
      </c>
      <c r="L3" s="8" t="s">
        <v>1451</v>
      </c>
      <c r="M3" s="203" t="s">
        <v>566</v>
      </c>
      <c r="N3" s="203" t="s">
        <v>567</v>
      </c>
      <c r="O3" s="203"/>
      <c r="P3" s="203"/>
      <c r="Q3" s="203"/>
      <c r="R3" s="203"/>
      <c r="S3" s="214">
        <v>0.25</v>
      </c>
      <c r="T3" s="214">
        <v>0.45833333333333331</v>
      </c>
      <c r="U3" s="202" t="s">
        <v>1616</v>
      </c>
      <c r="V3" s="202" t="s">
        <v>1616</v>
      </c>
      <c r="W3" s="202" t="s">
        <v>1616</v>
      </c>
      <c r="X3" s="202" t="s">
        <v>1616</v>
      </c>
      <c r="Y3" s="202" t="s">
        <v>1616</v>
      </c>
      <c r="Z3" s="202" t="s">
        <v>1616</v>
      </c>
      <c r="AA3" s="202" t="s">
        <v>1616</v>
      </c>
      <c r="AB3" s="202" t="s">
        <v>1616</v>
      </c>
      <c r="AC3" s="202" t="s">
        <v>1616</v>
      </c>
      <c r="AD3" s="202" t="s">
        <v>1616</v>
      </c>
      <c r="AE3" s="203" t="s">
        <v>132</v>
      </c>
      <c r="AF3" s="203" t="s">
        <v>134</v>
      </c>
      <c r="AG3" s="203" t="s">
        <v>603</v>
      </c>
      <c r="AH3" s="203" t="s">
        <v>394</v>
      </c>
      <c r="AI3" s="203" t="s">
        <v>136</v>
      </c>
      <c r="AJ3" s="203" t="s">
        <v>137</v>
      </c>
      <c r="AK3" s="203"/>
      <c r="AL3" s="203"/>
      <c r="AM3" s="203"/>
      <c r="AN3" s="203"/>
      <c r="AO3" s="216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71">
        <v>8</v>
      </c>
      <c r="BA3" s="71">
        <v>5</v>
      </c>
      <c r="BB3" s="225">
        <v>39132</v>
      </c>
      <c r="BC3" s="217">
        <v>352880.2</v>
      </c>
      <c r="BD3" s="217">
        <v>6301757.1799999997</v>
      </c>
      <c r="BE3" s="217" t="s">
        <v>991</v>
      </c>
    </row>
    <row r="4" spans="1:57" s="187" customFormat="1" ht="11.25" x14ac:dyDescent="0.2">
      <c r="A4" s="252">
        <v>1</v>
      </c>
      <c r="B4" s="204" t="s">
        <v>803</v>
      </c>
      <c r="C4" s="204" t="s">
        <v>125</v>
      </c>
      <c r="D4" s="206">
        <v>2</v>
      </c>
      <c r="E4" s="242" t="s">
        <v>1700</v>
      </c>
      <c r="F4" s="206" t="s">
        <v>1280</v>
      </c>
      <c r="G4" s="206" t="s">
        <v>1616</v>
      </c>
      <c r="H4" s="206">
        <v>2</v>
      </c>
      <c r="I4" s="8" t="s">
        <v>17</v>
      </c>
      <c r="J4" s="206" t="s">
        <v>1616</v>
      </c>
      <c r="K4" s="8" t="s">
        <v>544</v>
      </c>
      <c r="L4" s="8" t="s">
        <v>1452</v>
      </c>
      <c r="M4" s="203" t="s">
        <v>567</v>
      </c>
      <c r="N4" s="203" t="s">
        <v>566</v>
      </c>
      <c r="O4" s="203"/>
      <c r="P4" s="203"/>
      <c r="Q4" s="203"/>
      <c r="R4" s="203"/>
      <c r="S4" s="214">
        <v>0.27083333333333331</v>
      </c>
      <c r="T4" s="214">
        <v>0.39583333333333331</v>
      </c>
      <c r="U4" s="202" t="s">
        <v>1616</v>
      </c>
      <c r="V4" s="202" t="s">
        <v>1616</v>
      </c>
      <c r="W4" s="202" t="s">
        <v>1616</v>
      </c>
      <c r="X4" s="202" t="s">
        <v>1616</v>
      </c>
      <c r="Y4" s="202" t="s">
        <v>1616</v>
      </c>
      <c r="Z4" s="202" t="s">
        <v>1616</v>
      </c>
      <c r="AA4" s="202" t="s">
        <v>1616</v>
      </c>
      <c r="AB4" s="202" t="s">
        <v>1616</v>
      </c>
      <c r="AC4" s="202" t="s">
        <v>1616</v>
      </c>
      <c r="AD4" s="202" t="s">
        <v>1616</v>
      </c>
      <c r="AE4" s="6" t="s">
        <v>131</v>
      </c>
      <c r="AF4" s="6" t="s">
        <v>133</v>
      </c>
      <c r="AG4" s="6" t="s">
        <v>139</v>
      </c>
      <c r="AH4" s="6" t="s">
        <v>2056</v>
      </c>
      <c r="AI4" s="6" t="s">
        <v>138</v>
      </c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71">
        <v>4</v>
      </c>
      <c r="BA4" s="71">
        <v>4</v>
      </c>
      <c r="BB4" s="225">
        <v>39133</v>
      </c>
      <c r="BC4" s="217">
        <v>352941.86</v>
      </c>
      <c r="BD4" s="217">
        <v>6301787.8399999999</v>
      </c>
      <c r="BE4" s="217" t="s">
        <v>991</v>
      </c>
    </row>
    <row r="5" spans="1:57" s="187" customFormat="1" ht="11.25" x14ac:dyDescent="0.2">
      <c r="A5" s="252">
        <v>1</v>
      </c>
      <c r="B5" s="204" t="s">
        <v>803</v>
      </c>
      <c r="C5" s="204" t="s">
        <v>123</v>
      </c>
      <c r="D5" s="206">
        <v>3</v>
      </c>
      <c r="E5" s="242" t="s">
        <v>1701</v>
      </c>
      <c r="F5" s="206" t="s">
        <v>1281</v>
      </c>
      <c r="G5" s="206" t="s">
        <v>1616</v>
      </c>
      <c r="H5" s="206">
        <v>3</v>
      </c>
      <c r="I5" s="8" t="s">
        <v>18</v>
      </c>
      <c r="J5" s="206" t="s">
        <v>1616</v>
      </c>
      <c r="K5" s="8" t="s">
        <v>545</v>
      </c>
      <c r="L5" s="8" t="s">
        <v>1453</v>
      </c>
      <c r="M5" s="203" t="s">
        <v>566</v>
      </c>
      <c r="N5" s="203"/>
      <c r="O5" s="203"/>
      <c r="P5" s="203"/>
      <c r="Q5" s="203"/>
      <c r="R5" s="203"/>
      <c r="S5" s="214">
        <v>0.27083333333333331</v>
      </c>
      <c r="T5" s="214">
        <v>0.45833333333333331</v>
      </c>
      <c r="U5" s="202" t="s">
        <v>1616</v>
      </c>
      <c r="V5" s="202" t="s">
        <v>1616</v>
      </c>
      <c r="W5" s="202" t="s">
        <v>1616</v>
      </c>
      <c r="X5" s="202" t="s">
        <v>1616</v>
      </c>
      <c r="Y5" s="202" t="s">
        <v>1616</v>
      </c>
      <c r="Z5" s="202" t="s">
        <v>1616</v>
      </c>
      <c r="AA5" s="202" t="s">
        <v>1616</v>
      </c>
      <c r="AB5" s="202" t="s">
        <v>1616</v>
      </c>
      <c r="AC5" s="202" t="s">
        <v>1616</v>
      </c>
      <c r="AD5" s="202" t="s">
        <v>1616</v>
      </c>
      <c r="AE5" s="203" t="s">
        <v>140</v>
      </c>
      <c r="AF5" s="203" t="s">
        <v>141</v>
      </c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71">
        <v>4</v>
      </c>
      <c r="BA5" s="71">
        <v>3</v>
      </c>
      <c r="BB5" s="225">
        <v>39139</v>
      </c>
      <c r="BC5" s="217">
        <v>350797.51</v>
      </c>
      <c r="BD5" s="217">
        <v>6301264.2400000002</v>
      </c>
      <c r="BE5" s="217" t="s">
        <v>991</v>
      </c>
    </row>
    <row r="6" spans="1:57" s="187" customFormat="1" ht="11.25" x14ac:dyDescent="0.2">
      <c r="A6" s="252">
        <v>1</v>
      </c>
      <c r="B6" s="204" t="s">
        <v>804</v>
      </c>
      <c r="C6" s="204" t="s">
        <v>123</v>
      </c>
      <c r="D6" s="206">
        <v>4</v>
      </c>
      <c r="E6" s="244" t="s">
        <v>2281</v>
      </c>
      <c r="F6" s="206" t="s">
        <v>1282</v>
      </c>
      <c r="G6" s="206" t="s">
        <v>1616</v>
      </c>
      <c r="H6" s="206">
        <v>4</v>
      </c>
      <c r="I6" s="8" t="s">
        <v>19</v>
      </c>
      <c r="J6" s="206" t="s">
        <v>1616</v>
      </c>
      <c r="K6" s="8" t="s">
        <v>545</v>
      </c>
      <c r="L6" s="8" t="s">
        <v>2136</v>
      </c>
      <c r="M6" s="204" t="s">
        <v>567</v>
      </c>
      <c r="N6" s="204"/>
      <c r="O6" s="204"/>
      <c r="P6" s="204"/>
      <c r="Q6" s="204"/>
      <c r="R6" s="204"/>
      <c r="S6" s="214">
        <v>0.27083333333333331</v>
      </c>
      <c r="T6" s="214">
        <v>0.4375</v>
      </c>
      <c r="U6" s="214">
        <v>0.70833333333333337</v>
      </c>
      <c r="V6" s="214">
        <v>0.83333333333333337</v>
      </c>
      <c r="W6" s="202" t="s">
        <v>1616</v>
      </c>
      <c r="X6" s="202" t="s">
        <v>1616</v>
      </c>
      <c r="Y6" s="202" t="s">
        <v>1616</v>
      </c>
      <c r="Z6" s="202" t="s">
        <v>1616</v>
      </c>
      <c r="AA6" s="202" t="s">
        <v>1616</v>
      </c>
      <c r="AB6" s="202" t="s">
        <v>1616</v>
      </c>
      <c r="AC6" s="202" t="s">
        <v>1616</v>
      </c>
      <c r="AD6" s="202" t="s">
        <v>1616</v>
      </c>
      <c r="AE6" s="203" t="s">
        <v>142</v>
      </c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71">
        <v>4</v>
      </c>
      <c r="BA6" s="71" t="s">
        <v>1616</v>
      </c>
      <c r="BB6" s="225">
        <v>39146</v>
      </c>
      <c r="BC6" s="217">
        <v>351150.01</v>
      </c>
      <c r="BD6" s="217">
        <v>6301132.9100000001</v>
      </c>
      <c r="BE6" s="217" t="s">
        <v>991</v>
      </c>
    </row>
    <row r="7" spans="1:57" s="187" customFormat="1" ht="15" x14ac:dyDescent="0.2">
      <c r="A7" s="252">
        <v>1</v>
      </c>
      <c r="B7" s="204" t="s">
        <v>804</v>
      </c>
      <c r="C7" s="204" t="s">
        <v>123</v>
      </c>
      <c r="D7" s="206">
        <v>5</v>
      </c>
      <c r="E7" s="242" t="s">
        <v>1702</v>
      </c>
      <c r="F7" s="206" t="s">
        <v>1283</v>
      </c>
      <c r="G7" s="206" t="s">
        <v>1616</v>
      </c>
      <c r="H7" s="206">
        <v>5</v>
      </c>
      <c r="I7" s="8" t="s">
        <v>20</v>
      </c>
      <c r="J7" s="206" t="s">
        <v>1616</v>
      </c>
      <c r="K7" s="8" t="s">
        <v>544</v>
      </c>
      <c r="L7" s="8" t="s">
        <v>1454</v>
      </c>
      <c r="M7" s="203" t="s">
        <v>566</v>
      </c>
      <c r="N7" s="203"/>
      <c r="O7" s="203"/>
      <c r="P7" s="203"/>
      <c r="Q7" s="203"/>
      <c r="R7" s="203"/>
      <c r="S7" s="214">
        <v>0.72916666666666663</v>
      </c>
      <c r="T7" s="214">
        <v>0.8125</v>
      </c>
      <c r="U7" s="202" t="s">
        <v>1616</v>
      </c>
      <c r="V7" s="202" t="s">
        <v>1616</v>
      </c>
      <c r="W7" s="202" t="s">
        <v>1616</v>
      </c>
      <c r="X7" s="202" t="s">
        <v>1616</v>
      </c>
      <c r="Y7" s="202" t="s">
        <v>1616</v>
      </c>
      <c r="Z7" s="202" t="s">
        <v>1616</v>
      </c>
      <c r="AA7" s="218" t="s">
        <v>1616</v>
      </c>
      <c r="AB7" s="218" t="s">
        <v>1616</v>
      </c>
      <c r="AC7" s="218" t="s">
        <v>1616</v>
      </c>
      <c r="AD7" s="218" t="s">
        <v>1616</v>
      </c>
      <c r="AE7" s="203" t="s">
        <v>569</v>
      </c>
      <c r="AF7" s="203" t="s">
        <v>143</v>
      </c>
      <c r="AG7" s="203" t="s">
        <v>145</v>
      </c>
      <c r="AH7" s="203" t="s">
        <v>144</v>
      </c>
      <c r="AI7" s="203" t="s">
        <v>134</v>
      </c>
      <c r="AJ7" s="203" t="s">
        <v>603</v>
      </c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71">
        <v>4</v>
      </c>
      <c r="BA7" s="71">
        <v>3</v>
      </c>
      <c r="BB7" s="225">
        <v>39146</v>
      </c>
      <c r="BC7" s="217">
        <v>358827.31</v>
      </c>
      <c r="BD7" s="217">
        <v>6306288.2699999996</v>
      </c>
      <c r="BE7" s="217" t="s">
        <v>991</v>
      </c>
    </row>
    <row r="8" spans="1:57" s="187" customFormat="1" ht="15" x14ac:dyDescent="0.2">
      <c r="A8" s="252">
        <v>1</v>
      </c>
      <c r="B8" s="204" t="s">
        <v>803</v>
      </c>
      <c r="C8" s="204" t="s">
        <v>123</v>
      </c>
      <c r="D8" s="206">
        <v>6</v>
      </c>
      <c r="E8" s="242" t="s">
        <v>1703</v>
      </c>
      <c r="F8" s="206" t="s">
        <v>1284</v>
      </c>
      <c r="G8" s="206" t="s">
        <v>1616</v>
      </c>
      <c r="H8" s="206">
        <v>6</v>
      </c>
      <c r="I8" s="8" t="s">
        <v>621</v>
      </c>
      <c r="J8" s="206" t="s">
        <v>1616</v>
      </c>
      <c r="K8" s="8" t="s">
        <v>545</v>
      </c>
      <c r="L8" s="8" t="s">
        <v>1455</v>
      </c>
      <c r="M8" s="203" t="s">
        <v>566</v>
      </c>
      <c r="N8" s="203"/>
      <c r="O8" s="203"/>
      <c r="P8" s="203"/>
      <c r="Q8" s="203"/>
      <c r="R8" s="203"/>
      <c r="S8" s="214">
        <v>0.27083333333333331</v>
      </c>
      <c r="T8" s="214">
        <v>0.45833333333333331</v>
      </c>
      <c r="U8" s="202" t="s">
        <v>1616</v>
      </c>
      <c r="V8" s="202" t="s">
        <v>1616</v>
      </c>
      <c r="W8" s="202" t="s">
        <v>1616</v>
      </c>
      <c r="X8" s="202" t="s">
        <v>1616</v>
      </c>
      <c r="Y8" s="202" t="s">
        <v>1616</v>
      </c>
      <c r="Z8" s="202" t="s">
        <v>1616</v>
      </c>
      <c r="AA8" s="218" t="s">
        <v>1616</v>
      </c>
      <c r="AB8" s="218" t="s">
        <v>1616</v>
      </c>
      <c r="AC8" s="218" t="s">
        <v>1616</v>
      </c>
      <c r="AD8" s="218" t="s">
        <v>1616</v>
      </c>
      <c r="AE8" s="203" t="s">
        <v>140</v>
      </c>
      <c r="AF8" s="203" t="s">
        <v>141</v>
      </c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71">
        <v>4</v>
      </c>
      <c r="BA8" s="71">
        <v>3</v>
      </c>
      <c r="BB8" s="225">
        <v>39146</v>
      </c>
      <c r="BC8" s="217">
        <v>348159</v>
      </c>
      <c r="BD8" s="217">
        <v>6299046</v>
      </c>
      <c r="BE8" s="217" t="s">
        <v>991</v>
      </c>
    </row>
    <row r="9" spans="1:57" s="187" customFormat="1" ht="15" x14ac:dyDescent="0.2">
      <c r="A9" s="252">
        <v>1</v>
      </c>
      <c r="B9" s="204" t="s">
        <v>803</v>
      </c>
      <c r="C9" s="204" t="s">
        <v>123</v>
      </c>
      <c r="D9" s="206">
        <v>7</v>
      </c>
      <c r="E9" s="242" t="s">
        <v>1704</v>
      </c>
      <c r="F9" s="206" t="s">
        <v>1285</v>
      </c>
      <c r="G9" s="206" t="s">
        <v>1616</v>
      </c>
      <c r="H9" s="206">
        <v>7</v>
      </c>
      <c r="I9" s="8" t="s">
        <v>21</v>
      </c>
      <c r="J9" s="206" t="s">
        <v>1616</v>
      </c>
      <c r="K9" s="8" t="s">
        <v>545</v>
      </c>
      <c r="L9" s="8" t="s">
        <v>1456</v>
      </c>
      <c r="M9" s="203" t="s">
        <v>570</v>
      </c>
      <c r="N9" s="203"/>
      <c r="O9" s="203"/>
      <c r="P9" s="203"/>
      <c r="Q9" s="203"/>
      <c r="R9" s="203"/>
      <c r="S9" s="214">
        <v>0.27083333333333331</v>
      </c>
      <c r="T9" s="214">
        <v>0.91666666666666663</v>
      </c>
      <c r="U9" s="202" t="s">
        <v>1616</v>
      </c>
      <c r="V9" s="202" t="s">
        <v>1616</v>
      </c>
      <c r="W9" s="202" t="s">
        <v>1616</v>
      </c>
      <c r="X9" s="202" t="s">
        <v>1616</v>
      </c>
      <c r="Y9" s="202" t="s">
        <v>1616</v>
      </c>
      <c r="Z9" s="202" t="s">
        <v>1616</v>
      </c>
      <c r="AA9" s="218" t="s">
        <v>1616</v>
      </c>
      <c r="AB9" s="218" t="s">
        <v>1616</v>
      </c>
      <c r="AC9" s="218" t="s">
        <v>1616</v>
      </c>
      <c r="AD9" s="218" t="s">
        <v>1616</v>
      </c>
      <c r="AE9" s="203" t="s">
        <v>1008</v>
      </c>
      <c r="AF9" s="203" t="s">
        <v>148</v>
      </c>
      <c r="AG9" s="203" t="s">
        <v>1009</v>
      </c>
      <c r="AH9" s="203" t="s">
        <v>149</v>
      </c>
      <c r="AI9" s="203" t="s">
        <v>635</v>
      </c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71">
        <v>4</v>
      </c>
      <c r="BA9" s="71">
        <v>4</v>
      </c>
      <c r="BB9" s="225">
        <v>39146</v>
      </c>
      <c r="BC9" s="217">
        <v>348018.51</v>
      </c>
      <c r="BD9" s="217">
        <v>6299005.2400000002</v>
      </c>
      <c r="BE9" s="217" t="s">
        <v>991</v>
      </c>
    </row>
    <row r="10" spans="1:57" s="187" customFormat="1" ht="11.25" x14ac:dyDescent="0.2">
      <c r="A10" s="252">
        <v>1</v>
      </c>
      <c r="B10" s="204" t="s">
        <v>803</v>
      </c>
      <c r="C10" s="204" t="s">
        <v>123</v>
      </c>
      <c r="D10" s="206">
        <v>8</v>
      </c>
      <c r="E10" s="242" t="s">
        <v>1705</v>
      </c>
      <c r="F10" s="206" t="s">
        <v>1286</v>
      </c>
      <c r="G10" s="206" t="s">
        <v>1616</v>
      </c>
      <c r="H10" s="206">
        <v>8</v>
      </c>
      <c r="I10" s="8" t="s">
        <v>22</v>
      </c>
      <c r="J10" s="206" t="s">
        <v>1616</v>
      </c>
      <c r="K10" s="8" t="s">
        <v>546</v>
      </c>
      <c r="L10" s="8" t="s">
        <v>1457</v>
      </c>
      <c r="M10" s="203" t="s">
        <v>566</v>
      </c>
      <c r="N10" s="203"/>
      <c r="O10" s="203"/>
      <c r="P10" s="203"/>
      <c r="Q10" s="203"/>
      <c r="R10" s="203"/>
      <c r="S10" s="214">
        <v>0.70833333333333337</v>
      </c>
      <c r="T10" s="214">
        <v>0.875</v>
      </c>
      <c r="U10" s="202" t="s">
        <v>1616</v>
      </c>
      <c r="V10" s="202" t="s">
        <v>1616</v>
      </c>
      <c r="W10" s="202" t="s">
        <v>1616</v>
      </c>
      <c r="X10" s="202" t="s">
        <v>1616</v>
      </c>
      <c r="Y10" s="202" t="s">
        <v>1616</v>
      </c>
      <c r="Z10" s="202" t="s">
        <v>1616</v>
      </c>
      <c r="AA10" s="202" t="s">
        <v>1616</v>
      </c>
      <c r="AB10" s="202" t="s">
        <v>1616</v>
      </c>
      <c r="AC10" s="202" t="s">
        <v>1616</v>
      </c>
      <c r="AD10" s="202" t="s">
        <v>1616</v>
      </c>
      <c r="AE10" s="6" t="s">
        <v>150</v>
      </c>
      <c r="AF10" s="6" t="s">
        <v>569</v>
      </c>
      <c r="AG10" s="6" t="s">
        <v>205</v>
      </c>
      <c r="AH10" s="6" t="s">
        <v>151</v>
      </c>
      <c r="AI10" s="6" t="s">
        <v>397</v>
      </c>
      <c r="AJ10" s="6" t="s">
        <v>152</v>
      </c>
      <c r="AK10" s="6" t="s">
        <v>206</v>
      </c>
      <c r="AL10" s="203" t="s">
        <v>323</v>
      </c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71">
        <v>4</v>
      </c>
      <c r="BA10" s="71">
        <v>3</v>
      </c>
      <c r="BB10" s="225">
        <v>39146</v>
      </c>
      <c r="BC10" s="217">
        <v>341288.61</v>
      </c>
      <c r="BD10" s="217">
        <v>6296688.5599999996</v>
      </c>
      <c r="BE10" s="217" t="s">
        <v>991</v>
      </c>
    </row>
    <row r="11" spans="1:57" s="187" customFormat="1" ht="11.25" x14ac:dyDescent="0.2">
      <c r="A11" s="252">
        <v>1</v>
      </c>
      <c r="B11" s="204" t="s">
        <v>804</v>
      </c>
      <c r="C11" s="204" t="s">
        <v>125</v>
      </c>
      <c r="D11" s="206">
        <v>9</v>
      </c>
      <c r="E11" s="242" t="s">
        <v>1706</v>
      </c>
      <c r="F11" s="206" t="s">
        <v>1287</v>
      </c>
      <c r="G11" s="206" t="s">
        <v>1616</v>
      </c>
      <c r="H11" s="206">
        <v>9</v>
      </c>
      <c r="I11" s="8" t="s">
        <v>23</v>
      </c>
      <c r="J11" s="206" t="s">
        <v>1616</v>
      </c>
      <c r="K11" s="8" t="s">
        <v>547</v>
      </c>
      <c r="L11" s="8" t="s">
        <v>1458</v>
      </c>
      <c r="M11" s="203" t="s">
        <v>566</v>
      </c>
      <c r="N11" s="203" t="s">
        <v>571</v>
      </c>
      <c r="O11" s="203" t="s">
        <v>570</v>
      </c>
      <c r="P11" s="203"/>
      <c r="Q11" s="203"/>
      <c r="R11" s="203"/>
      <c r="S11" s="214">
        <v>0.27083333333333331</v>
      </c>
      <c r="T11" s="214">
        <v>0.45833333333333331</v>
      </c>
      <c r="U11" s="202" t="s">
        <v>1616</v>
      </c>
      <c r="V11" s="202" t="s">
        <v>1616</v>
      </c>
      <c r="W11" s="202" t="s">
        <v>1616</v>
      </c>
      <c r="X11" s="202" t="s">
        <v>1616</v>
      </c>
      <c r="Y11" s="202" t="s">
        <v>1616</v>
      </c>
      <c r="Z11" s="202" t="s">
        <v>1616</v>
      </c>
      <c r="AA11" s="202" t="s">
        <v>1616</v>
      </c>
      <c r="AB11" s="202" t="s">
        <v>1616</v>
      </c>
      <c r="AC11" s="202" t="s">
        <v>1616</v>
      </c>
      <c r="AD11" s="202" t="s">
        <v>1616</v>
      </c>
      <c r="AE11" s="314" t="s">
        <v>261</v>
      </c>
      <c r="AF11" s="203" t="s">
        <v>319</v>
      </c>
      <c r="AG11" s="203" t="s">
        <v>320</v>
      </c>
      <c r="AH11" s="203" t="s">
        <v>1073</v>
      </c>
      <c r="AI11" s="203" t="s">
        <v>1074</v>
      </c>
      <c r="AJ11" s="203" t="s">
        <v>131</v>
      </c>
      <c r="AK11" s="203" t="s">
        <v>140</v>
      </c>
      <c r="AL11" s="203" t="s">
        <v>139</v>
      </c>
      <c r="AM11" s="203" t="s">
        <v>153</v>
      </c>
      <c r="AN11" s="203" t="s">
        <v>395</v>
      </c>
      <c r="AO11" s="203" t="s">
        <v>154</v>
      </c>
      <c r="AP11" s="8" t="s">
        <v>396</v>
      </c>
      <c r="AQ11" s="203"/>
      <c r="AR11" s="203"/>
      <c r="AS11" s="203"/>
      <c r="AT11" s="203"/>
      <c r="AU11" s="203"/>
      <c r="AV11" s="203"/>
      <c r="AW11" s="203"/>
      <c r="AX11" s="203"/>
      <c r="AY11" s="203"/>
      <c r="AZ11" s="71">
        <v>4</v>
      </c>
      <c r="BA11" s="71">
        <v>3</v>
      </c>
      <c r="BB11" s="225">
        <v>39146</v>
      </c>
      <c r="BC11" s="217">
        <v>336791.45</v>
      </c>
      <c r="BD11" s="217">
        <v>6290866.5499999998</v>
      </c>
      <c r="BE11" s="217" t="s">
        <v>991</v>
      </c>
    </row>
    <row r="12" spans="1:57" s="187" customFormat="1" ht="11.25" x14ac:dyDescent="0.2">
      <c r="A12" s="252">
        <v>1</v>
      </c>
      <c r="B12" s="204" t="s">
        <v>804</v>
      </c>
      <c r="C12" s="204" t="s">
        <v>123</v>
      </c>
      <c r="D12" s="206">
        <v>10</v>
      </c>
      <c r="E12" s="242" t="s">
        <v>1707</v>
      </c>
      <c r="F12" s="206" t="s">
        <v>1288</v>
      </c>
      <c r="G12" s="206" t="s">
        <v>1616</v>
      </c>
      <c r="H12" s="206">
        <v>10</v>
      </c>
      <c r="I12" s="8" t="s">
        <v>24</v>
      </c>
      <c r="J12" s="206" t="s">
        <v>1616</v>
      </c>
      <c r="K12" s="8" t="s">
        <v>548</v>
      </c>
      <c r="L12" s="8" t="s">
        <v>878</v>
      </c>
      <c r="M12" s="203" t="s">
        <v>572</v>
      </c>
      <c r="N12" s="203"/>
      <c r="O12" s="203"/>
      <c r="P12" s="203"/>
      <c r="Q12" s="203"/>
      <c r="R12" s="203"/>
      <c r="S12" s="214">
        <v>0.625</v>
      </c>
      <c r="T12" s="214">
        <v>0.9375</v>
      </c>
      <c r="U12" s="202" t="s">
        <v>1616</v>
      </c>
      <c r="V12" s="202" t="s">
        <v>1616</v>
      </c>
      <c r="W12" s="202" t="s">
        <v>1616</v>
      </c>
      <c r="X12" s="202" t="s">
        <v>1616</v>
      </c>
      <c r="Y12" s="202" t="s">
        <v>1616</v>
      </c>
      <c r="Z12" s="202" t="s">
        <v>1616</v>
      </c>
      <c r="AA12" s="202" t="s">
        <v>1616</v>
      </c>
      <c r="AB12" s="202" t="s">
        <v>1616</v>
      </c>
      <c r="AC12" s="202" t="s">
        <v>1616</v>
      </c>
      <c r="AD12" s="202" t="s">
        <v>1616</v>
      </c>
      <c r="AE12" s="203" t="s">
        <v>155</v>
      </c>
      <c r="AF12" s="203" t="s">
        <v>2101</v>
      </c>
      <c r="AG12" s="203" t="s">
        <v>156</v>
      </c>
      <c r="AH12" s="203" t="s">
        <v>158</v>
      </c>
      <c r="AI12" s="203" t="s">
        <v>159</v>
      </c>
      <c r="AJ12" s="203" t="s">
        <v>160</v>
      </c>
      <c r="AK12" s="203" t="s">
        <v>161</v>
      </c>
      <c r="AL12" s="203" t="s">
        <v>162</v>
      </c>
      <c r="AM12" s="203" t="s">
        <v>290</v>
      </c>
      <c r="AN12" s="203" t="s">
        <v>877</v>
      </c>
      <c r="AO12" s="203" t="s">
        <v>1111</v>
      </c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71">
        <v>4</v>
      </c>
      <c r="BA12" s="71">
        <v>4</v>
      </c>
      <c r="BB12" s="225">
        <v>39146</v>
      </c>
      <c r="BC12" s="217">
        <v>353788.28</v>
      </c>
      <c r="BD12" s="217">
        <v>6280015.0499999998</v>
      </c>
      <c r="BE12" s="217" t="s">
        <v>991</v>
      </c>
    </row>
    <row r="13" spans="1:57" s="187" customFormat="1" ht="15" x14ac:dyDescent="0.2">
      <c r="A13" s="252">
        <v>1</v>
      </c>
      <c r="B13" s="204" t="s">
        <v>804</v>
      </c>
      <c r="C13" s="204" t="s">
        <v>123</v>
      </c>
      <c r="D13" s="206">
        <v>11</v>
      </c>
      <c r="E13" s="242" t="s">
        <v>1708</v>
      </c>
      <c r="F13" s="206" t="s">
        <v>1220</v>
      </c>
      <c r="G13" s="206" t="s">
        <v>1616</v>
      </c>
      <c r="H13" s="206">
        <v>11</v>
      </c>
      <c r="I13" s="8" t="s">
        <v>25</v>
      </c>
      <c r="J13" s="206" t="s">
        <v>1616</v>
      </c>
      <c r="K13" s="8" t="s">
        <v>549</v>
      </c>
      <c r="L13" s="8" t="s">
        <v>886</v>
      </c>
      <c r="M13" s="203" t="s">
        <v>573</v>
      </c>
      <c r="N13" s="203"/>
      <c r="O13" s="203"/>
      <c r="P13" s="203"/>
      <c r="Q13" s="203"/>
      <c r="R13" s="203"/>
      <c r="S13" s="214">
        <v>0.66666666666666663</v>
      </c>
      <c r="T13" s="214">
        <v>0.875</v>
      </c>
      <c r="U13" s="202" t="s">
        <v>1616</v>
      </c>
      <c r="V13" s="202" t="s">
        <v>1616</v>
      </c>
      <c r="W13" s="202" t="s">
        <v>1616</v>
      </c>
      <c r="X13" s="202" t="s">
        <v>1616</v>
      </c>
      <c r="Y13" s="202" t="s">
        <v>1616</v>
      </c>
      <c r="Z13" s="202" t="s">
        <v>1616</v>
      </c>
      <c r="AA13" s="218" t="s">
        <v>1616</v>
      </c>
      <c r="AB13" s="218" t="s">
        <v>1616</v>
      </c>
      <c r="AC13" s="218" t="s">
        <v>1616</v>
      </c>
      <c r="AD13" s="218" t="s">
        <v>1616</v>
      </c>
      <c r="AE13" s="203" t="s">
        <v>165</v>
      </c>
      <c r="AF13" s="203" t="s">
        <v>166</v>
      </c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71">
        <v>3</v>
      </c>
      <c r="BA13" s="71">
        <v>2</v>
      </c>
      <c r="BB13" s="225">
        <v>39146</v>
      </c>
      <c r="BC13" s="217">
        <v>347012.18</v>
      </c>
      <c r="BD13" s="217">
        <v>6298353.4299999997</v>
      </c>
      <c r="BE13" s="217" t="s">
        <v>991</v>
      </c>
    </row>
    <row r="14" spans="1:57" s="187" customFormat="1" ht="15" x14ac:dyDescent="0.2">
      <c r="A14" s="252">
        <v>1</v>
      </c>
      <c r="B14" s="204" t="s">
        <v>803</v>
      </c>
      <c r="C14" s="204" t="s">
        <v>125</v>
      </c>
      <c r="D14" s="206">
        <v>12</v>
      </c>
      <c r="E14" s="242" t="s">
        <v>1709</v>
      </c>
      <c r="F14" s="206" t="s">
        <v>1289</v>
      </c>
      <c r="G14" s="206" t="s">
        <v>1616</v>
      </c>
      <c r="H14" s="206">
        <v>12</v>
      </c>
      <c r="I14" s="8" t="s">
        <v>26</v>
      </c>
      <c r="J14" s="206" t="s">
        <v>1616</v>
      </c>
      <c r="K14" s="8" t="s">
        <v>549</v>
      </c>
      <c r="L14" s="8" t="s">
        <v>1459</v>
      </c>
      <c r="M14" s="203" t="s">
        <v>571</v>
      </c>
      <c r="N14" s="203" t="s">
        <v>567</v>
      </c>
      <c r="O14" s="203"/>
      <c r="P14" s="203"/>
      <c r="Q14" s="203"/>
      <c r="R14" s="203"/>
      <c r="S14" s="214">
        <v>0.6875</v>
      </c>
      <c r="T14" s="214">
        <v>0.85416666666666663</v>
      </c>
      <c r="U14" s="202" t="s">
        <v>1616</v>
      </c>
      <c r="V14" s="202" t="s">
        <v>1616</v>
      </c>
      <c r="W14" s="202" t="s">
        <v>1616</v>
      </c>
      <c r="X14" s="202" t="s">
        <v>1616</v>
      </c>
      <c r="Y14" s="202" t="s">
        <v>1616</v>
      </c>
      <c r="Z14" s="202" t="s">
        <v>1616</v>
      </c>
      <c r="AA14" s="218" t="s">
        <v>1616</v>
      </c>
      <c r="AB14" s="218" t="s">
        <v>1616</v>
      </c>
      <c r="AC14" s="218" t="s">
        <v>1616</v>
      </c>
      <c r="AD14" s="218" t="s">
        <v>1616</v>
      </c>
      <c r="AE14" s="203" t="s">
        <v>574</v>
      </c>
      <c r="AF14" s="203" t="s">
        <v>2102</v>
      </c>
      <c r="AG14" s="203" t="s">
        <v>303</v>
      </c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71">
        <v>4</v>
      </c>
      <c r="BA14" s="71">
        <v>3</v>
      </c>
      <c r="BB14" s="225">
        <v>39576</v>
      </c>
      <c r="BC14" s="217">
        <v>346484.64</v>
      </c>
      <c r="BD14" s="217">
        <v>6299537.6699999999</v>
      </c>
      <c r="BE14" s="217" t="s">
        <v>991</v>
      </c>
    </row>
    <row r="15" spans="1:57" s="187" customFormat="1" ht="11.25" x14ac:dyDescent="0.2">
      <c r="A15" s="252">
        <v>1</v>
      </c>
      <c r="B15" s="204" t="s">
        <v>803</v>
      </c>
      <c r="C15" s="204" t="s">
        <v>123</v>
      </c>
      <c r="D15" s="206">
        <v>13</v>
      </c>
      <c r="E15" s="242" t="s">
        <v>1710</v>
      </c>
      <c r="F15" s="206" t="s">
        <v>1290</v>
      </c>
      <c r="G15" s="206" t="s">
        <v>1616</v>
      </c>
      <c r="H15" s="206">
        <v>13</v>
      </c>
      <c r="I15" s="8" t="s">
        <v>27</v>
      </c>
      <c r="J15" s="206" t="s">
        <v>1616</v>
      </c>
      <c r="K15" s="8" t="s">
        <v>544</v>
      </c>
      <c r="L15" s="8" t="s">
        <v>1460</v>
      </c>
      <c r="M15" s="203" t="s">
        <v>567</v>
      </c>
      <c r="N15" s="203"/>
      <c r="O15" s="203"/>
      <c r="P15" s="203"/>
      <c r="Q15" s="203"/>
      <c r="R15" s="203"/>
      <c r="S15" s="214">
        <v>0.27083333333333331</v>
      </c>
      <c r="T15" s="214">
        <v>0.45833333333333331</v>
      </c>
      <c r="U15" s="202" t="s">
        <v>1616</v>
      </c>
      <c r="V15" s="202" t="s">
        <v>1616</v>
      </c>
      <c r="W15" s="202" t="s">
        <v>1616</v>
      </c>
      <c r="X15" s="202" t="s">
        <v>1616</v>
      </c>
      <c r="Y15" s="202" t="s">
        <v>1616</v>
      </c>
      <c r="Z15" s="202" t="s">
        <v>1616</v>
      </c>
      <c r="AA15" s="202" t="s">
        <v>1616</v>
      </c>
      <c r="AB15" s="202" t="s">
        <v>1616</v>
      </c>
      <c r="AC15" s="202" t="s">
        <v>1616</v>
      </c>
      <c r="AD15" s="202" t="s">
        <v>1616</v>
      </c>
      <c r="AE15" s="203" t="s">
        <v>168</v>
      </c>
      <c r="AF15" s="203" t="s">
        <v>169</v>
      </c>
      <c r="AG15" s="203" t="s">
        <v>170</v>
      </c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71">
        <v>4</v>
      </c>
      <c r="BA15" s="71">
        <v>5</v>
      </c>
      <c r="BB15" s="225">
        <v>39160</v>
      </c>
      <c r="BC15" s="217">
        <v>352693.84</v>
      </c>
      <c r="BD15" s="217">
        <v>6301656.2999999998</v>
      </c>
      <c r="BE15" s="217" t="s">
        <v>991</v>
      </c>
    </row>
    <row r="16" spans="1:57" s="187" customFormat="1" ht="11.25" x14ac:dyDescent="0.2">
      <c r="A16" s="252">
        <v>1</v>
      </c>
      <c r="B16" s="204" t="s">
        <v>803</v>
      </c>
      <c r="C16" s="204" t="s">
        <v>123</v>
      </c>
      <c r="D16" s="206">
        <v>14</v>
      </c>
      <c r="E16" s="242" t="s">
        <v>1711</v>
      </c>
      <c r="F16" s="206" t="s">
        <v>1291</v>
      </c>
      <c r="G16" s="206" t="s">
        <v>1616</v>
      </c>
      <c r="H16" s="206">
        <v>14</v>
      </c>
      <c r="I16" s="8" t="s">
        <v>657</v>
      </c>
      <c r="J16" s="206" t="s">
        <v>1616</v>
      </c>
      <c r="K16" s="8" t="s">
        <v>546</v>
      </c>
      <c r="L16" s="8" t="s">
        <v>1461</v>
      </c>
      <c r="M16" s="203" t="s">
        <v>575</v>
      </c>
      <c r="N16" s="203"/>
      <c r="O16" s="203"/>
      <c r="P16" s="203"/>
      <c r="Q16" s="203"/>
      <c r="R16" s="203"/>
      <c r="S16" s="214">
        <v>0.27083333333333331</v>
      </c>
      <c r="T16" s="214">
        <v>0.91666666666666663</v>
      </c>
      <c r="U16" s="202"/>
      <c r="V16" s="202"/>
      <c r="W16" s="202">
        <v>0.29166666666666669</v>
      </c>
      <c r="X16" s="202">
        <v>0.875</v>
      </c>
      <c r="Y16" s="202" t="s">
        <v>1616</v>
      </c>
      <c r="Z16" s="202" t="s">
        <v>1616</v>
      </c>
      <c r="AA16" s="202">
        <v>0.5</v>
      </c>
      <c r="AB16" s="202">
        <v>0.83333333333333337</v>
      </c>
      <c r="AC16" s="202" t="s">
        <v>1616</v>
      </c>
      <c r="AD16" s="202" t="s">
        <v>1616</v>
      </c>
      <c r="AE16" s="203" t="s">
        <v>171</v>
      </c>
      <c r="AF16" s="203" t="s">
        <v>614</v>
      </c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71">
        <v>2</v>
      </c>
      <c r="BA16" s="71">
        <v>3</v>
      </c>
      <c r="BB16" s="225">
        <v>39160</v>
      </c>
      <c r="BC16" s="217">
        <v>339895.55</v>
      </c>
      <c r="BD16" s="217">
        <v>6297981.7199999997</v>
      </c>
      <c r="BE16" s="217" t="s">
        <v>991</v>
      </c>
    </row>
    <row r="17" spans="1:57" s="187" customFormat="1" ht="11.25" x14ac:dyDescent="0.2">
      <c r="A17" s="252">
        <v>1</v>
      </c>
      <c r="B17" s="204" t="s">
        <v>803</v>
      </c>
      <c r="C17" s="204" t="s">
        <v>125</v>
      </c>
      <c r="D17" s="206">
        <v>15</v>
      </c>
      <c r="E17" s="242" t="s">
        <v>1712</v>
      </c>
      <c r="F17" s="206" t="s">
        <v>1240</v>
      </c>
      <c r="G17" s="206" t="s">
        <v>1616</v>
      </c>
      <c r="H17" s="206">
        <v>15</v>
      </c>
      <c r="I17" s="8" t="s">
        <v>28</v>
      </c>
      <c r="J17" s="206" t="s">
        <v>1616</v>
      </c>
      <c r="K17" s="8" t="s">
        <v>546</v>
      </c>
      <c r="L17" s="8" t="s">
        <v>981</v>
      </c>
      <c r="M17" s="203" t="s">
        <v>566</v>
      </c>
      <c r="N17" s="203" t="s">
        <v>571</v>
      </c>
      <c r="O17" s="203"/>
      <c r="P17" s="203"/>
      <c r="Q17" s="203"/>
      <c r="R17" s="203"/>
      <c r="S17" s="214">
        <v>0.27083333333333331</v>
      </c>
      <c r="T17" s="214">
        <v>0.45833333333333331</v>
      </c>
      <c r="U17" s="202">
        <v>0.6875</v>
      </c>
      <c r="V17" s="202">
        <v>0.85416666666666663</v>
      </c>
      <c r="W17" s="202" t="s">
        <v>1616</v>
      </c>
      <c r="X17" s="202" t="s">
        <v>1616</v>
      </c>
      <c r="Y17" s="202" t="s">
        <v>1616</v>
      </c>
      <c r="Z17" s="202" t="s">
        <v>1616</v>
      </c>
      <c r="AA17" s="202" t="s">
        <v>1616</v>
      </c>
      <c r="AB17" s="202" t="s">
        <v>1616</v>
      </c>
      <c r="AC17" s="202" t="s">
        <v>1616</v>
      </c>
      <c r="AD17" s="202" t="s">
        <v>1616</v>
      </c>
      <c r="AE17" s="203" t="s">
        <v>172</v>
      </c>
      <c r="AF17" s="203" t="s">
        <v>173</v>
      </c>
      <c r="AG17" s="203" t="s">
        <v>174</v>
      </c>
      <c r="AH17" s="203" t="s">
        <v>175</v>
      </c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71">
        <v>4</v>
      </c>
      <c r="BA17" s="71">
        <v>3</v>
      </c>
      <c r="BB17" s="225">
        <v>39160</v>
      </c>
      <c r="BC17" s="217">
        <v>341476.72</v>
      </c>
      <c r="BD17" s="217">
        <v>6296769.4800000004</v>
      </c>
      <c r="BE17" s="217" t="s">
        <v>991</v>
      </c>
    </row>
    <row r="18" spans="1:57" s="187" customFormat="1" ht="11.25" x14ac:dyDescent="0.2">
      <c r="A18" s="252">
        <v>1</v>
      </c>
      <c r="B18" s="204" t="s">
        <v>804</v>
      </c>
      <c r="C18" s="204" t="s">
        <v>123</v>
      </c>
      <c r="D18" s="206">
        <v>16</v>
      </c>
      <c r="E18" s="244" t="s">
        <v>2282</v>
      </c>
      <c r="F18" s="206" t="s">
        <v>1218</v>
      </c>
      <c r="G18" s="206" t="s">
        <v>1616</v>
      </c>
      <c r="H18" s="206">
        <v>16</v>
      </c>
      <c r="I18" s="8" t="s">
        <v>29</v>
      </c>
      <c r="J18" s="206" t="s">
        <v>1616</v>
      </c>
      <c r="K18" s="8" t="s">
        <v>550</v>
      </c>
      <c r="L18" s="8" t="s">
        <v>874</v>
      </c>
      <c r="M18" s="203" t="s">
        <v>571</v>
      </c>
      <c r="N18" s="203"/>
      <c r="O18" s="203"/>
      <c r="P18" s="203"/>
      <c r="Q18" s="203"/>
      <c r="R18" s="203"/>
      <c r="S18" s="214">
        <v>0.6875</v>
      </c>
      <c r="T18" s="214">
        <v>0.91666666666666663</v>
      </c>
      <c r="U18" s="202" t="s">
        <v>1616</v>
      </c>
      <c r="V18" s="202" t="s">
        <v>1616</v>
      </c>
      <c r="W18" s="202" t="s">
        <v>1616</v>
      </c>
      <c r="X18" s="202" t="s">
        <v>1616</v>
      </c>
      <c r="Y18" s="202" t="s">
        <v>1616</v>
      </c>
      <c r="Z18" s="202" t="s">
        <v>1616</v>
      </c>
      <c r="AA18" s="202" t="s">
        <v>1616</v>
      </c>
      <c r="AB18" s="202" t="s">
        <v>1616</v>
      </c>
      <c r="AC18" s="202" t="s">
        <v>1616</v>
      </c>
      <c r="AD18" s="202" t="s">
        <v>1616</v>
      </c>
      <c r="AE18" s="203" t="s">
        <v>176</v>
      </c>
      <c r="AF18" s="203" t="s">
        <v>177</v>
      </c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71" t="s">
        <v>1616</v>
      </c>
      <c r="BA18" s="71" t="s">
        <v>1616</v>
      </c>
      <c r="BB18" s="225">
        <v>39160</v>
      </c>
      <c r="BC18" s="217">
        <v>342804.63</v>
      </c>
      <c r="BD18" s="217">
        <v>6297184.5300000003</v>
      </c>
      <c r="BE18" s="217" t="s">
        <v>991</v>
      </c>
    </row>
    <row r="19" spans="1:57" s="195" customFormat="1" ht="11.25" x14ac:dyDescent="0.2">
      <c r="A19" s="252">
        <v>1</v>
      </c>
      <c r="B19" s="204" t="s">
        <v>803</v>
      </c>
      <c r="C19" s="204" t="s">
        <v>125</v>
      </c>
      <c r="D19" s="206">
        <v>17</v>
      </c>
      <c r="E19" s="242" t="s">
        <v>1713</v>
      </c>
      <c r="F19" s="206" t="s">
        <v>1292</v>
      </c>
      <c r="G19" s="206" t="s">
        <v>1616</v>
      </c>
      <c r="H19" s="206">
        <v>17</v>
      </c>
      <c r="I19" s="8" t="s">
        <v>108</v>
      </c>
      <c r="J19" s="206" t="s">
        <v>1616</v>
      </c>
      <c r="K19" s="8" t="s">
        <v>549</v>
      </c>
      <c r="L19" s="8" t="s">
        <v>924</v>
      </c>
      <c r="M19" s="203" t="s">
        <v>573</v>
      </c>
      <c r="N19" s="203" t="s">
        <v>570</v>
      </c>
      <c r="O19" s="203"/>
      <c r="P19" s="203"/>
      <c r="Q19" s="203"/>
      <c r="R19" s="203"/>
      <c r="S19" s="214">
        <v>0.27083333333333331</v>
      </c>
      <c r="T19" s="214">
        <v>0.91666666666666663</v>
      </c>
      <c r="U19" s="202" t="s">
        <v>1616</v>
      </c>
      <c r="V19" s="202" t="s">
        <v>1616</v>
      </c>
      <c r="W19" s="202" t="s">
        <v>1616</v>
      </c>
      <c r="X19" s="202" t="s">
        <v>1616</v>
      </c>
      <c r="Y19" s="202" t="s">
        <v>1616</v>
      </c>
      <c r="Z19" s="202" t="s">
        <v>1616</v>
      </c>
      <c r="AA19" s="202" t="s">
        <v>1616</v>
      </c>
      <c r="AB19" s="202" t="s">
        <v>1616</v>
      </c>
      <c r="AC19" s="202" t="s">
        <v>1616</v>
      </c>
      <c r="AD19" s="202" t="s">
        <v>1616</v>
      </c>
      <c r="AE19" s="6" t="s">
        <v>178</v>
      </c>
      <c r="AF19" s="6" t="s">
        <v>772</v>
      </c>
      <c r="AG19" s="6" t="s">
        <v>179</v>
      </c>
      <c r="AH19" s="6" t="s">
        <v>180</v>
      </c>
      <c r="AI19" s="6" t="s">
        <v>181</v>
      </c>
      <c r="AJ19" s="6" t="s">
        <v>182</v>
      </c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71">
        <v>4</v>
      </c>
      <c r="BA19" s="71">
        <v>4</v>
      </c>
      <c r="BB19" s="225">
        <v>39160</v>
      </c>
      <c r="BC19" s="217">
        <v>346390.48</v>
      </c>
      <c r="BD19" s="217">
        <v>6299487.7000000002</v>
      </c>
      <c r="BE19" s="217" t="s">
        <v>991</v>
      </c>
    </row>
    <row r="20" spans="1:57" s="187" customFormat="1" ht="11.25" x14ac:dyDescent="0.2">
      <c r="A20" s="252">
        <v>1</v>
      </c>
      <c r="B20" s="204" t="s">
        <v>804</v>
      </c>
      <c r="C20" s="204" t="s">
        <v>123</v>
      </c>
      <c r="D20" s="206">
        <v>18</v>
      </c>
      <c r="E20" s="242" t="s">
        <v>1714</v>
      </c>
      <c r="F20" s="206" t="s">
        <v>1271</v>
      </c>
      <c r="G20" s="206" t="s">
        <v>1616</v>
      </c>
      <c r="H20" s="206">
        <v>18</v>
      </c>
      <c r="I20" s="8" t="s">
        <v>658</v>
      </c>
      <c r="J20" s="206" t="s">
        <v>1616</v>
      </c>
      <c r="K20" s="8" t="s">
        <v>546</v>
      </c>
      <c r="L20" s="8" t="s">
        <v>1127</v>
      </c>
      <c r="M20" s="203" t="s">
        <v>575</v>
      </c>
      <c r="N20" s="203"/>
      <c r="O20" s="203"/>
      <c r="P20" s="203"/>
      <c r="Q20" s="203"/>
      <c r="R20" s="203"/>
      <c r="S20" s="214">
        <v>0.70833333333333337</v>
      </c>
      <c r="T20" s="214">
        <v>0.85416666666666663</v>
      </c>
      <c r="U20" s="202" t="s">
        <v>1616</v>
      </c>
      <c r="V20" s="202" t="s">
        <v>1616</v>
      </c>
      <c r="W20" s="202" t="s">
        <v>1616</v>
      </c>
      <c r="X20" s="202" t="s">
        <v>1616</v>
      </c>
      <c r="Y20" s="202" t="s">
        <v>1616</v>
      </c>
      <c r="Z20" s="202" t="s">
        <v>1616</v>
      </c>
      <c r="AA20" s="202" t="s">
        <v>1616</v>
      </c>
      <c r="AB20" s="202" t="s">
        <v>1616</v>
      </c>
      <c r="AC20" s="202" t="s">
        <v>1616</v>
      </c>
      <c r="AD20" s="202" t="s">
        <v>1616</v>
      </c>
      <c r="AE20" s="203" t="s">
        <v>243</v>
      </c>
      <c r="AF20" s="203" t="s">
        <v>608</v>
      </c>
      <c r="AG20" s="203" t="s">
        <v>184</v>
      </c>
      <c r="AH20" s="203" t="s">
        <v>185</v>
      </c>
      <c r="AI20" s="203" t="s">
        <v>186</v>
      </c>
      <c r="AJ20" s="203" t="s">
        <v>187</v>
      </c>
      <c r="AK20" s="203"/>
      <c r="AL20" s="315"/>
      <c r="AM20" s="315"/>
      <c r="AN20" s="315"/>
      <c r="AO20" s="315"/>
      <c r="AP20" s="316"/>
      <c r="AQ20" s="203"/>
      <c r="AR20" s="203"/>
      <c r="AS20" s="203"/>
      <c r="AT20" s="203"/>
      <c r="AU20" s="203"/>
      <c r="AV20" s="203"/>
      <c r="AW20" s="203"/>
      <c r="AX20" s="203"/>
      <c r="AY20" s="203"/>
      <c r="AZ20" s="71">
        <v>3</v>
      </c>
      <c r="BA20" s="71">
        <v>2</v>
      </c>
      <c r="BB20" s="225">
        <v>39160</v>
      </c>
      <c r="BC20" s="217">
        <v>340430.44</v>
      </c>
      <c r="BD20" s="217">
        <v>6296729.9900000002</v>
      </c>
      <c r="BE20" s="217" t="s">
        <v>991</v>
      </c>
    </row>
    <row r="21" spans="1:57" s="187" customFormat="1" ht="11.25" x14ac:dyDescent="0.2">
      <c r="A21" s="252">
        <v>1</v>
      </c>
      <c r="B21" s="204" t="s">
        <v>804</v>
      </c>
      <c r="C21" s="204" t="s">
        <v>123</v>
      </c>
      <c r="D21" s="206">
        <v>19</v>
      </c>
      <c r="E21" s="242" t="s">
        <v>1715</v>
      </c>
      <c r="F21" s="206" t="s">
        <v>1293</v>
      </c>
      <c r="G21" s="206" t="s">
        <v>1616</v>
      </c>
      <c r="H21" s="206">
        <v>19</v>
      </c>
      <c r="I21" s="8" t="s">
        <v>30</v>
      </c>
      <c r="J21" s="206" t="s">
        <v>1616</v>
      </c>
      <c r="K21" s="8" t="s">
        <v>549</v>
      </c>
      <c r="L21" s="8" t="s">
        <v>1462</v>
      </c>
      <c r="M21" s="203" t="s">
        <v>573</v>
      </c>
      <c r="N21" s="203"/>
      <c r="O21" s="203"/>
      <c r="P21" s="203"/>
      <c r="Q21" s="203"/>
      <c r="R21" s="203"/>
      <c r="S21" s="214">
        <v>0.72916666666666663</v>
      </c>
      <c r="T21" s="214">
        <v>0.875</v>
      </c>
      <c r="U21" s="202" t="s">
        <v>1616</v>
      </c>
      <c r="V21" s="202" t="s">
        <v>1616</v>
      </c>
      <c r="W21" s="202" t="s">
        <v>1616</v>
      </c>
      <c r="X21" s="202" t="s">
        <v>1616</v>
      </c>
      <c r="Y21" s="202" t="s">
        <v>1616</v>
      </c>
      <c r="Z21" s="202" t="s">
        <v>1616</v>
      </c>
      <c r="AA21" s="202" t="s">
        <v>1616</v>
      </c>
      <c r="AB21" s="202" t="s">
        <v>1616</v>
      </c>
      <c r="AC21" s="202" t="s">
        <v>1616</v>
      </c>
      <c r="AD21" s="202" t="s">
        <v>1616</v>
      </c>
      <c r="AE21" s="203" t="s">
        <v>188</v>
      </c>
      <c r="AF21" s="203" t="s">
        <v>189</v>
      </c>
      <c r="AG21" s="203" t="s">
        <v>190</v>
      </c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71">
        <v>4</v>
      </c>
      <c r="BA21" s="71">
        <v>2</v>
      </c>
      <c r="BB21" s="225">
        <v>39160</v>
      </c>
      <c r="BC21" s="217">
        <v>347000.49</v>
      </c>
      <c r="BD21" s="217">
        <v>6298345.4299999997</v>
      </c>
      <c r="BE21" s="217" t="s">
        <v>991</v>
      </c>
    </row>
    <row r="22" spans="1:57" s="187" customFormat="1" ht="11.25" x14ac:dyDescent="0.2">
      <c r="A22" s="252">
        <v>1</v>
      </c>
      <c r="B22" s="204" t="s">
        <v>803</v>
      </c>
      <c r="C22" s="204" t="s">
        <v>123</v>
      </c>
      <c r="D22" s="206">
        <v>20</v>
      </c>
      <c r="E22" s="242" t="s">
        <v>1716</v>
      </c>
      <c r="F22" s="206" t="s">
        <v>1294</v>
      </c>
      <c r="G22" s="206" t="s">
        <v>1616</v>
      </c>
      <c r="H22" s="206">
        <v>20</v>
      </c>
      <c r="I22" s="8" t="s">
        <v>31</v>
      </c>
      <c r="J22" s="206" t="s">
        <v>1616</v>
      </c>
      <c r="K22" s="8" t="s">
        <v>549</v>
      </c>
      <c r="L22" s="8" t="s">
        <v>1463</v>
      </c>
      <c r="M22" s="203" t="s">
        <v>573</v>
      </c>
      <c r="N22" s="203"/>
      <c r="O22" s="203"/>
      <c r="P22" s="203"/>
      <c r="Q22" s="203"/>
      <c r="R22" s="203"/>
      <c r="S22" s="214">
        <v>0.66666666666666663</v>
      </c>
      <c r="T22" s="214">
        <v>0.85416666666666663</v>
      </c>
      <c r="U22" s="202" t="s">
        <v>1616</v>
      </c>
      <c r="V22" s="202" t="s">
        <v>1616</v>
      </c>
      <c r="W22" s="202" t="s">
        <v>1616</v>
      </c>
      <c r="X22" s="202" t="s">
        <v>1616</v>
      </c>
      <c r="Y22" s="202" t="s">
        <v>1616</v>
      </c>
      <c r="Z22" s="202" t="s">
        <v>1616</v>
      </c>
      <c r="AA22" s="202" t="s">
        <v>1616</v>
      </c>
      <c r="AB22" s="202" t="s">
        <v>1616</v>
      </c>
      <c r="AC22" s="202" t="s">
        <v>1616</v>
      </c>
      <c r="AD22" s="202" t="s">
        <v>1616</v>
      </c>
      <c r="AE22" s="203" t="s">
        <v>191</v>
      </c>
      <c r="AF22" s="203" t="s">
        <v>192</v>
      </c>
      <c r="AG22" s="203" t="s">
        <v>193</v>
      </c>
      <c r="AH22" s="203" t="s">
        <v>194</v>
      </c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71">
        <v>4</v>
      </c>
      <c r="BA22" s="71">
        <v>3</v>
      </c>
      <c r="BB22" s="225">
        <v>39160</v>
      </c>
      <c r="BC22" s="217">
        <v>347019.32</v>
      </c>
      <c r="BD22" s="217">
        <v>6298319.1100000003</v>
      </c>
      <c r="BE22" s="217" t="s">
        <v>991</v>
      </c>
    </row>
    <row r="23" spans="1:57" s="187" customFormat="1" ht="11.25" x14ac:dyDescent="0.2">
      <c r="A23" s="252">
        <v>1</v>
      </c>
      <c r="B23" s="204" t="s">
        <v>803</v>
      </c>
      <c r="C23" s="204" t="s">
        <v>125</v>
      </c>
      <c r="D23" s="206">
        <v>21</v>
      </c>
      <c r="E23" s="242" t="s">
        <v>1717</v>
      </c>
      <c r="F23" s="206" t="s">
        <v>1295</v>
      </c>
      <c r="G23" s="206" t="s">
        <v>1616</v>
      </c>
      <c r="H23" s="206">
        <v>21</v>
      </c>
      <c r="I23" s="8" t="s">
        <v>32</v>
      </c>
      <c r="J23" s="206" t="s">
        <v>1616</v>
      </c>
      <c r="K23" s="8" t="s">
        <v>551</v>
      </c>
      <c r="L23" s="8" t="s">
        <v>1464</v>
      </c>
      <c r="M23" s="203" t="s">
        <v>566</v>
      </c>
      <c r="N23" s="203" t="s">
        <v>573</v>
      </c>
      <c r="O23" s="203"/>
      <c r="P23" s="203"/>
      <c r="Q23" s="203"/>
      <c r="R23" s="203"/>
      <c r="S23" s="214">
        <v>0.27083333333333331</v>
      </c>
      <c r="T23" s="214">
        <v>0.45833333333333331</v>
      </c>
      <c r="U23" s="202" t="s">
        <v>1616</v>
      </c>
      <c r="V23" s="202" t="s">
        <v>1616</v>
      </c>
      <c r="W23" s="202" t="s">
        <v>1616</v>
      </c>
      <c r="X23" s="202" t="s">
        <v>1616</v>
      </c>
      <c r="Y23" s="202" t="s">
        <v>1616</v>
      </c>
      <c r="Z23" s="202" t="s">
        <v>1616</v>
      </c>
      <c r="AA23" s="202" t="s">
        <v>1616</v>
      </c>
      <c r="AB23" s="202" t="s">
        <v>1616</v>
      </c>
      <c r="AC23" s="202" t="s">
        <v>1616</v>
      </c>
      <c r="AD23" s="202" t="s">
        <v>1616</v>
      </c>
      <c r="AE23" s="203" t="s">
        <v>195</v>
      </c>
      <c r="AF23" s="203" t="s">
        <v>202</v>
      </c>
      <c r="AG23" s="203" t="s">
        <v>721</v>
      </c>
      <c r="AH23" s="203" t="s">
        <v>764</v>
      </c>
      <c r="AI23" s="203" t="s">
        <v>765</v>
      </c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71">
        <v>4</v>
      </c>
      <c r="BA23" s="71">
        <v>3</v>
      </c>
      <c r="BB23" s="225">
        <v>39160</v>
      </c>
      <c r="BC23" s="217">
        <v>353951.48</v>
      </c>
      <c r="BD23" s="217">
        <v>6297341.6900000004</v>
      </c>
      <c r="BE23" s="217" t="s">
        <v>991</v>
      </c>
    </row>
    <row r="24" spans="1:57" s="187" customFormat="1" ht="15" x14ac:dyDescent="0.2">
      <c r="A24" s="252">
        <v>1</v>
      </c>
      <c r="B24" s="204" t="s">
        <v>803</v>
      </c>
      <c r="C24" s="204" t="s">
        <v>123</v>
      </c>
      <c r="D24" s="206">
        <v>22</v>
      </c>
      <c r="E24" s="242" t="s">
        <v>1718</v>
      </c>
      <c r="F24" s="206" t="s">
        <v>1296</v>
      </c>
      <c r="G24" s="206" t="s">
        <v>1616</v>
      </c>
      <c r="H24" s="206">
        <v>22</v>
      </c>
      <c r="I24" s="8" t="s">
        <v>33</v>
      </c>
      <c r="J24" s="206" t="s">
        <v>1616</v>
      </c>
      <c r="K24" s="8" t="s">
        <v>545</v>
      </c>
      <c r="L24" s="8" t="s">
        <v>1465</v>
      </c>
      <c r="M24" s="203" t="s">
        <v>567</v>
      </c>
      <c r="N24" s="203"/>
      <c r="O24" s="203"/>
      <c r="P24" s="203"/>
      <c r="Q24" s="203"/>
      <c r="R24" s="203"/>
      <c r="S24" s="214">
        <v>0.25</v>
      </c>
      <c r="T24" s="214">
        <v>0.45833333333333331</v>
      </c>
      <c r="U24" s="202" t="s">
        <v>1616</v>
      </c>
      <c r="V24" s="202" t="s">
        <v>1616</v>
      </c>
      <c r="W24" s="202" t="s">
        <v>1616</v>
      </c>
      <c r="X24" s="202" t="s">
        <v>1616</v>
      </c>
      <c r="Y24" s="202" t="s">
        <v>1616</v>
      </c>
      <c r="Z24" s="202" t="s">
        <v>1616</v>
      </c>
      <c r="AA24" s="218" t="s">
        <v>1616</v>
      </c>
      <c r="AB24" s="218" t="s">
        <v>1616</v>
      </c>
      <c r="AC24" s="218" t="s">
        <v>1616</v>
      </c>
      <c r="AD24" s="218" t="s">
        <v>1616</v>
      </c>
      <c r="AE24" s="203" t="s">
        <v>136</v>
      </c>
      <c r="AF24" s="203" t="s">
        <v>196</v>
      </c>
      <c r="AG24" s="203" t="s">
        <v>197</v>
      </c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71">
        <v>4</v>
      </c>
      <c r="BA24" s="71">
        <v>4</v>
      </c>
      <c r="BB24" s="225">
        <v>39167</v>
      </c>
      <c r="BC24" s="217">
        <v>352636.54</v>
      </c>
      <c r="BD24" s="217">
        <v>6299789.4800000004</v>
      </c>
      <c r="BE24" s="217" t="s">
        <v>991</v>
      </c>
    </row>
    <row r="25" spans="1:57" s="187" customFormat="1" ht="11.25" x14ac:dyDescent="0.2">
      <c r="A25" s="252">
        <v>1</v>
      </c>
      <c r="B25" s="204" t="s">
        <v>804</v>
      </c>
      <c r="C25" s="204" t="s">
        <v>123</v>
      </c>
      <c r="D25" s="206">
        <v>23</v>
      </c>
      <c r="E25" s="242" t="s">
        <v>1719</v>
      </c>
      <c r="F25" s="206" t="s">
        <v>1274</v>
      </c>
      <c r="G25" s="206" t="s">
        <v>1616</v>
      </c>
      <c r="H25" s="206">
        <v>23</v>
      </c>
      <c r="I25" s="8" t="s">
        <v>34</v>
      </c>
      <c r="J25" s="206" t="s">
        <v>1616</v>
      </c>
      <c r="K25" s="8" t="s">
        <v>546</v>
      </c>
      <c r="L25" s="8" t="s">
        <v>1122</v>
      </c>
      <c r="M25" s="203" t="s">
        <v>566</v>
      </c>
      <c r="N25" s="203"/>
      <c r="O25" s="203"/>
      <c r="P25" s="203"/>
      <c r="Q25" s="203"/>
      <c r="R25" s="203"/>
      <c r="S25" s="214">
        <v>0.72916666666666663</v>
      </c>
      <c r="T25" s="214">
        <v>0.875</v>
      </c>
      <c r="U25" s="202" t="s">
        <v>1616</v>
      </c>
      <c r="V25" s="202" t="s">
        <v>1616</v>
      </c>
      <c r="W25" s="202" t="s">
        <v>1616</v>
      </c>
      <c r="X25" s="202" t="s">
        <v>1616</v>
      </c>
      <c r="Y25" s="202" t="s">
        <v>1616</v>
      </c>
      <c r="Z25" s="202" t="s">
        <v>1616</v>
      </c>
      <c r="AA25" s="202" t="s">
        <v>1616</v>
      </c>
      <c r="AB25" s="202" t="s">
        <v>1616</v>
      </c>
      <c r="AC25" s="202" t="s">
        <v>1616</v>
      </c>
      <c r="AD25" s="202" t="s">
        <v>1616</v>
      </c>
      <c r="AE25" s="203" t="s">
        <v>198</v>
      </c>
      <c r="AF25" s="203" t="s">
        <v>143</v>
      </c>
      <c r="AG25" s="203" t="s">
        <v>199</v>
      </c>
      <c r="AH25" s="203" t="s">
        <v>202</v>
      </c>
      <c r="AI25" s="203" t="s">
        <v>200</v>
      </c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71">
        <v>4</v>
      </c>
      <c r="BA25" s="71">
        <v>2</v>
      </c>
      <c r="BB25" s="225">
        <v>39175</v>
      </c>
      <c r="BC25" s="217">
        <v>339764.44</v>
      </c>
      <c r="BD25" s="217">
        <v>6298136.2300000004</v>
      </c>
      <c r="BE25" s="217" t="s">
        <v>991</v>
      </c>
    </row>
    <row r="26" spans="1:57" s="187" customFormat="1" ht="11.25" x14ac:dyDescent="0.2">
      <c r="A26" s="252">
        <v>1</v>
      </c>
      <c r="B26" s="204" t="s">
        <v>803</v>
      </c>
      <c r="C26" s="204" t="s">
        <v>125</v>
      </c>
      <c r="D26" s="206">
        <v>26</v>
      </c>
      <c r="E26" s="242" t="s">
        <v>1720</v>
      </c>
      <c r="F26" s="206" t="s">
        <v>1297</v>
      </c>
      <c r="G26" s="206" t="s">
        <v>1389</v>
      </c>
      <c r="H26" s="206">
        <v>26</v>
      </c>
      <c r="I26" s="8" t="s">
        <v>113</v>
      </c>
      <c r="J26" s="203" t="s">
        <v>112</v>
      </c>
      <c r="K26" s="8" t="s">
        <v>550</v>
      </c>
      <c r="L26" s="8" t="s">
        <v>1992</v>
      </c>
      <c r="M26" s="203" t="s">
        <v>566</v>
      </c>
      <c r="N26" s="203" t="s">
        <v>575</v>
      </c>
      <c r="P26" s="203"/>
      <c r="Q26" s="203"/>
      <c r="R26" s="203"/>
      <c r="S26" s="214">
        <v>0.25</v>
      </c>
      <c r="T26" s="214">
        <v>0.4375</v>
      </c>
      <c r="U26" s="202" t="s">
        <v>1616</v>
      </c>
      <c r="V26" s="202" t="s">
        <v>1616</v>
      </c>
      <c r="W26" s="202" t="s">
        <v>1616</v>
      </c>
      <c r="X26" s="202" t="s">
        <v>1616</v>
      </c>
      <c r="Y26" s="202" t="s">
        <v>1616</v>
      </c>
      <c r="Z26" s="202" t="s">
        <v>1616</v>
      </c>
      <c r="AA26" s="202" t="s">
        <v>1616</v>
      </c>
      <c r="AB26" s="202" t="s">
        <v>1616</v>
      </c>
      <c r="AC26" s="202" t="s">
        <v>1616</v>
      </c>
      <c r="AD26" s="202" t="s">
        <v>1616</v>
      </c>
      <c r="AE26" s="6" t="s">
        <v>261</v>
      </c>
      <c r="AF26" s="6" t="s">
        <v>131</v>
      </c>
      <c r="AG26" s="6" t="s">
        <v>963</v>
      </c>
      <c r="AH26" s="6" t="s">
        <v>140</v>
      </c>
      <c r="AI26" s="6" t="s">
        <v>203</v>
      </c>
      <c r="AJ26" s="6" t="s">
        <v>204</v>
      </c>
      <c r="AK26" s="6" t="s">
        <v>953</v>
      </c>
      <c r="AL26" s="6" t="s">
        <v>139</v>
      </c>
      <c r="AM26" s="6" t="s">
        <v>954</v>
      </c>
      <c r="AN26" s="6" t="s">
        <v>955</v>
      </c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71">
        <v>4</v>
      </c>
      <c r="BA26" s="71">
        <v>4</v>
      </c>
      <c r="BB26" s="225">
        <v>39318</v>
      </c>
      <c r="BC26" s="217">
        <v>341400.3</v>
      </c>
      <c r="BD26" s="217">
        <v>6296663.8899999997</v>
      </c>
      <c r="BE26" s="217" t="s">
        <v>991</v>
      </c>
    </row>
    <row r="27" spans="1:57" s="187" customFormat="1" ht="11.25" x14ac:dyDescent="0.2">
      <c r="A27" s="252">
        <v>1</v>
      </c>
      <c r="B27" s="204" t="s">
        <v>803</v>
      </c>
      <c r="C27" s="204" t="s">
        <v>123</v>
      </c>
      <c r="D27" s="206">
        <v>28</v>
      </c>
      <c r="E27" s="242" t="s">
        <v>1721</v>
      </c>
      <c r="F27" s="206" t="s">
        <v>1298</v>
      </c>
      <c r="G27" s="206" t="s">
        <v>1616</v>
      </c>
      <c r="H27" s="206">
        <v>28</v>
      </c>
      <c r="I27" s="8" t="s">
        <v>35</v>
      </c>
      <c r="J27" s="206" t="s">
        <v>1616</v>
      </c>
      <c r="K27" s="8" t="s">
        <v>549</v>
      </c>
      <c r="L27" s="8" t="s">
        <v>1466</v>
      </c>
      <c r="M27" s="203" t="s">
        <v>566</v>
      </c>
      <c r="N27" s="203"/>
      <c r="O27" s="203"/>
      <c r="P27" s="203"/>
      <c r="Q27" s="203"/>
      <c r="R27" s="203"/>
      <c r="S27" s="214">
        <v>0.27083333333333331</v>
      </c>
      <c r="T27" s="214">
        <v>0.45833333333333331</v>
      </c>
      <c r="U27" s="202" t="s">
        <v>1616</v>
      </c>
      <c r="V27" s="202" t="s">
        <v>1616</v>
      </c>
      <c r="W27" s="202" t="s">
        <v>1616</v>
      </c>
      <c r="X27" s="202" t="s">
        <v>1616</v>
      </c>
      <c r="Y27" s="202" t="s">
        <v>1616</v>
      </c>
      <c r="Z27" s="202" t="s">
        <v>1616</v>
      </c>
      <c r="AA27" s="202" t="s">
        <v>1616</v>
      </c>
      <c r="AB27" s="202" t="s">
        <v>1616</v>
      </c>
      <c r="AC27" s="202" t="s">
        <v>1616</v>
      </c>
      <c r="AD27" s="202" t="s">
        <v>1616</v>
      </c>
      <c r="AE27" s="6" t="s">
        <v>131</v>
      </c>
      <c r="AF27" s="6" t="s">
        <v>133</v>
      </c>
      <c r="AG27" s="6" t="s">
        <v>203</v>
      </c>
      <c r="AH27" s="6" t="s">
        <v>204</v>
      </c>
      <c r="AI27" s="6" t="s">
        <v>139</v>
      </c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71">
        <v>4</v>
      </c>
      <c r="BA27" s="71">
        <v>2</v>
      </c>
      <c r="BB27" s="225">
        <v>39316</v>
      </c>
      <c r="BC27" s="217">
        <v>346955.88</v>
      </c>
      <c r="BD27" s="217">
        <v>6298376.3200000003</v>
      </c>
      <c r="BE27" s="217" t="s">
        <v>991</v>
      </c>
    </row>
    <row r="28" spans="1:57" s="187" customFormat="1" ht="11.25" x14ac:dyDescent="0.2">
      <c r="A28" s="252">
        <v>1</v>
      </c>
      <c r="B28" s="204" t="s">
        <v>803</v>
      </c>
      <c r="C28" s="204" t="s">
        <v>125</v>
      </c>
      <c r="D28" s="206">
        <v>29</v>
      </c>
      <c r="E28" s="242" t="s">
        <v>1722</v>
      </c>
      <c r="F28" s="206" t="s">
        <v>1299</v>
      </c>
      <c r="G28" s="206" t="s">
        <v>1616</v>
      </c>
      <c r="H28" s="206">
        <v>29</v>
      </c>
      <c r="I28" s="8" t="s">
        <v>36</v>
      </c>
      <c r="J28" s="206" t="s">
        <v>1616</v>
      </c>
      <c r="K28" s="8" t="s">
        <v>549</v>
      </c>
      <c r="L28" s="8" t="s">
        <v>1467</v>
      </c>
      <c r="M28" s="203" t="s">
        <v>566</v>
      </c>
      <c r="N28" s="203" t="s">
        <v>571</v>
      </c>
      <c r="O28" s="203" t="s">
        <v>575</v>
      </c>
      <c r="P28" s="203"/>
      <c r="Q28" s="203"/>
      <c r="R28" s="203"/>
      <c r="S28" s="214">
        <v>0.6875</v>
      </c>
      <c r="T28" s="214">
        <v>0.85416666666666663</v>
      </c>
      <c r="U28" s="202" t="s">
        <v>1616</v>
      </c>
      <c r="V28" s="202" t="s">
        <v>1616</v>
      </c>
      <c r="W28" s="202" t="s">
        <v>1616</v>
      </c>
      <c r="X28" s="202" t="s">
        <v>1616</v>
      </c>
      <c r="Y28" s="202" t="s">
        <v>1616</v>
      </c>
      <c r="Z28" s="202" t="s">
        <v>1616</v>
      </c>
      <c r="AA28" s="202" t="s">
        <v>1616</v>
      </c>
      <c r="AB28" s="202" t="s">
        <v>1616</v>
      </c>
      <c r="AC28" s="202" t="s">
        <v>1616</v>
      </c>
      <c r="AD28" s="202" t="s">
        <v>1616</v>
      </c>
      <c r="AE28" s="6" t="s">
        <v>323</v>
      </c>
      <c r="AF28" s="6" t="s">
        <v>678</v>
      </c>
      <c r="AG28" s="6" t="s">
        <v>150</v>
      </c>
      <c r="AH28" s="6" t="s">
        <v>569</v>
      </c>
      <c r="AI28" s="6" t="s">
        <v>205</v>
      </c>
      <c r="AJ28" s="6" t="s">
        <v>151</v>
      </c>
      <c r="AK28" s="6" t="s">
        <v>397</v>
      </c>
      <c r="AL28" s="6" t="s">
        <v>579</v>
      </c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71">
        <v>3</v>
      </c>
      <c r="BA28" s="71">
        <v>2</v>
      </c>
      <c r="BB28" s="225">
        <v>39318</v>
      </c>
      <c r="BC28" s="217">
        <v>346891.96</v>
      </c>
      <c r="BD28" s="217">
        <v>6298402.6900000004</v>
      </c>
      <c r="BE28" s="217" t="s">
        <v>991</v>
      </c>
    </row>
    <row r="29" spans="1:57" s="187" customFormat="1" ht="11.25" x14ac:dyDescent="0.2">
      <c r="A29" s="252">
        <v>1</v>
      </c>
      <c r="B29" s="204" t="s">
        <v>804</v>
      </c>
      <c r="C29" s="204" t="s">
        <v>123</v>
      </c>
      <c r="D29" s="206">
        <v>30</v>
      </c>
      <c r="E29" s="242" t="s">
        <v>1723</v>
      </c>
      <c r="F29" s="206" t="s">
        <v>1300</v>
      </c>
      <c r="G29" s="206" t="s">
        <v>1616</v>
      </c>
      <c r="H29" s="206">
        <v>30</v>
      </c>
      <c r="I29" s="8" t="s">
        <v>37</v>
      </c>
      <c r="J29" s="206" t="s">
        <v>1616</v>
      </c>
      <c r="K29" s="8" t="s">
        <v>551</v>
      </c>
      <c r="L29" s="8" t="s">
        <v>2137</v>
      </c>
      <c r="M29" s="203" t="s">
        <v>566</v>
      </c>
      <c r="N29" s="203"/>
      <c r="O29" s="203"/>
      <c r="P29" s="203"/>
      <c r="Q29" s="203"/>
      <c r="R29" s="203"/>
      <c r="S29" s="214">
        <v>0.27083333333333331</v>
      </c>
      <c r="T29" s="214">
        <v>0.4375</v>
      </c>
      <c r="U29" s="202" t="s">
        <v>1616</v>
      </c>
      <c r="V29" s="202" t="s">
        <v>1616</v>
      </c>
      <c r="W29" s="202" t="s">
        <v>1616</v>
      </c>
      <c r="X29" s="202" t="s">
        <v>1616</v>
      </c>
      <c r="Y29" s="202" t="s">
        <v>1616</v>
      </c>
      <c r="Z29" s="202" t="s">
        <v>1616</v>
      </c>
      <c r="AA29" s="202" t="s">
        <v>1616</v>
      </c>
      <c r="AB29" s="202" t="s">
        <v>1616</v>
      </c>
      <c r="AC29" s="202" t="s">
        <v>1616</v>
      </c>
      <c r="AD29" s="202" t="s">
        <v>1616</v>
      </c>
      <c r="AE29" s="203" t="s">
        <v>195</v>
      </c>
      <c r="AF29" s="203" t="s">
        <v>202</v>
      </c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71">
        <v>2</v>
      </c>
      <c r="BA29" s="71">
        <v>4</v>
      </c>
      <c r="BB29" s="225">
        <v>43070</v>
      </c>
      <c r="BC29" s="217">
        <v>351578.64</v>
      </c>
      <c r="BD29" s="217">
        <v>6297138.3799999999</v>
      </c>
      <c r="BE29" s="217" t="s">
        <v>991</v>
      </c>
    </row>
    <row r="30" spans="1:57" s="187" customFormat="1" ht="11.25" x14ac:dyDescent="0.2">
      <c r="A30" s="252">
        <v>1</v>
      </c>
      <c r="B30" s="204" t="s">
        <v>803</v>
      </c>
      <c r="C30" s="204" t="s">
        <v>125</v>
      </c>
      <c r="D30" s="206">
        <v>31</v>
      </c>
      <c r="E30" s="242" t="s">
        <v>1724</v>
      </c>
      <c r="F30" s="206" t="s">
        <v>1301</v>
      </c>
      <c r="G30" s="206" t="s">
        <v>2057</v>
      </c>
      <c r="H30" s="206">
        <v>31</v>
      </c>
      <c r="I30" s="8" t="s">
        <v>38</v>
      </c>
      <c r="J30" s="203" t="s">
        <v>2058</v>
      </c>
      <c r="K30" s="8" t="s">
        <v>547</v>
      </c>
      <c r="L30" s="8" t="s">
        <v>1632</v>
      </c>
      <c r="M30" s="203" t="s">
        <v>575</v>
      </c>
      <c r="N30" s="203" t="s">
        <v>566</v>
      </c>
      <c r="O30" s="203" t="s">
        <v>571</v>
      </c>
      <c r="P30" s="203"/>
      <c r="Q30" s="203"/>
      <c r="R30" s="203"/>
      <c r="S30" s="214">
        <v>0.25</v>
      </c>
      <c r="T30" s="214">
        <v>0.95833333333333337</v>
      </c>
      <c r="U30" s="202" t="s">
        <v>1616</v>
      </c>
      <c r="V30" s="202" t="s">
        <v>1616</v>
      </c>
      <c r="W30" s="202">
        <v>0.29166666666666669</v>
      </c>
      <c r="X30" s="202">
        <v>0.875</v>
      </c>
      <c r="Y30" s="202" t="s">
        <v>1616</v>
      </c>
      <c r="Z30" s="202" t="s">
        <v>1616</v>
      </c>
      <c r="AA30" s="202">
        <v>0.5</v>
      </c>
      <c r="AB30" s="202">
        <v>0.83333333333333337</v>
      </c>
      <c r="AC30" s="202" t="s">
        <v>1616</v>
      </c>
      <c r="AD30" s="202" t="s">
        <v>1616</v>
      </c>
      <c r="AE30" s="203" t="s">
        <v>323</v>
      </c>
      <c r="AF30" s="203" t="s">
        <v>2059</v>
      </c>
      <c r="AG30" s="203" t="s">
        <v>902</v>
      </c>
      <c r="AH30" s="203" t="s">
        <v>150</v>
      </c>
      <c r="AI30" s="203" t="s">
        <v>569</v>
      </c>
      <c r="AJ30" s="203" t="s">
        <v>152</v>
      </c>
      <c r="AK30" s="203" t="s">
        <v>503</v>
      </c>
      <c r="AL30" s="203" t="s">
        <v>206</v>
      </c>
      <c r="AM30" s="203" t="s">
        <v>504</v>
      </c>
      <c r="AN30" s="203" t="s">
        <v>251</v>
      </c>
      <c r="AO30" s="203" t="s">
        <v>253</v>
      </c>
      <c r="AP30" s="203" t="s">
        <v>515</v>
      </c>
      <c r="AQ30" s="203" t="s">
        <v>917</v>
      </c>
      <c r="AR30" s="203"/>
      <c r="AS30" s="203"/>
      <c r="AT30" s="203"/>
      <c r="AU30" s="203"/>
      <c r="AV30" s="203"/>
      <c r="AW30" s="203"/>
      <c r="AX30" s="203"/>
      <c r="AY30" s="203"/>
      <c r="AZ30" s="71">
        <v>4</v>
      </c>
      <c r="BA30" s="71">
        <v>3</v>
      </c>
      <c r="BB30" s="225">
        <v>39317</v>
      </c>
      <c r="BC30" s="217">
        <v>336767.86</v>
      </c>
      <c r="BD30" s="217">
        <v>6290784.7300000004</v>
      </c>
      <c r="BE30" s="217" t="s">
        <v>991</v>
      </c>
    </row>
    <row r="31" spans="1:57" s="187" customFormat="1" ht="11.25" x14ac:dyDescent="0.2">
      <c r="A31" s="252">
        <v>1</v>
      </c>
      <c r="B31" s="204" t="s">
        <v>803</v>
      </c>
      <c r="C31" s="204" t="s">
        <v>123</v>
      </c>
      <c r="D31" s="206">
        <v>32</v>
      </c>
      <c r="E31" s="242" t="s">
        <v>1725</v>
      </c>
      <c r="F31" s="206" t="s">
        <v>1302</v>
      </c>
      <c r="G31" s="206" t="s">
        <v>1616</v>
      </c>
      <c r="H31" s="206">
        <v>32</v>
      </c>
      <c r="I31" s="8" t="s">
        <v>39</v>
      </c>
      <c r="J31" s="206" t="s">
        <v>1616</v>
      </c>
      <c r="K31" s="8" t="s">
        <v>546</v>
      </c>
      <c r="L31" s="8" t="s">
        <v>1468</v>
      </c>
      <c r="M31" s="203" t="s">
        <v>575</v>
      </c>
      <c r="N31" s="203"/>
      <c r="O31" s="203"/>
      <c r="P31" s="203"/>
      <c r="Q31" s="203"/>
      <c r="R31" s="203"/>
      <c r="S31" s="214">
        <v>0.27083333333333331</v>
      </c>
      <c r="T31" s="214">
        <v>0.91666666666666663</v>
      </c>
      <c r="U31" s="202"/>
      <c r="V31" s="202"/>
      <c r="W31" s="202">
        <v>0.29166666666666669</v>
      </c>
      <c r="X31" s="202">
        <v>0.875</v>
      </c>
      <c r="Y31" s="202" t="s">
        <v>1616</v>
      </c>
      <c r="Z31" s="202" t="s">
        <v>1616</v>
      </c>
      <c r="AA31" s="202">
        <v>0.5</v>
      </c>
      <c r="AB31" s="202">
        <v>0.83333333333333337</v>
      </c>
      <c r="AC31" s="202" t="s">
        <v>1616</v>
      </c>
      <c r="AD31" s="202" t="s">
        <v>1616</v>
      </c>
      <c r="AE31" s="203" t="s">
        <v>207</v>
      </c>
      <c r="AF31" s="203" t="s">
        <v>208</v>
      </c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71">
        <v>2</v>
      </c>
      <c r="BA31" s="71">
        <v>2</v>
      </c>
      <c r="BB31" s="225">
        <v>39406</v>
      </c>
      <c r="BC31" s="217">
        <v>339866.56</v>
      </c>
      <c r="BD31" s="217">
        <v>6298148.6200000001</v>
      </c>
      <c r="BE31" s="217" t="s">
        <v>991</v>
      </c>
    </row>
    <row r="32" spans="1:57" s="187" customFormat="1" ht="11.25" x14ac:dyDescent="0.2">
      <c r="A32" s="252">
        <v>1</v>
      </c>
      <c r="B32" s="204" t="s">
        <v>803</v>
      </c>
      <c r="C32" s="204" t="s">
        <v>123</v>
      </c>
      <c r="D32" s="206">
        <v>33</v>
      </c>
      <c r="E32" s="242" t="s">
        <v>1726</v>
      </c>
      <c r="F32" s="206" t="s">
        <v>1303</v>
      </c>
      <c r="G32" s="206" t="s">
        <v>1616</v>
      </c>
      <c r="H32" s="206">
        <v>33</v>
      </c>
      <c r="I32" s="8" t="s">
        <v>40</v>
      </c>
      <c r="J32" s="206" t="s">
        <v>1616</v>
      </c>
      <c r="K32" s="8" t="s">
        <v>552</v>
      </c>
      <c r="L32" s="8" t="s">
        <v>1469</v>
      </c>
      <c r="M32" s="203" t="s">
        <v>566</v>
      </c>
      <c r="N32" s="203"/>
      <c r="O32" s="203"/>
      <c r="P32" s="203"/>
      <c r="Q32" s="203"/>
      <c r="R32" s="203"/>
      <c r="S32" s="214">
        <v>0.27083333333333331</v>
      </c>
      <c r="T32" s="214">
        <v>0.45833333333333331</v>
      </c>
      <c r="U32" s="202" t="s">
        <v>1616</v>
      </c>
      <c r="V32" s="202" t="s">
        <v>1616</v>
      </c>
      <c r="W32" s="202" t="s">
        <v>1616</v>
      </c>
      <c r="X32" s="202" t="s">
        <v>1616</v>
      </c>
      <c r="Y32" s="202" t="s">
        <v>1616</v>
      </c>
      <c r="Z32" s="202" t="s">
        <v>1616</v>
      </c>
      <c r="AA32" s="202" t="s">
        <v>1616</v>
      </c>
      <c r="AB32" s="202" t="s">
        <v>1616</v>
      </c>
      <c r="AC32" s="202" t="s">
        <v>1616</v>
      </c>
      <c r="AD32" s="202" t="s">
        <v>1616</v>
      </c>
      <c r="AE32" s="203" t="s">
        <v>209</v>
      </c>
      <c r="AF32" s="203" t="s">
        <v>132</v>
      </c>
      <c r="AG32" s="203" t="s">
        <v>133</v>
      </c>
      <c r="AH32" s="203" t="s">
        <v>210</v>
      </c>
      <c r="AI32" s="203" t="s">
        <v>134</v>
      </c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71">
        <v>3</v>
      </c>
      <c r="BA32" s="71">
        <v>2</v>
      </c>
      <c r="BB32" s="225">
        <v>39318</v>
      </c>
      <c r="BC32" s="217">
        <v>337048.2</v>
      </c>
      <c r="BD32" s="217">
        <v>6298092.6200000001</v>
      </c>
      <c r="BE32" s="217" t="s">
        <v>991</v>
      </c>
    </row>
    <row r="33" spans="1:57" s="187" customFormat="1" ht="11.25" x14ac:dyDescent="0.2">
      <c r="A33" s="252">
        <v>1</v>
      </c>
      <c r="B33" s="204" t="s">
        <v>804</v>
      </c>
      <c r="C33" s="204" t="s">
        <v>123</v>
      </c>
      <c r="D33" s="206">
        <v>34</v>
      </c>
      <c r="E33" s="242" t="s">
        <v>1727</v>
      </c>
      <c r="F33" s="206" t="s">
        <v>1304</v>
      </c>
      <c r="G33" s="206" t="s">
        <v>1616</v>
      </c>
      <c r="H33" s="206">
        <v>34</v>
      </c>
      <c r="I33" s="8" t="s">
        <v>41</v>
      </c>
      <c r="J33" s="206" t="s">
        <v>1616</v>
      </c>
      <c r="K33" s="8" t="s">
        <v>552</v>
      </c>
      <c r="L33" s="8" t="s">
        <v>2138</v>
      </c>
      <c r="M33" s="203" t="s">
        <v>566</v>
      </c>
      <c r="N33" s="203"/>
      <c r="O33" s="203"/>
      <c r="P33" s="203"/>
      <c r="Q33" s="203"/>
      <c r="R33" s="203"/>
      <c r="S33" s="214">
        <v>0.27083333333333331</v>
      </c>
      <c r="T33" s="214">
        <v>0.4375</v>
      </c>
      <c r="U33" s="202" t="s">
        <v>1616</v>
      </c>
      <c r="V33" s="202" t="s">
        <v>1616</v>
      </c>
      <c r="W33" s="202" t="s">
        <v>1616</v>
      </c>
      <c r="X33" s="202" t="s">
        <v>1616</v>
      </c>
      <c r="Y33" s="202" t="s">
        <v>1616</v>
      </c>
      <c r="Z33" s="202" t="s">
        <v>1616</v>
      </c>
      <c r="AA33" s="202" t="s">
        <v>1616</v>
      </c>
      <c r="AB33" s="202" t="s">
        <v>1616</v>
      </c>
      <c r="AC33" s="202" t="s">
        <v>1616</v>
      </c>
      <c r="AD33" s="202" t="s">
        <v>1616</v>
      </c>
      <c r="AE33" s="203" t="s">
        <v>209</v>
      </c>
      <c r="AF33" s="203" t="s">
        <v>132</v>
      </c>
      <c r="AG33" s="203" t="s">
        <v>133</v>
      </c>
      <c r="AH33" s="203" t="s">
        <v>134</v>
      </c>
      <c r="AI33" s="203"/>
      <c r="AJ33" s="203"/>
      <c r="AK33" s="216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71">
        <v>2</v>
      </c>
      <c r="BA33" s="71">
        <v>4</v>
      </c>
      <c r="BB33" s="225">
        <v>43070</v>
      </c>
      <c r="BC33" s="217">
        <v>335557.61</v>
      </c>
      <c r="BD33" s="217">
        <v>6298194.6900000004</v>
      </c>
      <c r="BE33" s="217" t="s">
        <v>991</v>
      </c>
    </row>
    <row r="34" spans="1:57" s="195" customFormat="1" ht="15" x14ac:dyDescent="0.2">
      <c r="A34" s="252">
        <v>1</v>
      </c>
      <c r="B34" s="204" t="s">
        <v>803</v>
      </c>
      <c r="C34" s="204" t="s">
        <v>123</v>
      </c>
      <c r="D34" s="206">
        <v>35</v>
      </c>
      <c r="E34" s="242" t="s">
        <v>1728</v>
      </c>
      <c r="F34" s="206" t="s">
        <v>1305</v>
      </c>
      <c r="G34" s="206" t="s">
        <v>1616</v>
      </c>
      <c r="H34" s="206">
        <v>35</v>
      </c>
      <c r="I34" s="8" t="s">
        <v>42</v>
      </c>
      <c r="J34" s="206" t="s">
        <v>1616</v>
      </c>
      <c r="K34" s="8" t="s">
        <v>552</v>
      </c>
      <c r="L34" s="8" t="s">
        <v>1470</v>
      </c>
      <c r="M34" s="203" t="s">
        <v>566</v>
      </c>
      <c r="N34" s="203"/>
      <c r="O34" s="203"/>
      <c r="P34" s="203"/>
      <c r="Q34" s="203"/>
      <c r="R34" s="203"/>
      <c r="S34" s="214">
        <v>0.25</v>
      </c>
      <c r="T34" s="214">
        <v>0.4375</v>
      </c>
      <c r="U34" s="202">
        <v>0.66666666666666663</v>
      </c>
      <c r="V34" s="202">
        <v>0.85416666666666663</v>
      </c>
      <c r="W34" s="202" t="s">
        <v>1616</v>
      </c>
      <c r="X34" s="202" t="s">
        <v>1616</v>
      </c>
      <c r="Y34" s="202" t="s">
        <v>1616</v>
      </c>
      <c r="Z34" s="202" t="s">
        <v>1616</v>
      </c>
      <c r="AA34" s="218" t="s">
        <v>1616</v>
      </c>
      <c r="AB34" s="218" t="s">
        <v>1616</v>
      </c>
      <c r="AC34" s="218" t="s">
        <v>1616</v>
      </c>
      <c r="AD34" s="218" t="s">
        <v>1616</v>
      </c>
      <c r="AE34" s="203" t="s">
        <v>209</v>
      </c>
      <c r="AF34" s="203" t="s">
        <v>132</v>
      </c>
      <c r="AG34" s="203" t="s">
        <v>133</v>
      </c>
      <c r="AH34" s="203" t="s">
        <v>210</v>
      </c>
      <c r="AI34" s="203" t="s">
        <v>134</v>
      </c>
      <c r="AJ34" s="203"/>
      <c r="AK34" s="216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71">
        <v>4</v>
      </c>
      <c r="BA34" s="71">
        <v>4</v>
      </c>
      <c r="BB34" s="225">
        <v>39318</v>
      </c>
      <c r="BC34" s="217">
        <v>338158.27</v>
      </c>
      <c r="BD34" s="217">
        <v>6298049.2699999996</v>
      </c>
      <c r="BE34" s="217" t="s">
        <v>991</v>
      </c>
    </row>
    <row r="35" spans="1:57" s="187" customFormat="1" ht="15" x14ac:dyDescent="0.2">
      <c r="A35" s="252">
        <v>1</v>
      </c>
      <c r="B35" s="204" t="s">
        <v>803</v>
      </c>
      <c r="C35" s="204" t="s">
        <v>123</v>
      </c>
      <c r="D35" s="206">
        <v>36</v>
      </c>
      <c r="E35" s="242" t="s">
        <v>1729</v>
      </c>
      <c r="F35" s="206" t="s">
        <v>1306</v>
      </c>
      <c r="G35" s="206" t="s">
        <v>1616</v>
      </c>
      <c r="H35" s="206">
        <v>36</v>
      </c>
      <c r="I35" s="8" t="s">
        <v>43</v>
      </c>
      <c r="J35" s="206" t="s">
        <v>1616</v>
      </c>
      <c r="K35" s="8" t="s">
        <v>545</v>
      </c>
      <c r="L35" s="8" t="s">
        <v>1471</v>
      </c>
      <c r="M35" s="203" t="s">
        <v>566</v>
      </c>
      <c r="N35" s="203"/>
      <c r="O35" s="203"/>
      <c r="P35" s="203"/>
      <c r="Q35" s="203"/>
      <c r="R35" s="203"/>
      <c r="S35" s="214">
        <v>0.25</v>
      </c>
      <c r="T35" s="214">
        <v>0.45833333333333331</v>
      </c>
      <c r="U35" s="214">
        <v>0.66666666666666663</v>
      </c>
      <c r="V35" s="214">
        <v>0.85416666666666663</v>
      </c>
      <c r="W35" s="202" t="s">
        <v>1616</v>
      </c>
      <c r="X35" s="202" t="s">
        <v>1616</v>
      </c>
      <c r="Y35" s="202" t="s">
        <v>1616</v>
      </c>
      <c r="Z35" s="202" t="s">
        <v>1616</v>
      </c>
      <c r="AA35" s="218" t="s">
        <v>1616</v>
      </c>
      <c r="AB35" s="218" t="s">
        <v>1616</v>
      </c>
      <c r="AC35" s="218" t="s">
        <v>1616</v>
      </c>
      <c r="AD35" s="218" t="s">
        <v>1616</v>
      </c>
      <c r="AE35" s="203" t="s">
        <v>212</v>
      </c>
      <c r="AF35" s="203" t="s">
        <v>131</v>
      </c>
      <c r="AG35" s="203" t="s">
        <v>132</v>
      </c>
      <c r="AH35" s="203" t="s">
        <v>133</v>
      </c>
      <c r="AI35" s="203" t="s">
        <v>139</v>
      </c>
      <c r="AJ35" s="203" t="s">
        <v>134</v>
      </c>
      <c r="AK35" s="216" t="s">
        <v>2263</v>
      </c>
      <c r="AL35" s="203" t="s">
        <v>603</v>
      </c>
      <c r="AM35" s="203" t="s">
        <v>578</v>
      </c>
      <c r="AN35" s="203"/>
      <c r="AO35" s="203"/>
      <c r="AP35" s="203"/>
      <c r="AQ35" s="216"/>
      <c r="AR35" s="216"/>
      <c r="AS35" s="216"/>
      <c r="AT35" s="216"/>
      <c r="AU35" s="216"/>
      <c r="AV35" s="216"/>
      <c r="AW35" s="216"/>
      <c r="AX35" s="216"/>
      <c r="AY35" s="216"/>
      <c r="AZ35" s="71">
        <v>4</v>
      </c>
      <c r="BA35" s="71">
        <v>3</v>
      </c>
      <c r="BB35" s="225">
        <v>39316</v>
      </c>
      <c r="BC35" s="217">
        <v>350940.52</v>
      </c>
      <c r="BD35" s="217">
        <v>6301115.3300000001</v>
      </c>
      <c r="BE35" s="217" t="s">
        <v>991</v>
      </c>
    </row>
    <row r="36" spans="1:57" s="187" customFormat="1" ht="11.25" x14ac:dyDescent="0.2">
      <c r="A36" s="252">
        <v>1</v>
      </c>
      <c r="B36" s="204" t="s">
        <v>804</v>
      </c>
      <c r="C36" s="204" t="s">
        <v>125</v>
      </c>
      <c r="D36" s="206">
        <v>38</v>
      </c>
      <c r="E36" s="242" t="s">
        <v>1730</v>
      </c>
      <c r="F36" s="206" t="s">
        <v>1307</v>
      </c>
      <c r="G36" s="206" t="s">
        <v>1616</v>
      </c>
      <c r="H36" s="206">
        <v>38</v>
      </c>
      <c r="I36" s="8" t="s">
        <v>44</v>
      </c>
      <c r="J36" s="206" t="s">
        <v>1616</v>
      </c>
      <c r="K36" s="8" t="s">
        <v>548</v>
      </c>
      <c r="L36" s="8" t="s">
        <v>1472</v>
      </c>
      <c r="M36" s="203" t="s">
        <v>573</v>
      </c>
      <c r="N36" s="203" t="s">
        <v>572</v>
      </c>
      <c r="O36" s="203"/>
      <c r="P36" s="203"/>
      <c r="Q36" s="203"/>
      <c r="R36" s="203"/>
      <c r="S36" s="214">
        <v>0.27083333333333331</v>
      </c>
      <c r="T36" s="214">
        <v>0.35416666666666669</v>
      </c>
      <c r="U36" s="202" t="s">
        <v>1616</v>
      </c>
      <c r="V36" s="202" t="s">
        <v>1616</v>
      </c>
      <c r="W36" s="202" t="s">
        <v>1616</v>
      </c>
      <c r="X36" s="202" t="s">
        <v>1616</v>
      </c>
      <c r="Y36" s="202" t="s">
        <v>1616</v>
      </c>
      <c r="Z36" s="202" t="s">
        <v>1616</v>
      </c>
      <c r="AA36" s="202" t="s">
        <v>1616</v>
      </c>
      <c r="AB36" s="202" t="s">
        <v>1616</v>
      </c>
      <c r="AC36" s="202" t="s">
        <v>1616</v>
      </c>
      <c r="AD36" s="202" t="s">
        <v>1616</v>
      </c>
      <c r="AE36" s="203" t="s">
        <v>213</v>
      </c>
      <c r="AF36" s="203" t="s">
        <v>596</v>
      </c>
      <c r="AG36" s="203" t="s">
        <v>214</v>
      </c>
      <c r="AH36" s="203"/>
      <c r="AI36" s="203"/>
      <c r="AJ36" s="203"/>
      <c r="AK36" s="216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71">
        <v>2</v>
      </c>
      <c r="BA36" s="71">
        <v>1</v>
      </c>
      <c r="BB36" s="225">
        <v>39318</v>
      </c>
      <c r="BC36" s="217">
        <v>353932.95</v>
      </c>
      <c r="BD36" s="217">
        <v>6279795.2000000002</v>
      </c>
      <c r="BE36" s="217" t="s">
        <v>991</v>
      </c>
    </row>
    <row r="37" spans="1:57" s="187" customFormat="1" ht="11.25" x14ac:dyDescent="0.2">
      <c r="A37" s="252">
        <v>1</v>
      </c>
      <c r="B37" s="204" t="s">
        <v>804</v>
      </c>
      <c r="C37" s="204" t="s">
        <v>123</v>
      </c>
      <c r="D37" s="206">
        <v>40</v>
      </c>
      <c r="E37" s="244" t="s">
        <v>2283</v>
      </c>
      <c r="F37" s="206" t="s">
        <v>1210</v>
      </c>
      <c r="G37" s="206" t="s">
        <v>1616</v>
      </c>
      <c r="H37" s="206">
        <v>40</v>
      </c>
      <c r="I37" s="8" t="s">
        <v>45</v>
      </c>
      <c r="J37" s="206" t="s">
        <v>1616</v>
      </c>
      <c r="K37" s="8" t="s">
        <v>553</v>
      </c>
      <c r="L37" s="8" t="s">
        <v>1538</v>
      </c>
      <c r="M37" s="204" t="s">
        <v>573</v>
      </c>
      <c r="N37" s="204"/>
      <c r="O37" s="204"/>
      <c r="P37" s="204"/>
      <c r="Q37" s="204"/>
      <c r="R37" s="204"/>
      <c r="S37" s="214">
        <v>0.25</v>
      </c>
      <c r="T37" s="214">
        <v>0.41666666666666669</v>
      </c>
      <c r="U37" s="214">
        <v>0.72916666666666663</v>
      </c>
      <c r="V37" s="214">
        <v>0.85416666666666663</v>
      </c>
      <c r="W37" s="202" t="s">
        <v>1616</v>
      </c>
      <c r="X37" s="202" t="s">
        <v>1616</v>
      </c>
      <c r="Y37" s="202" t="s">
        <v>1616</v>
      </c>
      <c r="Z37" s="202" t="s">
        <v>1616</v>
      </c>
      <c r="AA37" s="202" t="s">
        <v>1616</v>
      </c>
      <c r="AB37" s="202" t="s">
        <v>1616</v>
      </c>
      <c r="AC37" s="202" t="s">
        <v>1616</v>
      </c>
      <c r="AD37" s="202" t="s">
        <v>1616</v>
      </c>
      <c r="AE37" s="203" t="s">
        <v>215</v>
      </c>
      <c r="AF37" s="203" t="s">
        <v>216</v>
      </c>
      <c r="AG37" s="203"/>
      <c r="AH37" s="203"/>
      <c r="AI37" s="203"/>
      <c r="AJ37" s="203"/>
      <c r="AK37" s="216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71">
        <v>4</v>
      </c>
      <c r="BA37" s="71" t="s">
        <v>1616</v>
      </c>
      <c r="BB37" s="225">
        <v>39317</v>
      </c>
      <c r="BC37" s="217">
        <v>342809.34</v>
      </c>
      <c r="BD37" s="217">
        <v>6306823.6399999997</v>
      </c>
      <c r="BE37" s="217" t="s">
        <v>991</v>
      </c>
    </row>
    <row r="38" spans="1:57" s="187" customFormat="1" ht="11.25" x14ac:dyDescent="0.2">
      <c r="A38" s="252">
        <v>1</v>
      </c>
      <c r="B38" s="204" t="s">
        <v>804</v>
      </c>
      <c r="C38" s="204" t="s">
        <v>123</v>
      </c>
      <c r="D38" s="206">
        <v>41</v>
      </c>
      <c r="E38" s="242" t="s">
        <v>1731</v>
      </c>
      <c r="F38" s="206" t="s">
        <v>1219</v>
      </c>
      <c r="G38" s="206" t="s">
        <v>1616</v>
      </c>
      <c r="H38" s="206">
        <v>41</v>
      </c>
      <c r="I38" s="8" t="s">
        <v>46</v>
      </c>
      <c r="J38" s="206" t="s">
        <v>1616</v>
      </c>
      <c r="K38" s="8" t="s">
        <v>549</v>
      </c>
      <c r="L38" s="8" t="s">
        <v>885</v>
      </c>
      <c r="M38" s="203" t="s">
        <v>573</v>
      </c>
      <c r="N38" s="203"/>
      <c r="O38" s="203"/>
      <c r="P38" s="203"/>
      <c r="Q38" s="203"/>
      <c r="R38" s="203"/>
      <c r="S38" s="214">
        <v>0.625</v>
      </c>
      <c r="T38" s="214">
        <v>0.85416666666666663</v>
      </c>
      <c r="U38" s="202" t="s">
        <v>1616</v>
      </c>
      <c r="V38" s="202" t="s">
        <v>1616</v>
      </c>
      <c r="W38" s="202" t="s">
        <v>1616</v>
      </c>
      <c r="X38" s="202" t="s">
        <v>1616</v>
      </c>
      <c r="Y38" s="202" t="s">
        <v>1616</v>
      </c>
      <c r="Z38" s="202" t="s">
        <v>1616</v>
      </c>
      <c r="AA38" s="202" t="s">
        <v>1616</v>
      </c>
      <c r="AB38" s="202" t="s">
        <v>1616</v>
      </c>
      <c r="AC38" s="202" t="s">
        <v>1616</v>
      </c>
      <c r="AD38" s="202" t="s">
        <v>1616</v>
      </c>
      <c r="AE38" s="203" t="s">
        <v>217</v>
      </c>
      <c r="AF38" s="203" t="s">
        <v>220</v>
      </c>
      <c r="AG38" s="203" t="s">
        <v>262</v>
      </c>
      <c r="AH38" s="203" t="s">
        <v>221</v>
      </c>
      <c r="AI38" s="203" t="s">
        <v>218</v>
      </c>
      <c r="AJ38" s="203" t="s">
        <v>219</v>
      </c>
      <c r="AK38" s="216" t="s">
        <v>605</v>
      </c>
      <c r="AL38" s="203" t="s">
        <v>773</v>
      </c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71">
        <v>4</v>
      </c>
      <c r="BA38" s="71">
        <v>3</v>
      </c>
      <c r="BB38" s="225">
        <v>39316</v>
      </c>
      <c r="BC38" s="217">
        <v>346825.39</v>
      </c>
      <c r="BD38" s="217">
        <v>6298500.8799999999</v>
      </c>
      <c r="BE38" s="217" t="s">
        <v>991</v>
      </c>
    </row>
    <row r="39" spans="1:57" s="187" customFormat="1" ht="11.25" x14ac:dyDescent="0.2">
      <c r="A39" s="252">
        <v>1</v>
      </c>
      <c r="B39" s="204" t="s">
        <v>804</v>
      </c>
      <c r="C39" s="204" t="s">
        <v>123</v>
      </c>
      <c r="D39" s="206">
        <v>43</v>
      </c>
      <c r="E39" s="244" t="s">
        <v>2284</v>
      </c>
      <c r="F39" s="206" t="s">
        <v>1308</v>
      </c>
      <c r="G39" s="206" t="s">
        <v>1616</v>
      </c>
      <c r="H39" s="206">
        <v>43</v>
      </c>
      <c r="I39" s="8" t="s">
        <v>47</v>
      </c>
      <c r="J39" s="206" t="s">
        <v>1616</v>
      </c>
      <c r="K39" s="8" t="s">
        <v>549</v>
      </c>
      <c r="L39" s="8" t="s">
        <v>1545</v>
      </c>
      <c r="M39" s="203" t="s">
        <v>575</v>
      </c>
      <c r="N39" s="203"/>
      <c r="O39" s="203"/>
      <c r="P39" s="203"/>
      <c r="Q39" s="203"/>
      <c r="R39" s="203"/>
      <c r="S39" s="214">
        <v>0.72916666666666663</v>
      </c>
      <c r="T39" s="214">
        <v>0.89583333333333337</v>
      </c>
      <c r="U39" s="202" t="s">
        <v>1616</v>
      </c>
      <c r="V39" s="202" t="s">
        <v>1616</v>
      </c>
      <c r="W39" s="202" t="s">
        <v>1616</v>
      </c>
      <c r="X39" s="202" t="s">
        <v>1616</v>
      </c>
      <c r="Y39" s="202" t="s">
        <v>1616</v>
      </c>
      <c r="Z39" s="202" t="s">
        <v>1616</v>
      </c>
      <c r="AA39" s="202" t="s">
        <v>1616</v>
      </c>
      <c r="AB39" s="202" t="s">
        <v>1616</v>
      </c>
      <c r="AC39" s="202" t="s">
        <v>1616</v>
      </c>
      <c r="AD39" s="202" t="s">
        <v>1616</v>
      </c>
      <c r="AE39" s="203" t="s">
        <v>222</v>
      </c>
      <c r="AF39" s="203" t="s">
        <v>223</v>
      </c>
      <c r="AG39" s="203" t="s">
        <v>224</v>
      </c>
      <c r="AH39" s="203" t="s">
        <v>225</v>
      </c>
      <c r="AI39" s="203"/>
      <c r="AJ39" s="203"/>
      <c r="AK39" s="216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71" t="s">
        <v>1616</v>
      </c>
      <c r="BA39" s="71" t="s">
        <v>1616</v>
      </c>
      <c r="BB39" s="225">
        <v>39316</v>
      </c>
      <c r="BC39" s="217">
        <v>343858.5</v>
      </c>
      <c r="BD39" s="217">
        <v>6298610.71</v>
      </c>
      <c r="BE39" s="217" t="s">
        <v>991</v>
      </c>
    </row>
    <row r="40" spans="1:57" s="195" customFormat="1" ht="11.25" x14ac:dyDescent="0.2">
      <c r="A40" s="252">
        <v>1</v>
      </c>
      <c r="B40" s="204" t="s">
        <v>803</v>
      </c>
      <c r="C40" s="204" t="s">
        <v>123</v>
      </c>
      <c r="D40" s="206">
        <v>44</v>
      </c>
      <c r="E40" s="242" t="s">
        <v>1732</v>
      </c>
      <c r="F40" s="206" t="s">
        <v>1309</v>
      </c>
      <c r="G40" s="206" t="s">
        <v>1616</v>
      </c>
      <c r="H40" s="206">
        <v>44</v>
      </c>
      <c r="I40" s="8" t="s">
        <v>671</v>
      </c>
      <c r="J40" s="206" t="s">
        <v>1616</v>
      </c>
      <c r="K40" s="8" t="s">
        <v>546</v>
      </c>
      <c r="L40" s="8" t="s">
        <v>672</v>
      </c>
      <c r="M40" s="203" t="s">
        <v>570</v>
      </c>
      <c r="N40" s="203"/>
      <c r="O40" s="203"/>
      <c r="P40" s="203"/>
      <c r="Q40" s="203"/>
      <c r="R40" s="203"/>
      <c r="S40" s="214">
        <v>0.70833333333333337</v>
      </c>
      <c r="T40" s="214">
        <v>0.89583333333333337</v>
      </c>
      <c r="U40" s="202" t="s">
        <v>1616</v>
      </c>
      <c r="V40" s="202" t="s">
        <v>1616</v>
      </c>
      <c r="W40" s="202" t="s">
        <v>1616</v>
      </c>
      <c r="X40" s="202" t="s">
        <v>1616</v>
      </c>
      <c r="Y40" s="202" t="s">
        <v>1616</v>
      </c>
      <c r="Z40" s="202" t="s">
        <v>1616</v>
      </c>
      <c r="AA40" s="202" t="s">
        <v>1616</v>
      </c>
      <c r="AB40" s="202" t="s">
        <v>1616</v>
      </c>
      <c r="AC40" s="202" t="s">
        <v>1616</v>
      </c>
      <c r="AD40" s="202" t="s">
        <v>1616</v>
      </c>
      <c r="AE40" s="203" t="s">
        <v>226</v>
      </c>
      <c r="AF40" s="203" t="s">
        <v>227</v>
      </c>
      <c r="AG40" s="203" t="s">
        <v>228</v>
      </c>
      <c r="AH40" s="203"/>
      <c r="AI40" s="203"/>
      <c r="AJ40" s="203"/>
      <c r="AK40" s="216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71">
        <v>3</v>
      </c>
      <c r="BA40" s="71">
        <v>3</v>
      </c>
      <c r="BB40" s="225">
        <v>39317</v>
      </c>
      <c r="BC40" s="217">
        <v>341476.72</v>
      </c>
      <c r="BD40" s="217">
        <v>6296768.4800000004</v>
      </c>
      <c r="BE40" s="217" t="s">
        <v>991</v>
      </c>
    </row>
    <row r="41" spans="1:57" s="187" customFormat="1" ht="11.25" x14ac:dyDescent="0.2">
      <c r="A41" s="252">
        <v>1</v>
      </c>
      <c r="B41" s="204" t="s">
        <v>803</v>
      </c>
      <c r="C41" s="204" t="s">
        <v>123</v>
      </c>
      <c r="D41" s="206">
        <v>45</v>
      </c>
      <c r="E41" s="242" t="s">
        <v>1733</v>
      </c>
      <c r="F41" s="206" t="s">
        <v>1310</v>
      </c>
      <c r="G41" s="206" t="s">
        <v>1616</v>
      </c>
      <c r="H41" s="206">
        <v>45</v>
      </c>
      <c r="I41" s="8" t="s">
        <v>659</v>
      </c>
      <c r="J41" s="206" t="s">
        <v>1616</v>
      </c>
      <c r="K41" s="8" t="s">
        <v>550</v>
      </c>
      <c r="L41" s="8" t="s">
        <v>1473</v>
      </c>
      <c r="M41" s="203" t="s">
        <v>570</v>
      </c>
      <c r="N41" s="203"/>
      <c r="O41" s="203"/>
      <c r="P41" s="203"/>
      <c r="Q41" s="203"/>
      <c r="R41" s="203"/>
      <c r="S41" s="214">
        <v>0.70833333333333337</v>
      </c>
      <c r="T41" s="214">
        <v>0.89583333333333337</v>
      </c>
      <c r="U41" s="202" t="s">
        <v>1616</v>
      </c>
      <c r="V41" s="202" t="s">
        <v>1616</v>
      </c>
      <c r="W41" s="202" t="s">
        <v>1616</v>
      </c>
      <c r="X41" s="202" t="s">
        <v>1616</v>
      </c>
      <c r="Y41" s="202" t="s">
        <v>1616</v>
      </c>
      <c r="Z41" s="202" t="s">
        <v>1616</v>
      </c>
      <c r="AA41" s="202" t="s">
        <v>1616</v>
      </c>
      <c r="AB41" s="202" t="s">
        <v>1616</v>
      </c>
      <c r="AC41" s="202" t="s">
        <v>1616</v>
      </c>
      <c r="AD41" s="202" t="s">
        <v>1616</v>
      </c>
      <c r="AE41" s="203" t="s">
        <v>229</v>
      </c>
      <c r="AF41" s="203" t="s">
        <v>230</v>
      </c>
      <c r="AG41" s="203" t="s">
        <v>226</v>
      </c>
      <c r="AH41" s="203"/>
      <c r="AI41" s="203"/>
      <c r="AJ41" s="203"/>
      <c r="AK41" s="216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71">
        <v>2</v>
      </c>
      <c r="BA41" s="71">
        <v>2</v>
      </c>
      <c r="BB41" s="225">
        <v>39318</v>
      </c>
      <c r="BC41" s="217">
        <v>342703.58</v>
      </c>
      <c r="BD41" s="217">
        <v>6297137.2000000002</v>
      </c>
      <c r="BE41" s="217" t="s">
        <v>991</v>
      </c>
    </row>
    <row r="42" spans="1:57" s="187" customFormat="1" ht="11.25" x14ac:dyDescent="0.2">
      <c r="A42" s="252">
        <v>1</v>
      </c>
      <c r="B42" s="204" t="s">
        <v>803</v>
      </c>
      <c r="C42" s="204" t="s">
        <v>123</v>
      </c>
      <c r="D42" s="206">
        <v>47</v>
      </c>
      <c r="E42" s="242" t="s">
        <v>1734</v>
      </c>
      <c r="F42" s="206" t="s">
        <v>1311</v>
      </c>
      <c r="G42" s="206" t="s">
        <v>1616</v>
      </c>
      <c r="H42" s="206">
        <v>47</v>
      </c>
      <c r="I42" s="8" t="s">
        <v>48</v>
      </c>
      <c r="J42" s="206" t="s">
        <v>1616</v>
      </c>
      <c r="K42" s="8" t="s">
        <v>554</v>
      </c>
      <c r="L42" s="8" t="s">
        <v>1474</v>
      </c>
      <c r="M42" s="203" t="s">
        <v>566</v>
      </c>
      <c r="N42" s="203"/>
      <c r="O42" s="203"/>
      <c r="P42" s="203"/>
      <c r="Q42" s="203"/>
      <c r="R42" s="203"/>
      <c r="S42" s="214">
        <v>0.25</v>
      </c>
      <c r="T42" s="214">
        <v>0.4375</v>
      </c>
      <c r="U42" s="202" t="s">
        <v>1616</v>
      </c>
      <c r="V42" s="202" t="s">
        <v>1616</v>
      </c>
      <c r="W42" s="202" t="s">
        <v>1616</v>
      </c>
      <c r="X42" s="202" t="s">
        <v>1616</v>
      </c>
      <c r="Y42" s="202" t="s">
        <v>1616</v>
      </c>
      <c r="Z42" s="202" t="s">
        <v>1616</v>
      </c>
      <c r="AA42" s="202" t="s">
        <v>1616</v>
      </c>
      <c r="AB42" s="202" t="s">
        <v>1616</v>
      </c>
      <c r="AC42" s="202" t="s">
        <v>1616</v>
      </c>
      <c r="AD42" s="202" t="s">
        <v>1616</v>
      </c>
      <c r="AE42" s="203" t="s">
        <v>231</v>
      </c>
      <c r="AF42" s="203" t="s">
        <v>232</v>
      </c>
      <c r="AG42" s="203" t="s">
        <v>581</v>
      </c>
      <c r="AH42" s="203"/>
      <c r="AI42" s="203"/>
      <c r="AJ42" s="203"/>
      <c r="AK42" s="216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71">
        <v>4</v>
      </c>
      <c r="BA42" s="71">
        <v>3</v>
      </c>
      <c r="BB42" s="225">
        <v>39318</v>
      </c>
      <c r="BC42" s="217">
        <v>347157.73</v>
      </c>
      <c r="BD42" s="217">
        <v>6303505.8899999997</v>
      </c>
      <c r="BE42" s="217" t="s">
        <v>991</v>
      </c>
    </row>
    <row r="43" spans="1:57" s="187" customFormat="1" ht="11.25" x14ac:dyDescent="0.2">
      <c r="A43" s="252">
        <v>1</v>
      </c>
      <c r="B43" s="204" t="s">
        <v>804</v>
      </c>
      <c r="C43" s="204" t="s">
        <v>125</v>
      </c>
      <c r="D43" s="206">
        <v>48</v>
      </c>
      <c r="E43" s="242" t="s">
        <v>1735</v>
      </c>
      <c r="F43" s="206" t="s">
        <v>1312</v>
      </c>
      <c r="G43" s="206" t="s">
        <v>1616</v>
      </c>
      <c r="H43" s="206">
        <v>48</v>
      </c>
      <c r="I43" s="8" t="s">
        <v>49</v>
      </c>
      <c r="J43" s="206" t="s">
        <v>1616</v>
      </c>
      <c r="K43" s="8" t="s">
        <v>551</v>
      </c>
      <c r="L43" s="8" t="s">
        <v>2139</v>
      </c>
      <c r="M43" s="203" t="s">
        <v>571</v>
      </c>
      <c r="N43" s="203" t="s">
        <v>573</v>
      </c>
      <c r="O43" s="203"/>
      <c r="P43" s="203"/>
      <c r="Q43" s="203"/>
      <c r="R43" s="203"/>
      <c r="S43" s="214">
        <v>0.70833333333333337</v>
      </c>
      <c r="T43" s="214">
        <v>0.875</v>
      </c>
      <c r="U43" s="202" t="s">
        <v>1616</v>
      </c>
      <c r="V43" s="202" t="s">
        <v>1616</v>
      </c>
      <c r="W43" s="202" t="s">
        <v>1616</v>
      </c>
      <c r="X43" s="202" t="s">
        <v>1616</v>
      </c>
      <c r="Y43" s="202" t="s">
        <v>1616</v>
      </c>
      <c r="Z43" s="202" t="s">
        <v>1616</v>
      </c>
      <c r="AA43" s="202" t="s">
        <v>1616</v>
      </c>
      <c r="AB43" s="202" t="s">
        <v>1616</v>
      </c>
      <c r="AC43" s="202" t="s">
        <v>1616</v>
      </c>
      <c r="AD43" s="202" t="s">
        <v>1616</v>
      </c>
      <c r="AE43" s="203" t="s">
        <v>233</v>
      </c>
      <c r="AF43" s="203" t="s">
        <v>263</v>
      </c>
      <c r="AG43" s="203" t="s">
        <v>1631</v>
      </c>
      <c r="AH43" s="203"/>
      <c r="AI43" s="203"/>
      <c r="AJ43" s="203"/>
      <c r="AK43" s="216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71">
        <v>4</v>
      </c>
      <c r="BA43" s="71">
        <v>4</v>
      </c>
      <c r="BB43" s="225">
        <v>43070</v>
      </c>
      <c r="BC43" s="217">
        <v>351474.58</v>
      </c>
      <c r="BD43" s="217">
        <v>6297091.5199999996</v>
      </c>
      <c r="BE43" s="217" t="s">
        <v>991</v>
      </c>
    </row>
    <row r="44" spans="1:57" s="187" customFormat="1" ht="11.25" x14ac:dyDescent="0.2">
      <c r="A44" s="252">
        <v>1</v>
      </c>
      <c r="B44" s="204" t="s">
        <v>803</v>
      </c>
      <c r="C44" s="204" t="s">
        <v>125</v>
      </c>
      <c r="D44" s="206">
        <v>49</v>
      </c>
      <c r="E44" s="242" t="s">
        <v>1736</v>
      </c>
      <c r="F44" s="206" t="s">
        <v>1239</v>
      </c>
      <c r="G44" s="206" t="s">
        <v>1616</v>
      </c>
      <c r="H44" s="206">
        <v>49</v>
      </c>
      <c r="I44" s="8" t="s">
        <v>50</v>
      </c>
      <c r="J44" s="206" t="s">
        <v>1616</v>
      </c>
      <c r="K44" s="8" t="s">
        <v>550</v>
      </c>
      <c r="L44" s="8" t="s">
        <v>980</v>
      </c>
      <c r="M44" s="203" t="s">
        <v>566</v>
      </c>
      <c r="N44" s="203" t="s">
        <v>570</v>
      </c>
      <c r="O44" s="203"/>
      <c r="P44" s="203"/>
      <c r="Q44" s="203"/>
      <c r="R44" s="203"/>
      <c r="S44" s="214">
        <v>0.27083333333333331</v>
      </c>
      <c r="T44" s="214">
        <v>0.45833333333333331</v>
      </c>
      <c r="U44" s="202">
        <v>0.72916666666666663</v>
      </c>
      <c r="V44" s="202">
        <v>0.85416666666666663</v>
      </c>
      <c r="W44" s="202" t="s">
        <v>1616</v>
      </c>
      <c r="X44" s="202" t="s">
        <v>1616</v>
      </c>
      <c r="Y44" s="202" t="s">
        <v>1616</v>
      </c>
      <c r="Z44" s="202" t="s">
        <v>1616</v>
      </c>
      <c r="AA44" s="202" t="s">
        <v>1616</v>
      </c>
      <c r="AB44" s="202" t="s">
        <v>1616</v>
      </c>
      <c r="AC44" s="202" t="s">
        <v>1616</v>
      </c>
      <c r="AD44" s="202" t="s">
        <v>1616</v>
      </c>
      <c r="AE44" s="203" t="s">
        <v>231</v>
      </c>
      <c r="AF44" s="203" t="s">
        <v>232</v>
      </c>
      <c r="AG44" s="203" t="s">
        <v>645</v>
      </c>
      <c r="AH44" s="203"/>
      <c r="AI44" s="203"/>
      <c r="AJ44" s="203"/>
      <c r="AK44" s="216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71">
        <v>4</v>
      </c>
      <c r="BA44" s="71">
        <v>3</v>
      </c>
      <c r="BB44" s="225">
        <v>39317</v>
      </c>
      <c r="BC44" s="217">
        <v>341499.35</v>
      </c>
      <c r="BD44" s="217">
        <v>6296667.6200000001</v>
      </c>
      <c r="BE44" s="217" t="s">
        <v>991</v>
      </c>
    </row>
    <row r="45" spans="1:57" s="187" customFormat="1" ht="11.25" x14ac:dyDescent="0.2">
      <c r="A45" s="252">
        <v>1</v>
      </c>
      <c r="B45" s="204" t="s">
        <v>804</v>
      </c>
      <c r="C45" s="204" t="s">
        <v>123</v>
      </c>
      <c r="D45" s="206">
        <v>51</v>
      </c>
      <c r="E45" s="244" t="s">
        <v>2285</v>
      </c>
      <c r="F45" s="206" t="s">
        <v>1313</v>
      </c>
      <c r="G45" s="206" t="s">
        <v>1616</v>
      </c>
      <c r="H45" s="206">
        <v>51</v>
      </c>
      <c r="I45" s="8" t="s">
        <v>51</v>
      </c>
      <c r="J45" s="206" t="s">
        <v>1616</v>
      </c>
      <c r="K45" s="8" t="s">
        <v>555</v>
      </c>
      <c r="L45" s="8" t="s">
        <v>2140</v>
      </c>
      <c r="M45" s="203" t="s">
        <v>571</v>
      </c>
      <c r="N45" s="203"/>
      <c r="O45" s="203"/>
      <c r="P45" s="203"/>
      <c r="Q45" s="203"/>
      <c r="R45" s="203"/>
      <c r="S45" s="214">
        <v>0.70833333333333337</v>
      </c>
      <c r="T45" s="214">
        <v>0.89583333333333337</v>
      </c>
      <c r="U45" s="202" t="s">
        <v>1616</v>
      </c>
      <c r="V45" s="202" t="s">
        <v>1616</v>
      </c>
      <c r="W45" s="202" t="s">
        <v>1616</v>
      </c>
      <c r="X45" s="202" t="s">
        <v>1616</v>
      </c>
      <c r="Y45" s="202" t="s">
        <v>1616</v>
      </c>
      <c r="Z45" s="202" t="s">
        <v>1616</v>
      </c>
      <c r="AA45" s="202" t="s">
        <v>1616</v>
      </c>
      <c r="AB45" s="202" t="s">
        <v>1616</v>
      </c>
      <c r="AC45" s="202" t="s">
        <v>1616</v>
      </c>
      <c r="AD45" s="202" t="s">
        <v>1616</v>
      </c>
      <c r="AE45" s="203" t="s">
        <v>234</v>
      </c>
      <c r="AF45" s="203" t="s">
        <v>236</v>
      </c>
      <c r="AG45" s="203" t="s">
        <v>232</v>
      </c>
      <c r="AH45" s="203" t="s">
        <v>235</v>
      </c>
      <c r="AI45" s="203" t="s">
        <v>510</v>
      </c>
      <c r="AJ45" s="203"/>
      <c r="AK45" s="216"/>
      <c r="AL45" s="216"/>
      <c r="AM45" s="216"/>
      <c r="AN45" s="216"/>
      <c r="AO45" s="216"/>
      <c r="AP45" s="216"/>
      <c r="AQ45" s="203"/>
      <c r="AR45" s="203"/>
      <c r="AS45" s="203"/>
      <c r="AT45" s="203"/>
      <c r="AU45" s="203"/>
      <c r="AV45" s="203"/>
      <c r="AW45" s="203"/>
      <c r="AX45" s="203"/>
      <c r="AY45" s="203"/>
      <c r="AZ45" s="71" t="s">
        <v>1616</v>
      </c>
      <c r="BA45" s="71" t="s">
        <v>1616</v>
      </c>
      <c r="BB45" s="225">
        <v>39316</v>
      </c>
      <c r="BC45" s="217">
        <v>350264.77</v>
      </c>
      <c r="BD45" s="217">
        <v>6291205</v>
      </c>
      <c r="BE45" s="217" t="s">
        <v>991</v>
      </c>
    </row>
    <row r="46" spans="1:57" s="195" customFormat="1" ht="11.25" x14ac:dyDescent="0.2">
      <c r="A46" s="256">
        <v>1</v>
      </c>
      <c r="B46" s="204" t="s">
        <v>804</v>
      </c>
      <c r="C46" s="204" t="s">
        <v>123</v>
      </c>
      <c r="D46" s="206">
        <v>52</v>
      </c>
      <c r="E46" s="242" t="s">
        <v>1737</v>
      </c>
      <c r="F46" s="206" t="s">
        <v>1314</v>
      </c>
      <c r="G46" s="206" t="s">
        <v>1616</v>
      </c>
      <c r="H46" s="206">
        <v>52</v>
      </c>
      <c r="I46" s="8" t="s">
        <v>52</v>
      </c>
      <c r="J46" s="206" t="s">
        <v>1616</v>
      </c>
      <c r="K46" s="8" t="s">
        <v>548</v>
      </c>
      <c r="L46" s="8" t="s">
        <v>1475</v>
      </c>
      <c r="M46" s="203" t="s">
        <v>572</v>
      </c>
      <c r="N46" s="203"/>
      <c r="O46" s="203"/>
      <c r="P46" s="203"/>
      <c r="Q46" s="203"/>
      <c r="R46" s="203"/>
      <c r="S46" s="214">
        <v>0.72916666666666663</v>
      </c>
      <c r="T46" s="214">
        <v>0.875</v>
      </c>
      <c r="U46" s="202" t="s">
        <v>1616</v>
      </c>
      <c r="V46" s="202" t="s">
        <v>1616</v>
      </c>
      <c r="W46" s="202" t="s">
        <v>1616</v>
      </c>
      <c r="X46" s="202" t="s">
        <v>1616</v>
      </c>
      <c r="Y46" s="202" t="s">
        <v>1616</v>
      </c>
      <c r="Z46" s="202" t="s">
        <v>1616</v>
      </c>
      <c r="AA46" s="202" t="s">
        <v>1616</v>
      </c>
      <c r="AB46" s="202" t="s">
        <v>1616</v>
      </c>
      <c r="AC46" s="202" t="s">
        <v>1616</v>
      </c>
      <c r="AD46" s="202" t="s">
        <v>1616</v>
      </c>
      <c r="AE46" s="203" t="s">
        <v>357</v>
      </c>
      <c r="AF46" s="203" t="s">
        <v>506</v>
      </c>
      <c r="AG46" s="203" t="s">
        <v>239</v>
      </c>
      <c r="AH46" s="203" t="s">
        <v>358</v>
      </c>
      <c r="AI46" s="203" t="s">
        <v>582</v>
      </c>
      <c r="AJ46" s="203"/>
      <c r="AK46" s="203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03"/>
      <c r="AW46" s="203"/>
      <c r="AX46" s="203"/>
      <c r="AY46" s="203"/>
      <c r="AZ46" s="71">
        <v>4</v>
      </c>
      <c r="BA46" s="71">
        <v>3</v>
      </c>
      <c r="BB46" s="225">
        <v>39317</v>
      </c>
      <c r="BC46" s="217">
        <v>353937.33</v>
      </c>
      <c r="BD46" s="217">
        <v>6280067.8499999996</v>
      </c>
      <c r="BE46" s="217" t="s">
        <v>991</v>
      </c>
    </row>
    <row r="47" spans="1:57" s="187" customFormat="1" ht="11.25" x14ac:dyDescent="0.2">
      <c r="A47" s="252">
        <v>1</v>
      </c>
      <c r="B47" s="204" t="s">
        <v>804</v>
      </c>
      <c r="C47" s="204" t="s">
        <v>123</v>
      </c>
      <c r="D47" s="206">
        <v>53</v>
      </c>
      <c r="E47" s="244" t="s">
        <v>2286</v>
      </c>
      <c r="F47" s="206" t="s">
        <v>1212</v>
      </c>
      <c r="G47" s="206" t="s">
        <v>1616</v>
      </c>
      <c r="H47" s="206">
        <v>53</v>
      </c>
      <c r="I47" s="8" t="s">
        <v>53</v>
      </c>
      <c r="J47" s="206" t="s">
        <v>1616</v>
      </c>
      <c r="K47" s="8" t="s">
        <v>551</v>
      </c>
      <c r="L47" s="8" t="s">
        <v>849</v>
      </c>
      <c r="M47" s="204" t="s">
        <v>575</v>
      </c>
      <c r="N47" s="204"/>
      <c r="O47" s="204"/>
      <c r="P47" s="204"/>
      <c r="Q47" s="204"/>
      <c r="R47" s="204"/>
      <c r="S47" s="214">
        <v>0.70833333333333337</v>
      </c>
      <c r="T47" s="214">
        <v>0.875</v>
      </c>
      <c r="U47" s="214" t="s">
        <v>1616</v>
      </c>
      <c r="V47" s="214" t="s">
        <v>1616</v>
      </c>
      <c r="W47" s="202" t="s">
        <v>1616</v>
      </c>
      <c r="X47" s="202" t="s">
        <v>1616</v>
      </c>
      <c r="Y47" s="202" t="s">
        <v>1616</v>
      </c>
      <c r="Z47" s="202" t="s">
        <v>1616</v>
      </c>
      <c r="AA47" s="202" t="s">
        <v>1616</v>
      </c>
      <c r="AB47" s="202" t="s">
        <v>1616</v>
      </c>
      <c r="AC47" s="202" t="s">
        <v>1616</v>
      </c>
      <c r="AD47" s="202" t="s">
        <v>1616</v>
      </c>
      <c r="AE47" s="203" t="s">
        <v>241</v>
      </c>
      <c r="AF47" s="203" t="s">
        <v>244</v>
      </c>
      <c r="AG47" s="203" t="s">
        <v>242</v>
      </c>
      <c r="AH47" s="203" t="s">
        <v>245</v>
      </c>
      <c r="AI47" s="203" t="s">
        <v>243</v>
      </c>
      <c r="AJ47" s="203" t="s">
        <v>514</v>
      </c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71">
        <v>4</v>
      </c>
      <c r="BA47" s="71" t="s">
        <v>1616</v>
      </c>
      <c r="BB47" s="225">
        <v>39384</v>
      </c>
      <c r="BC47" s="217">
        <v>348617.96</v>
      </c>
      <c r="BD47" s="217">
        <v>6297033.2999999998</v>
      </c>
      <c r="BE47" s="217" t="s">
        <v>991</v>
      </c>
    </row>
    <row r="48" spans="1:57" s="187" customFormat="1" ht="11.25" x14ac:dyDescent="0.2">
      <c r="A48" s="252">
        <v>1</v>
      </c>
      <c r="B48" s="204" t="s">
        <v>803</v>
      </c>
      <c r="C48" s="204" t="s">
        <v>125</v>
      </c>
      <c r="D48" s="206">
        <v>54</v>
      </c>
      <c r="E48" s="242" t="s">
        <v>1738</v>
      </c>
      <c r="F48" s="206" t="s">
        <v>1315</v>
      </c>
      <c r="G48" s="206" t="s">
        <v>1616</v>
      </c>
      <c r="H48" s="206">
        <v>54</v>
      </c>
      <c r="I48" s="8" t="s">
        <v>54</v>
      </c>
      <c r="J48" s="206" t="s">
        <v>1616</v>
      </c>
      <c r="K48" s="8" t="s">
        <v>554</v>
      </c>
      <c r="L48" s="8" t="s">
        <v>879</v>
      </c>
      <c r="M48" s="203" t="s">
        <v>567</v>
      </c>
      <c r="N48" s="203" t="s">
        <v>572</v>
      </c>
      <c r="O48" s="203"/>
      <c r="P48" s="203"/>
      <c r="Q48" s="203"/>
      <c r="R48" s="203"/>
      <c r="S48" s="214">
        <v>0.27083333333333331</v>
      </c>
      <c r="T48" s="214">
        <v>0.39583333333333331</v>
      </c>
      <c r="U48" s="202">
        <v>0.6875</v>
      </c>
      <c r="V48" s="202">
        <v>0.89583333333333337</v>
      </c>
      <c r="W48" s="202" t="s">
        <v>1616</v>
      </c>
      <c r="X48" s="202" t="s">
        <v>1616</v>
      </c>
      <c r="Y48" s="202" t="s">
        <v>1616</v>
      </c>
      <c r="Z48" s="202" t="s">
        <v>1616</v>
      </c>
      <c r="AA48" s="202" t="s">
        <v>1616</v>
      </c>
      <c r="AB48" s="202" t="s">
        <v>1616</v>
      </c>
      <c r="AC48" s="202" t="s">
        <v>1616</v>
      </c>
      <c r="AD48" s="202" t="s">
        <v>1616</v>
      </c>
      <c r="AE48" s="203" t="s">
        <v>246</v>
      </c>
      <c r="AF48" s="203" t="s">
        <v>247</v>
      </c>
      <c r="AG48" s="203" t="s">
        <v>248</v>
      </c>
      <c r="AH48" s="203" t="s">
        <v>1420</v>
      </c>
      <c r="AI48" s="203" t="s">
        <v>1421</v>
      </c>
      <c r="AJ48" s="203" t="s">
        <v>876</v>
      </c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71">
        <v>4</v>
      </c>
      <c r="BA48" s="71">
        <v>4</v>
      </c>
      <c r="BB48" s="225">
        <v>39384</v>
      </c>
      <c r="BC48" s="217">
        <v>347212.36</v>
      </c>
      <c r="BD48" s="217">
        <v>6304169.3300000001</v>
      </c>
      <c r="BE48" s="217" t="s">
        <v>991</v>
      </c>
    </row>
    <row r="49" spans="1:57" s="187" customFormat="1" ht="11.25" x14ac:dyDescent="0.2">
      <c r="A49" s="252">
        <v>1</v>
      </c>
      <c r="B49" s="204" t="s">
        <v>803</v>
      </c>
      <c r="C49" s="204" t="s">
        <v>123</v>
      </c>
      <c r="D49" s="206">
        <v>55</v>
      </c>
      <c r="E49" s="242" t="s">
        <v>1739</v>
      </c>
      <c r="F49" s="206" t="s">
        <v>1316</v>
      </c>
      <c r="G49" s="206" t="s">
        <v>1616</v>
      </c>
      <c r="H49" s="206">
        <v>55</v>
      </c>
      <c r="I49" s="8" t="s">
        <v>55</v>
      </c>
      <c r="J49" s="206" t="s">
        <v>1616</v>
      </c>
      <c r="K49" s="8" t="s">
        <v>545</v>
      </c>
      <c r="L49" s="8" t="s">
        <v>1476</v>
      </c>
      <c r="M49" s="203" t="s">
        <v>575</v>
      </c>
      <c r="N49" s="203"/>
      <c r="O49" s="203"/>
      <c r="P49" s="203"/>
      <c r="Q49" s="203"/>
      <c r="R49" s="203"/>
      <c r="S49" s="214">
        <v>0.27083333333333331</v>
      </c>
      <c r="T49" s="214">
        <v>0.91666666666666663</v>
      </c>
      <c r="U49" s="202" t="s">
        <v>1616</v>
      </c>
      <c r="V49" s="202" t="s">
        <v>1616</v>
      </c>
      <c r="W49" s="202">
        <v>0.29166666666666669</v>
      </c>
      <c r="X49" s="202">
        <v>0.875</v>
      </c>
      <c r="Y49" s="202" t="s">
        <v>1616</v>
      </c>
      <c r="Z49" s="202" t="s">
        <v>1616</v>
      </c>
      <c r="AA49" s="202" t="s">
        <v>1616</v>
      </c>
      <c r="AB49" s="202" t="s">
        <v>1616</v>
      </c>
      <c r="AC49" s="202" t="s">
        <v>1616</v>
      </c>
      <c r="AD49" s="202" t="s">
        <v>1616</v>
      </c>
      <c r="AE49" s="203" t="s">
        <v>249</v>
      </c>
      <c r="AF49" s="203" t="s">
        <v>250</v>
      </c>
      <c r="AG49" s="203" t="s">
        <v>674</v>
      </c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71">
        <v>3</v>
      </c>
      <c r="BA49" s="71">
        <v>3</v>
      </c>
      <c r="BB49" s="225">
        <v>39384</v>
      </c>
      <c r="BC49" s="217">
        <v>352657.16</v>
      </c>
      <c r="BD49" s="217">
        <v>6299693.96</v>
      </c>
      <c r="BE49" s="217" t="s">
        <v>991</v>
      </c>
    </row>
    <row r="50" spans="1:57" s="187" customFormat="1" ht="11.25" x14ac:dyDescent="0.2">
      <c r="A50" s="252">
        <v>1</v>
      </c>
      <c r="B50" s="204" t="s">
        <v>804</v>
      </c>
      <c r="C50" s="204" t="s">
        <v>123</v>
      </c>
      <c r="D50" s="206">
        <v>56</v>
      </c>
      <c r="E50" s="244" t="s">
        <v>2287</v>
      </c>
      <c r="F50" s="206" t="s">
        <v>1213</v>
      </c>
      <c r="G50" s="206" t="s">
        <v>1616</v>
      </c>
      <c r="H50" s="206">
        <v>56</v>
      </c>
      <c r="I50" s="8" t="s">
        <v>56</v>
      </c>
      <c r="J50" s="206" t="s">
        <v>1616</v>
      </c>
      <c r="K50" s="8" t="s">
        <v>549</v>
      </c>
      <c r="L50" s="8" t="s">
        <v>1540</v>
      </c>
      <c r="M50" s="204" t="s">
        <v>575</v>
      </c>
      <c r="N50" s="204"/>
      <c r="O50" s="204"/>
      <c r="P50" s="204"/>
      <c r="Q50" s="204"/>
      <c r="R50" s="204"/>
      <c r="S50" s="214">
        <v>0.27083333333333331</v>
      </c>
      <c r="T50" s="214">
        <v>0.41666666666666669</v>
      </c>
      <c r="U50" s="214">
        <v>0.70833333333333337</v>
      </c>
      <c r="V50" s="214">
        <v>0.83333333333333337</v>
      </c>
      <c r="W50" s="202" t="s">
        <v>1616</v>
      </c>
      <c r="X50" s="202" t="s">
        <v>1616</v>
      </c>
      <c r="Y50" s="202" t="s">
        <v>1616</v>
      </c>
      <c r="Z50" s="202" t="s">
        <v>1616</v>
      </c>
      <c r="AA50" s="202" t="s">
        <v>1616</v>
      </c>
      <c r="AB50" s="202" t="s">
        <v>1616</v>
      </c>
      <c r="AC50" s="202" t="s">
        <v>1616</v>
      </c>
      <c r="AD50" s="202" t="s">
        <v>1616</v>
      </c>
      <c r="AE50" s="203" t="s">
        <v>241</v>
      </c>
      <c r="AF50" s="203" t="s">
        <v>244</v>
      </c>
      <c r="AG50" s="203" t="s">
        <v>242</v>
      </c>
      <c r="AH50" s="203" t="s">
        <v>245</v>
      </c>
      <c r="AI50" s="203" t="s">
        <v>243</v>
      </c>
      <c r="AJ50" s="203" t="s">
        <v>514</v>
      </c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71">
        <v>3</v>
      </c>
      <c r="BA50" s="71" t="s">
        <v>1616</v>
      </c>
      <c r="BB50" s="225">
        <v>39384</v>
      </c>
      <c r="BC50" s="217">
        <v>346025.17</v>
      </c>
      <c r="BD50" s="217">
        <v>6296416.5199999996</v>
      </c>
      <c r="BE50" s="217" t="s">
        <v>991</v>
      </c>
    </row>
    <row r="51" spans="1:57" s="187" customFormat="1" ht="11.25" x14ac:dyDescent="0.2">
      <c r="A51" s="252">
        <v>1</v>
      </c>
      <c r="B51" s="204" t="s">
        <v>804</v>
      </c>
      <c r="C51" s="204" t="s">
        <v>123</v>
      </c>
      <c r="D51" s="206">
        <v>57</v>
      </c>
      <c r="E51" s="242" t="s">
        <v>1740</v>
      </c>
      <c r="F51" s="206" t="s">
        <v>1230</v>
      </c>
      <c r="G51" s="206" t="s">
        <v>1390</v>
      </c>
      <c r="H51" s="206">
        <v>57</v>
      </c>
      <c r="I51" s="8" t="s">
        <v>110</v>
      </c>
      <c r="J51" s="203" t="s">
        <v>111</v>
      </c>
      <c r="K51" s="8" t="s">
        <v>551</v>
      </c>
      <c r="L51" s="8" t="s">
        <v>2141</v>
      </c>
      <c r="M51" s="203" t="s">
        <v>575</v>
      </c>
      <c r="N51" s="203"/>
      <c r="O51" s="203"/>
      <c r="P51" s="203"/>
      <c r="Q51" s="203"/>
      <c r="R51" s="203"/>
      <c r="S51" s="214">
        <v>0.66666666666666663</v>
      </c>
      <c r="T51" s="214">
        <v>0.89583333333333337</v>
      </c>
      <c r="U51" s="202" t="s">
        <v>1616</v>
      </c>
      <c r="V51" s="202" t="s">
        <v>1616</v>
      </c>
      <c r="W51" s="202" t="s">
        <v>1616</v>
      </c>
      <c r="X51" s="202" t="s">
        <v>1616</v>
      </c>
      <c r="Y51" s="202" t="s">
        <v>1616</v>
      </c>
      <c r="Z51" s="202" t="s">
        <v>1616</v>
      </c>
      <c r="AA51" s="202" t="s">
        <v>1616</v>
      </c>
      <c r="AB51" s="202" t="s">
        <v>1616</v>
      </c>
      <c r="AC51" s="202" t="s">
        <v>1616</v>
      </c>
      <c r="AD51" s="202" t="s">
        <v>1616</v>
      </c>
      <c r="AE51" s="203" t="s">
        <v>251</v>
      </c>
      <c r="AF51" s="203" t="s">
        <v>253</v>
      </c>
      <c r="AG51" s="203" t="s">
        <v>254</v>
      </c>
      <c r="AH51" s="203" t="s">
        <v>257</v>
      </c>
      <c r="AI51" s="203" t="s">
        <v>252</v>
      </c>
      <c r="AJ51" s="203" t="s">
        <v>255</v>
      </c>
      <c r="AK51" s="203" t="s">
        <v>256</v>
      </c>
      <c r="AL51" s="203" t="s">
        <v>515</v>
      </c>
      <c r="AM51" s="203" t="s">
        <v>607</v>
      </c>
      <c r="AN51" s="203" t="s">
        <v>683</v>
      </c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71">
        <v>3</v>
      </c>
      <c r="BA51" s="71">
        <v>3</v>
      </c>
      <c r="BB51" s="225">
        <v>39384</v>
      </c>
      <c r="BC51" s="217">
        <v>351574.8</v>
      </c>
      <c r="BD51" s="217">
        <v>6296069.79</v>
      </c>
      <c r="BE51" s="217" t="s">
        <v>991</v>
      </c>
    </row>
    <row r="52" spans="1:57" s="187" customFormat="1" ht="11.25" x14ac:dyDescent="0.2">
      <c r="A52" s="252">
        <v>1</v>
      </c>
      <c r="B52" s="204" t="s">
        <v>804</v>
      </c>
      <c r="C52" s="204" t="s">
        <v>123</v>
      </c>
      <c r="D52" s="206">
        <v>58</v>
      </c>
      <c r="E52" s="244" t="s">
        <v>2288</v>
      </c>
      <c r="F52" s="206" t="s">
        <v>1317</v>
      </c>
      <c r="G52" s="206" t="s">
        <v>1616</v>
      </c>
      <c r="H52" s="206">
        <v>58</v>
      </c>
      <c r="I52" s="8" t="s">
        <v>57</v>
      </c>
      <c r="J52" s="206" t="s">
        <v>1616</v>
      </c>
      <c r="K52" s="8" t="s">
        <v>556</v>
      </c>
      <c r="L52" s="8" t="s">
        <v>1542</v>
      </c>
      <c r="M52" s="204" t="s">
        <v>566</v>
      </c>
      <c r="N52" s="204"/>
      <c r="O52" s="204"/>
      <c r="P52" s="204"/>
      <c r="Q52" s="204"/>
      <c r="R52" s="204"/>
      <c r="S52" s="214">
        <v>0.7104166666666667</v>
      </c>
      <c r="T52" s="214">
        <v>0.85416666666666663</v>
      </c>
      <c r="U52" s="214" t="s">
        <v>1616</v>
      </c>
      <c r="V52" s="214" t="s">
        <v>1616</v>
      </c>
      <c r="W52" s="202" t="s">
        <v>1616</v>
      </c>
      <c r="X52" s="202" t="s">
        <v>1616</v>
      </c>
      <c r="Y52" s="202" t="s">
        <v>1616</v>
      </c>
      <c r="Z52" s="202" t="s">
        <v>1616</v>
      </c>
      <c r="AA52" s="202" t="s">
        <v>1616</v>
      </c>
      <c r="AB52" s="202" t="s">
        <v>1616</v>
      </c>
      <c r="AC52" s="202" t="s">
        <v>1616</v>
      </c>
      <c r="AD52" s="202" t="s">
        <v>1616</v>
      </c>
      <c r="AE52" s="203" t="s">
        <v>260</v>
      </c>
      <c r="AF52" s="203" t="s">
        <v>258</v>
      </c>
      <c r="AG52" s="203" t="s">
        <v>259</v>
      </c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71">
        <v>3</v>
      </c>
      <c r="BA52" s="71" t="s">
        <v>1616</v>
      </c>
      <c r="BB52" s="225">
        <v>39384</v>
      </c>
      <c r="BC52" s="217">
        <v>353356.59</v>
      </c>
      <c r="BD52" s="217">
        <v>6294384.4500000002</v>
      </c>
      <c r="BE52" s="217" t="s">
        <v>991</v>
      </c>
    </row>
    <row r="53" spans="1:57" s="187" customFormat="1" ht="11.25" x14ac:dyDescent="0.2">
      <c r="A53" s="252">
        <v>1</v>
      </c>
      <c r="B53" s="204" t="s">
        <v>803</v>
      </c>
      <c r="C53" s="204" t="s">
        <v>123</v>
      </c>
      <c r="D53" s="206">
        <v>59</v>
      </c>
      <c r="E53" s="242" t="s">
        <v>1741</v>
      </c>
      <c r="F53" s="206" t="s">
        <v>1318</v>
      </c>
      <c r="G53" s="206" t="s">
        <v>1616</v>
      </c>
      <c r="H53" s="206">
        <v>59</v>
      </c>
      <c r="I53" s="8" t="s">
        <v>58</v>
      </c>
      <c r="J53" s="206" t="s">
        <v>1616</v>
      </c>
      <c r="K53" s="8" t="s">
        <v>545</v>
      </c>
      <c r="L53" s="8" t="s">
        <v>1477</v>
      </c>
      <c r="M53" s="203" t="s">
        <v>566</v>
      </c>
      <c r="N53" s="203"/>
      <c r="O53" s="203"/>
      <c r="P53" s="203"/>
      <c r="Q53" s="203"/>
      <c r="R53" s="203"/>
      <c r="S53" s="214">
        <v>0.27083333333333331</v>
      </c>
      <c r="T53" s="214">
        <v>0.45833333333333331</v>
      </c>
      <c r="U53" s="202">
        <v>0.66666666666666663</v>
      </c>
      <c r="V53" s="202">
        <v>0.85416666666666663</v>
      </c>
      <c r="W53" s="202" t="s">
        <v>1616</v>
      </c>
      <c r="X53" s="202" t="s">
        <v>1616</v>
      </c>
      <c r="Y53" s="202" t="s">
        <v>1616</v>
      </c>
      <c r="Z53" s="202" t="s">
        <v>1616</v>
      </c>
      <c r="AA53" s="202" t="s">
        <v>1616</v>
      </c>
      <c r="AB53" s="202" t="s">
        <v>1616</v>
      </c>
      <c r="AC53" s="202" t="s">
        <v>1616</v>
      </c>
      <c r="AD53" s="202" t="s">
        <v>1616</v>
      </c>
      <c r="AE53" s="203" t="s">
        <v>236</v>
      </c>
      <c r="AF53" s="203" t="s">
        <v>510</v>
      </c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71">
        <v>6</v>
      </c>
      <c r="BA53" s="71">
        <v>4</v>
      </c>
      <c r="BB53" s="225">
        <v>39384</v>
      </c>
      <c r="BC53" s="217">
        <v>350150.29</v>
      </c>
      <c r="BD53" s="217">
        <v>6300397.2000000002</v>
      </c>
      <c r="BE53" s="217" t="s">
        <v>991</v>
      </c>
    </row>
    <row r="54" spans="1:57" s="187" customFormat="1" x14ac:dyDescent="0.2">
      <c r="A54" s="252">
        <v>1</v>
      </c>
      <c r="B54" s="204" t="s">
        <v>803</v>
      </c>
      <c r="C54" s="204" t="s">
        <v>125</v>
      </c>
      <c r="D54" s="206">
        <v>60</v>
      </c>
      <c r="E54" s="242" t="s">
        <v>1742</v>
      </c>
      <c r="F54" s="206" t="s">
        <v>1319</v>
      </c>
      <c r="G54" s="206" t="s">
        <v>1616</v>
      </c>
      <c r="H54" s="206">
        <v>60</v>
      </c>
      <c r="I54" s="8" t="s">
        <v>59</v>
      </c>
      <c r="J54" s="206" t="s">
        <v>1616</v>
      </c>
      <c r="K54" s="8" t="s">
        <v>545</v>
      </c>
      <c r="L54" s="8" t="s">
        <v>1478</v>
      </c>
      <c r="M54" s="203" t="s">
        <v>571</v>
      </c>
      <c r="N54" s="203" t="s">
        <v>566</v>
      </c>
      <c r="O54" s="203"/>
      <c r="P54" s="203"/>
      <c r="Q54" s="203"/>
      <c r="R54" s="203"/>
      <c r="S54" s="214">
        <v>0.6875</v>
      </c>
      <c r="T54" s="214">
        <v>0.85416666666666663</v>
      </c>
      <c r="U54" s="202" t="s">
        <v>1616</v>
      </c>
      <c r="V54" s="202" t="s">
        <v>1616</v>
      </c>
      <c r="W54" s="202" t="s">
        <v>1616</v>
      </c>
      <c r="X54" s="202" t="s">
        <v>1616</v>
      </c>
      <c r="Y54" s="202" t="s">
        <v>1616</v>
      </c>
      <c r="Z54" s="202" t="s">
        <v>1616</v>
      </c>
      <c r="AA54" s="219" t="s">
        <v>1616</v>
      </c>
      <c r="AB54" s="219" t="s">
        <v>1616</v>
      </c>
      <c r="AC54" s="219" t="s">
        <v>1616</v>
      </c>
      <c r="AD54" s="219" t="s">
        <v>1616</v>
      </c>
      <c r="AE54" s="203" t="s">
        <v>261</v>
      </c>
      <c r="AF54" s="203" t="s">
        <v>512</v>
      </c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71">
        <v>3</v>
      </c>
      <c r="BA54" s="71">
        <v>3</v>
      </c>
      <c r="BB54" s="225">
        <v>39384</v>
      </c>
      <c r="BC54" s="217">
        <v>349473.96</v>
      </c>
      <c r="BD54" s="217">
        <v>6299795.2000000002</v>
      </c>
      <c r="BE54" s="217" t="s">
        <v>991</v>
      </c>
    </row>
    <row r="55" spans="1:57" s="187" customFormat="1" ht="11.25" x14ac:dyDescent="0.2">
      <c r="A55" s="252">
        <v>1</v>
      </c>
      <c r="B55" s="204" t="s">
        <v>804</v>
      </c>
      <c r="C55" s="204" t="s">
        <v>123</v>
      </c>
      <c r="D55" s="206">
        <v>61</v>
      </c>
      <c r="E55" s="242" t="s">
        <v>1743</v>
      </c>
      <c r="F55" s="206" t="s">
        <v>1190</v>
      </c>
      <c r="G55" s="206" t="s">
        <v>1616</v>
      </c>
      <c r="H55" s="206">
        <v>61</v>
      </c>
      <c r="I55" s="8" t="s">
        <v>60</v>
      </c>
      <c r="J55" s="206" t="s">
        <v>1616</v>
      </c>
      <c r="K55" s="8" t="s">
        <v>557</v>
      </c>
      <c r="L55" s="8" t="s">
        <v>1479</v>
      </c>
      <c r="M55" s="203" t="s">
        <v>573</v>
      </c>
      <c r="N55" s="203"/>
      <c r="O55" s="203"/>
      <c r="P55" s="203"/>
      <c r="Q55" s="203"/>
      <c r="R55" s="203"/>
      <c r="S55" s="214">
        <v>0.70833333333333337</v>
      </c>
      <c r="T55" s="214">
        <v>0.91666666666666663</v>
      </c>
      <c r="U55" s="202" t="s">
        <v>1616</v>
      </c>
      <c r="V55" s="202" t="s">
        <v>1616</v>
      </c>
      <c r="W55" s="202" t="s">
        <v>1616</v>
      </c>
      <c r="X55" s="202" t="s">
        <v>1616</v>
      </c>
      <c r="Y55" s="202" t="s">
        <v>1616</v>
      </c>
      <c r="Z55" s="202" t="s">
        <v>1616</v>
      </c>
      <c r="AA55" s="202" t="s">
        <v>1616</v>
      </c>
      <c r="AB55" s="202" t="s">
        <v>1616</v>
      </c>
      <c r="AC55" s="202" t="s">
        <v>1616</v>
      </c>
      <c r="AD55" s="202" t="s">
        <v>1616</v>
      </c>
      <c r="AE55" s="203" t="s">
        <v>262</v>
      </c>
      <c r="AF55" s="203" t="s">
        <v>263</v>
      </c>
      <c r="AG55" s="203" t="s">
        <v>609</v>
      </c>
      <c r="AH55" s="203" t="s">
        <v>615</v>
      </c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71">
        <v>4</v>
      </c>
      <c r="BA55" s="71">
        <v>5</v>
      </c>
      <c r="BB55" s="225">
        <v>39384</v>
      </c>
      <c r="BC55" s="217">
        <v>348279.37</v>
      </c>
      <c r="BD55" s="217">
        <v>6287319.6600000001</v>
      </c>
      <c r="BE55" s="217" t="s">
        <v>991</v>
      </c>
    </row>
    <row r="56" spans="1:57" s="187" customFormat="1" x14ac:dyDescent="0.2">
      <c r="A56" s="252">
        <v>1</v>
      </c>
      <c r="B56" s="204" t="s">
        <v>804</v>
      </c>
      <c r="C56" s="204" t="s">
        <v>123</v>
      </c>
      <c r="D56" s="206">
        <v>62</v>
      </c>
      <c r="E56" s="244" t="s">
        <v>2289</v>
      </c>
      <c r="F56" s="206" t="s">
        <v>1320</v>
      </c>
      <c r="G56" s="206" t="s">
        <v>1616</v>
      </c>
      <c r="H56" s="206">
        <v>62</v>
      </c>
      <c r="I56" s="8" t="s">
        <v>61</v>
      </c>
      <c r="J56" s="206" t="s">
        <v>1616</v>
      </c>
      <c r="K56" s="8" t="s">
        <v>555</v>
      </c>
      <c r="L56" s="8" t="s">
        <v>2142</v>
      </c>
      <c r="M56" s="203" t="s">
        <v>573</v>
      </c>
      <c r="N56" s="203"/>
      <c r="O56" s="203"/>
      <c r="P56" s="203"/>
      <c r="Q56" s="203"/>
      <c r="R56" s="203"/>
      <c r="S56" s="214">
        <v>0.72916666666666663</v>
      </c>
      <c r="T56" s="214">
        <v>0.85416666666666663</v>
      </c>
      <c r="U56" s="202" t="s">
        <v>1616</v>
      </c>
      <c r="V56" s="202" t="s">
        <v>1616</v>
      </c>
      <c r="W56" s="202" t="s">
        <v>1616</v>
      </c>
      <c r="X56" s="202" t="s">
        <v>1616</v>
      </c>
      <c r="Y56" s="202" t="s">
        <v>1616</v>
      </c>
      <c r="Z56" s="202" t="s">
        <v>1616</v>
      </c>
      <c r="AA56" s="219" t="s">
        <v>1616</v>
      </c>
      <c r="AB56" s="219" t="s">
        <v>1616</v>
      </c>
      <c r="AC56" s="219" t="s">
        <v>1616</v>
      </c>
      <c r="AD56" s="219" t="s">
        <v>1616</v>
      </c>
      <c r="AE56" s="203" t="s">
        <v>265</v>
      </c>
      <c r="AF56" s="203" t="s">
        <v>266</v>
      </c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71" t="s">
        <v>1616</v>
      </c>
      <c r="BA56" s="71" t="s">
        <v>1616</v>
      </c>
      <c r="BB56" s="225">
        <v>39384</v>
      </c>
      <c r="BC56" s="217">
        <v>352359.67</v>
      </c>
      <c r="BD56" s="217">
        <v>6291132.4000000004</v>
      </c>
      <c r="BE56" s="217" t="s">
        <v>991</v>
      </c>
    </row>
    <row r="57" spans="1:57" s="195" customFormat="1" ht="11.25" x14ac:dyDescent="0.2">
      <c r="A57" s="252">
        <v>1</v>
      </c>
      <c r="B57" s="204" t="s">
        <v>804</v>
      </c>
      <c r="C57" s="204" t="s">
        <v>123</v>
      </c>
      <c r="D57" s="206">
        <v>63</v>
      </c>
      <c r="E57" s="244" t="s">
        <v>2290</v>
      </c>
      <c r="F57" s="206" t="s">
        <v>1208</v>
      </c>
      <c r="G57" s="206" t="s">
        <v>1616</v>
      </c>
      <c r="H57" s="206">
        <v>63</v>
      </c>
      <c r="I57" s="8" t="s">
        <v>62</v>
      </c>
      <c r="J57" s="206" t="s">
        <v>1616</v>
      </c>
      <c r="K57" s="8" t="s">
        <v>554</v>
      </c>
      <c r="L57" s="8" t="s">
        <v>828</v>
      </c>
      <c r="M57" s="204" t="s">
        <v>573</v>
      </c>
      <c r="N57" s="204"/>
      <c r="O57" s="204"/>
      <c r="P57" s="204"/>
      <c r="Q57" s="204"/>
      <c r="R57" s="204"/>
      <c r="S57" s="214">
        <v>0.27083333333333331</v>
      </c>
      <c r="T57" s="214">
        <v>0.39583333333333331</v>
      </c>
      <c r="U57" s="202" t="s">
        <v>1616</v>
      </c>
      <c r="V57" s="202" t="s">
        <v>1616</v>
      </c>
      <c r="W57" s="202" t="s">
        <v>1616</v>
      </c>
      <c r="X57" s="202" t="s">
        <v>1616</v>
      </c>
      <c r="Y57" s="202" t="s">
        <v>1616</v>
      </c>
      <c r="Z57" s="202" t="s">
        <v>1616</v>
      </c>
      <c r="AA57" s="202" t="s">
        <v>1616</v>
      </c>
      <c r="AB57" s="202" t="s">
        <v>1616</v>
      </c>
      <c r="AC57" s="202" t="s">
        <v>1616</v>
      </c>
      <c r="AD57" s="202" t="s">
        <v>1616</v>
      </c>
      <c r="AE57" s="203" t="s">
        <v>217</v>
      </c>
      <c r="AF57" s="203" t="s">
        <v>218</v>
      </c>
      <c r="AG57" s="203" t="s">
        <v>267</v>
      </c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71">
        <v>3</v>
      </c>
      <c r="BA57" s="71" t="s">
        <v>1616</v>
      </c>
      <c r="BB57" s="225">
        <v>39384</v>
      </c>
      <c r="BC57" s="217">
        <v>347234.15</v>
      </c>
      <c r="BD57" s="217">
        <v>6304104.2999999998</v>
      </c>
      <c r="BE57" s="217" t="s">
        <v>991</v>
      </c>
    </row>
    <row r="58" spans="1:57" s="187" customFormat="1" x14ac:dyDescent="0.2">
      <c r="A58" s="252">
        <v>1</v>
      </c>
      <c r="B58" s="204" t="s">
        <v>804</v>
      </c>
      <c r="C58" s="204" t="s">
        <v>123</v>
      </c>
      <c r="D58" s="206">
        <v>64</v>
      </c>
      <c r="E58" s="244" t="s">
        <v>2291</v>
      </c>
      <c r="F58" s="206" t="s">
        <v>1321</v>
      </c>
      <c r="G58" s="206" t="s">
        <v>1616</v>
      </c>
      <c r="H58" s="206">
        <v>64</v>
      </c>
      <c r="I58" s="8" t="s">
        <v>660</v>
      </c>
      <c r="J58" s="206" t="s">
        <v>1616</v>
      </c>
      <c r="K58" s="8" t="s">
        <v>546</v>
      </c>
      <c r="L58" s="8" t="s">
        <v>1546</v>
      </c>
      <c r="M58" s="203" t="s">
        <v>575</v>
      </c>
      <c r="N58" s="203"/>
      <c r="O58" s="203"/>
      <c r="P58" s="203"/>
      <c r="Q58" s="203"/>
      <c r="R58" s="203"/>
      <c r="S58" s="214">
        <v>0.75</v>
      </c>
      <c r="T58" s="214">
        <v>0.875</v>
      </c>
      <c r="U58" s="202" t="s">
        <v>1616</v>
      </c>
      <c r="V58" s="202" t="s">
        <v>1616</v>
      </c>
      <c r="W58" s="202" t="s">
        <v>1616</v>
      </c>
      <c r="X58" s="202" t="s">
        <v>1616</v>
      </c>
      <c r="Y58" s="202" t="s">
        <v>1616</v>
      </c>
      <c r="Z58" s="202" t="s">
        <v>1616</v>
      </c>
      <c r="AA58" s="219" t="s">
        <v>1616</v>
      </c>
      <c r="AB58" s="219" t="s">
        <v>1616</v>
      </c>
      <c r="AC58" s="219" t="s">
        <v>1616</v>
      </c>
      <c r="AD58" s="219" t="s">
        <v>1616</v>
      </c>
      <c r="AE58" s="203" t="s">
        <v>580</v>
      </c>
      <c r="AF58" s="203" t="s">
        <v>268</v>
      </c>
      <c r="AG58" s="203" t="s">
        <v>269</v>
      </c>
      <c r="AH58" s="203"/>
      <c r="AI58" s="203"/>
      <c r="AJ58" s="216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71" t="s">
        <v>1616</v>
      </c>
      <c r="BA58" s="71" t="s">
        <v>1616</v>
      </c>
      <c r="BB58" s="225">
        <v>39384</v>
      </c>
      <c r="BC58" s="217">
        <v>339945.54</v>
      </c>
      <c r="BD58" s="217">
        <v>6297310.6100000003</v>
      </c>
      <c r="BE58" s="217" t="s">
        <v>991</v>
      </c>
    </row>
    <row r="59" spans="1:57" s="195" customFormat="1" ht="11.25" x14ac:dyDescent="0.2">
      <c r="A59" s="252">
        <v>1</v>
      </c>
      <c r="B59" s="204" t="s">
        <v>804</v>
      </c>
      <c r="C59" s="204" t="s">
        <v>123</v>
      </c>
      <c r="D59" s="206">
        <v>65</v>
      </c>
      <c r="E59" s="244" t="s">
        <v>2292</v>
      </c>
      <c r="F59" s="206" t="s">
        <v>1322</v>
      </c>
      <c r="G59" s="206" t="s">
        <v>1616</v>
      </c>
      <c r="H59" s="206">
        <v>65</v>
      </c>
      <c r="I59" s="8" t="s">
        <v>63</v>
      </c>
      <c r="J59" s="206" t="s">
        <v>1616</v>
      </c>
      <c r="K59" s="8" t="s">
        <v>549</v>
      </c>
      <c r="L59" s="8" t="s">
        <v>2143</v>
      </c>
      <c r="M59" s="203"/>
      <c r="N59" s="203"/>
      <c r="O59" s="203"/>
      <c r="P59" s="203"/>
      <c r="Q59" s="203"/>
      <c r="R59" s="203"/>
      <c r="S59" s="214" t="s">
        <v>1616</v>
      </c>
      <c r="T59" s="214" t="s">
        <v>1616</v>
      </c>
      <c r="U59" s="202" t="s">
        <v>1616</v>
      </c>
      <c r="V59" s="202" t="s">
        <v>1616</v>
      </c>
      <c r="W59" s="202" t="s">
        <v>1616</v>
      </c>
      <c r="X59" s="202" t="s">
        <v>1616</v>
      </c>
      <c r="Y59" s="202" t="s">
        <v>1616</v>
      </c>
      <c r="Z59" s="202" t="s">
        <v>1616</v>
      </c>
      <c r="AA59" s="202" t="s">
        <v>1616</v>
      </c>
      <c r="AB59" s="202" t="s">
        <v>1616</v>
      </c>
      <c r="AC59" s="202" t="s">
        <v>1616</v>
      </c>
      <c r="AD59" s="202" t="s">
        <v>1616</v>
      </c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71" t="s">
        <v>1616</v>
      </c>
      <c r="BA59" s="71" t="s">
        <v>1616</v>
      </c>
      <c r="BB59" s="225">
        <v>39384</v>
      </c>
      <c r="BC59" s="217">
        <v>345270.03</v>
      </c>
      <c r="BD59" s="217">
        <v>6297960.1100000003</v>
      </c>
      <c r="BE59" s="217" t="s">
        <v>991</v>
      </c>
    </row>
    <row r="60" spans="1:57" s="195" customFormat="1" ht="11.25" x14ac:dyDescent="0.2">
      <c r="A60" s="252">
        <v>1</v>
      </c>
      <c r="B60" s="204" t="s">
        <v>803</v>
      </c>
      <c r="C60" s="204" t="s">
        <v>123</v>
      </c>
      <c r="D60" s="206">
        <v>66</v>
      </c>
      <c r="E60" s="242" t="s">
        <v>1744</v>
      </c>
      <c r="F60" s="206" t="s">
        <v>1323</v>
      </c>
      <c r="G60" s="206" t="s">
        <v>1616</v>
      </c>
      <c r="H60" s="206">
        <v>66</v>
      </c>
      <c r="I60" s="8" t="s">
        <v>64</v>
      </c>
      <c r="J60" s="206" t="s">
        <v>1616</v>
      </c>
      <c r="K60" s="8" t="s">
        <v>546</v>
      </c>
      <c r="L60" s="8" t="s">
        <v>1480</v>
      </c>
      <c r="M60" s="203" t="s">
        <v>570</v>
      </c>
      <c r="N60" s="203"/>
      <c r="O60" s="203"/>
      <c r="P60" s="203"/>
      <c r="Q60" s="203"/>
      <c r="R60" s="203"/>
      <c r="S60" s="214">
        <v>0.66666666666666663</v>
      </c>
      <c r="T60" s="214">
        <v>0.89583333333333337</v>
      </c>
      <c r="U60" s="202" t="s">
        <v>1616</v>
      </c>
      <c r="V60" s="202" t="s">
        <v>1616</v>
      </c>
      <c r="W60" s="202" t="s">
        <v>1616</v>
      </c>
      <c r="X60" s="202" t="s">
        <v>1616</v>
      </c>
      <c r="Y60" s="202" t="s">
        <v>1616</v>
      </c>
      <c r="Z60" s="202" t="s">
        <v>1616</v>
      </c>
      <c r="AA60" s="202" t="s">
        <v>1616</v>
      </c>
      <c r="AB60" s="202" t="s">
        <v>1616</v>
      </c>
      <c r="AC60" s="202" t="s">
        <v>1616</v>
      </c>
      <c r="AD60" s="202" t="s">
        <v>1616</v>
      </c>
      <c r="AE60" s="203" t="s">
        <v>272</v>
      </c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71">
        <v>3</v>
      </c>
      <c r="BA60" s="71">
        <v>2</v>
      </c>
      <c r="BB60" s="225">
        <v>39384</v>
      </c>
      <c r="BC60" s="217">
        <v>341465.2</v>
      </c>
      <c r="BD60" s="217">
        <v>6296737.6100000003</v>
      </c>
      <c r="BE60" s="217" t="s">
        <v>991</v>
      </c>
    </row>
    <row r="61" spans="1:57" s="187" customFormat="1" ht="11.25" x14ac:dyDescent="0.2">
      <c r="A61" s="252">
        <v>1</v>
      </c>
      <c r="B61" s="204" t="s">
        <v>804</v>
      </c>
      <c r="C61" s="204" t="s">
        <v>123</v>
      </c>
      <c r="D61" s="206">
        <v>67</v>
      </c>
      <c r="E61" s="244" t="s">
        <v>2293</v>
      </c>
      <c r="F61" s="206" t="s">
        <v>1214</v>
      </c>
      <c r="G61" s="206" t="s">
        <v>1616</v>
      </c>
      <c r="H61" s="206">
        <v>67</v>
      </c>
      <c r="I61" s="8" t="s">
        <v>65</v>
      </c>
      <c r="J61" s="206" t="s">
        <v>1616</v>
      </c>
      <c r="K61" s="8" t="s">
        <v>551</v>
      </c>
      <c r="L61" s="8" t="s">
        <v>851</v>
      </c>
      <c r="M61" s="204" t="s">
        <v>575</v>
      </c>
      <c r="N61" s="204"/>
      <c r="O61" s="204"/>
      <c r="P61" s="204"/>
      <c r="Q61" s="204"/>
      <c r="R61" s="204"/>
      <c r="S61" s="214">
        <v>0.72916666666666663</v>
      </c>
      <c r="T61" s="214">
        <v>0.85416666666666663</v>
      </c>
      <c r="U61" s="202" t="s">
        <v>1616</v>
      </c>
      <c r="V61" s="202" t="s">
        <v>1616</v>
      </c>
      <c r="W61" s="202" t="s">
        <v>1616</v>
      </c>
      <c r="X61" s="202" t="s">
        <v>1616</v>
      </c>
      <c r="Y61" s="202" t="s">
        <v>1616</v>
      </c>
      <c r="Z61" s="202" t="s">
        <v>1616</v>
      </c>
      <c r="AA61" s="202" t="s">
        <v>1616</v>
      </c>
      <c r="AB61" s="202" t="s">
        <v>1616</v>
      </c>
      <c r="AC61" s="202" t="s">
        <v>1616</v>
      </c>
      <c r="AD61" s="202" t="s">
        <v>1616</v>
      </c>
      <c r="AE61" s="203" t="s">
        <v>251</v>
      </c>
      <c r="AF61" s="203" t="s">
        <v>254</v>
      </c>
      <c r="AG61" s="203" t="s">
        <v>255</v>
      </c>
      <c r="AH61" s="203" t="s">
        <v>253</v>
      </c>
      <c r="AI61" s="203" t="s">
        <v>257</v>
      </c>
      <c r="AJ61" s="203" t="s">
        <v>515</v>
      </c>
      <c r="AK61" s="203" t="s">
        <v>607</v>
      </c>
      <c r="AL61" s="203" t="s">
        <v>683</v>
      </c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71">
        <v>4</v>
      </c>
      <c r="BA61" s="71" t="s">
        <v>1616</v>
      </c>
      <c r="BB61" s="225">
        <v>39384</v>
      </c>
      <c r="BC61" s="217">
        <v>348682.44</v>
      </c>
      <c r="BD61" s="217">
        <v>6297083.3300000001</v>
      </c>
      <c r="BE61" s="217" t="s">
        <v>991</v>
      </c>
    </row>
    <row r="62" spans="1:57" s="187" customFormat="1" ht="11.25" x14ac:dyDescent="0.2">
      <c r="A62" s="252">
        <v>1</v>
      </c>
      <c r="B62" s="204" t="s">
        <v>804</v>
      </c>
      <c r="C62" s="204" t="s">
        <v>123</v>
      </c>
      <c r="D62" s="206">
        <v>68</v>
      </c>
      <c r="E62" s="244" t="s">
        <v>2294</v>
      </c>
      <c r="F62" s="206" t="s">
        <v>1209</v>
      </c>
      <c r="G62" s="206" t="s">
        <v>1616</v>
      </c>
      <c r="H62" s="206">
        <v>68</v>
      </c>
      <c r="I62" s="8" t="s">
        <v>66</v>
      </c>
      <c r="J62" s="206" t="s">
        <v>1616</v>
      </c>
      <c r="K62" s="8" t="s">
        <v>549</v>
      </c>
      <c r="L62" s="8" t="s">
        <v>841</v>
      </c>
      <c r="M62" s="204" t="s">
        <v>573</v>
      </c>
      <c r="N62" s="204"/>
      <c r="O62" s="204"/>
      <c r="P62" s="204"/>
      <c r="Q62" s="204"/>
      <c r="R62" s="204"/>
      <c r="S62" s="214">
        <v>0.72916666666666663</v>
      </c>
      <c r="T62" s="214">
        <v>0.85416666666666663</v>
      </c>
      <c r="U62" s="202" t="s">
        <v>1616</v>
      </c>
      <c r="V62" s="202" t="s">
        <v>1616</v>
      </c>
      <c r="W62" s="202" t="s">
        <v>1616</v>
      </c>
      <c r="X62" s="202" t="s">
        <v>1616</v>
      </c>
      <c r="Y62" s="202" t="s">
        <v>1616</v>
      </c>
      <c r="Z62" s="202" t="s">
        <v>1616</v>
      </c>
      <c r="AA62" s="202" t="s">
        <v>1616</v>
      </c>
      <c r="AB62" s="202" t="s">
        <v>1616</v>
      </c>
      <c r="AC62" s="202" t="s">
        <v>1616</v>
      </c>
      <c r="AD62" s="202" t="s">
        <v>1616</v>
      </c>
      <c r="AE62" s="203" t="s">
        <v>377</v>
      </c>
      <c r="AF62" s="203" t="s">
        <v>379</v>
      </c>
      <c r="AG62" s="203" t="s">
        <v>273</v>
      </c>
      <c r="AH62" s="203" t="s">
        <v>604</v>
      </c>
      <c r="AI62" s="203" t="s">
        <v>619</v>
      </c>
      <c r="AJ62" s="203" t="s">
        <v>190</v>
      </c>
      <c r="AK62" s="203" t="s">
        <v>772</v>
      </c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71">
        <v>4</v>
      </c>
      <c r="BA62" s="71" t="s">
        <v>1616</v>
      </c>
      <c r="BB62" s="225">
        <v>39384</v>
      </c>
      <c r="BC62" s="217">
        <v>346972.42</v>
      </c>
      <c r="BD62" s="217">
        <v>6298497.4900000002</v>
      </c>
      <c r="BE62" s="217" t="s">
        <v>991</v>
      </c>
    </row>
    <row r="63" spans="1:57" s="187" customFormat="1" ht="11.25" x14ac:dyDescent="0.2">
      <c r="A63" s="252">
        <v>1</v>
      </c>
      <c r="B63" s="204" t="s">
        <v>804</v>
      </c>
      <c r="C63" s="204" t="s">
        <v>123</v>
      </c>
      <c r="D63" s="206">
        <v>69</v>
      </c>
      <c r="E63" s="244" t="s">
        <v>2295</v>
      </c>
      <c r="F63" s="206" t="s">
        <v>1324</v>
      </c>
      <c r="G63" s="206" t="s">
        <v>1616</v>
      </c>
      <c r="H63" s="206">
        <v>69</v>
      </c>
      <c r="I63" s="8" t="s">
        <v>67</v>
      </c>
      <c r="J63" s="206" t="s">
        <v>1616</v>
      </c>
      <c r="K63" s="8" t="s">
        <v>558</v>
      </c>
      <c r="L63" s="8" t="s">
        <v>891</v>
      </c>
      <c r="M63" s="204" t="s">
        <v>570</v>
      </c>
      <c r="N63" s="204"/>
      <c r="O63" s="204"/>
      <c r="P63" s="204"/>
      <c r="Q63" s="204"/>
      <c r="R63" s="204"/>
      <c r="S63" s="214">
        <v>0.75</v>
      </c>
      <c r="T63" s="214">
        <v>0.875</v>
      </c>
      <c r="U63" s="202" t="s">
        <v>1616</v>
      </c>
      <c r="V63" s="202" t="s">
        <v>1616</v>
      </c>
      <c r="W63" s="202" t="s">
        <v>1616</v>
      </c>
      <c r="X63" s="202" t="s">
        <v>1616</v>
      </c>
      <c r="Y63" s="202" t="s">
        <v>1616</v>
      </c>
      <c r="Z63" s="202" t="s">
        <v>1616</v>
      </c>
      <c r="AA63" s="202" t="s">
        <v>1616</v>
      </c>
      <c r="AB63" s="202" t="s">
        <v>1616</v>
      </c>
      <c r="AC63" s="202" t="s">
        <v>1616</v>
      </c>
      <c r="AD63" s="202" t="s">
        <v>1616</v>
      </c>
      <c r="AE63" s="203" t="s">
        <v>274</v>
      </c>
      <c r="AF63" s="203" t="s">
        <v>275</v>
      </c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71">
        <v>3</v>
      </c>
      <c r="BA63" s="71" t="s">
        <v>1616</v>
      </c>
      <c r="BB63" s="225">
        <v>39384</v>
      </c>
      <c r="BC63" s="217">
        <v>345463.63</v>
      </c>
      <c r="BD63" s="217">
        <v>6287953.2300000004</v>
      </c>
      <c r="BE63" s="217" t="s">
        <v>991</v>
      </c>
    </row>
    <row r="64" spans="1:57" s="187" customFormat="1" ht="11.25" x14ac:dyDescent="0.2">
      <c r="A64" s="252">
        <v>1</v>
      </c>
      <c r="B64" s="204" t="s">
        <v>804</v>
      </c>
      <c r="C64" s="204" t="s">
        <v>123</v>
      </c>
      <c r="D64" s="206">
        <v>70</v>
      </c>
      <c r="E64" s="242" t="s">
        <v>1745</v>
      </c>
      <c r="F64" s="206" t="s">
        <v>1325</v>
      </c>
      <c r="G64" s="206" t="s">
        <v>1616</v>
      </c>
      <c r="H64" s="206">
        <v>70</v>
      </c>
      <c r="I64" s="8" t="s">
        <v>68</v>
      </c>
      <c r="J64" s="206" t="s">
        <v>1616</v>
      </c>
      <c r="K64" s="8" t="s">
        <v>553</v>
      </c>
      <c r="L64" s="8" t="s">
        <v>2144</v>
      </c>
      <c r="M64" s="203" t="s">
        <v>566</v>
      </c>
      <c r="N64" s="203"/>
      <c r="O64" s="203"/>
      <c r="P64" s="203"/>
      <c r="Q64" s="203"/>
      <c r="R64" s="203"/>
      <c r="S64" s="214">
        <v>0.27083333333333331</v>
      </c>
      <c r="T64" s="214">
        <v>0.4375</v>
      </c>
      <c r="U64" s="202" t="s">
        <v>1616</v>
      </c>
      <c r="V64" s="202" t="s">
        <v>1616</v>
      </c>
      <c r="W64" s="202" t="s">
        <v>1616</v>
      </c>
      <c r="X64" s="202" t="s">
        <v>1616</v>
      </c>
      <c r="Y64" s="202" t="s">
        <v>1616</v>
      </c>
      <c r="Z64" s="202" t="s">
        <v>1616</v>
      </c>
      <c r="AA64" s="202" t="s">
        <v>1616</v>
      </c>
      <c r="AB64" s="202" t="s">
        <v>1616</v>
      </c>
      <c r="AC64" s="202" t="s">
        <v>1616</v>
      </c>
      <c r="AD64" s="202" t="s">
        <v>1616</v>
      </c>
      <c r="AE64" s="203" t="s">
        <v>276</v>
      </c>
      <c r="AF64" s="203" t="s">
        <v>277</v>
      </c>
      <c r="AG64" s="203" t="s">
        <v>577</v>
      </c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71">
        <v>4</v>
      </c>
      <c r="BA64" s="71">
        <v>4</v>
      </c>
      <c r="BB64" s="225">
        <v>43070</v>
      </c>
      <c r="BC64" s="217">
        <v>342791.43</v>
      </c>
      <c r="BD64" s="217">
        <v>6306805.3899999997</v>
      </c>
      <c r="BE64" s="217" t="s">
        <v>991</v>
      </c>
    </row>
    <row r="65" spans="1:57" s="187" customFormat="1" ht="11.25" x14ac:dyDescent="0.2">
      <c r="A65" s="252">
        <v>1</v>
      </c>
      <c r="B65" s="204" t="s">
        <v>804</v>
      </c>
      <c r="C65" s="204"/>
      <c r="D65" s="206">
        <v>71</v>
      </c>
      <c r="E65" s="244" t="s">
        <v>2296</v>
      </c>
      <c r="F65" s="206" t="s">
        <v>1326</v>
      </c>
      <c r="G65" s="206" t="s">
        <v>1616</v>
      </c>
      <c r="H65" s="206">
        <v>71</v>
      </c>
      <c r="I65" s="8" t="s">
        <v>584</v>
      </c>
      <c r="J65" s="206" t="s">
        <v>1616</v>
      </c>
      <c r="K65" s="8" t="s">
        <v>553</v>
      </c>
      <c r="L65" s="8" t="s">
        <v>2145</v>
      </c>
      <c r="M65" s="203"/>
      <c r="N65" s="203"/>
      <c r="O65" s="203"/>
      <c r="P65" s="203"/>
      <c r="Q65" s="203"/>
      <c r="R65" s="203"/>
      <c r="S65" s="214" t="s">
        <v>1616</v>
      </c>
      <c r="T65" s="214" t="s">
        <v>1616</v>
      </c>
      <c r="U65" s="202" t="s">
        <v>1616</v>
      </c>
      <c r="V65" s="202" t="s">
        <v>1616</v>
      </c>
      <c r="W65" s="202" t="s">
        <v>1616</v>
      </c>
      <c r="X65" s="202" t="s">
        <v>1616</v>
      </c>
      <c r="Y65" s="202" t="s">
        <v>1616</v>
      </c>
      <c r="Z65" s="202" t="s">
        <v>1616</v>
      </c>
      <c r="AA65" s="202" t="s">
        <v>1616</v>
      </c>
      <c r="AB65" s="202" t="s">
        <v>1616</v>
      </c>
      <c r="AC65" s="202" t="s">
        <v>1616</v>
      </c>
      <c r="AD65" s="202" t="s">
        <v>1616</v>
      </c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71" t="s">
        <v>1616</v>
      </c>
      <c r="BA65" s="71" t="s">
        <v>1616</v>
      </c>
      <c r="BB65" s="225">
        <v>39384</v>
      </c>
      <c r="BC65" s="217">
        <v>342741.14</v>
      </c>
      <c r="BD65" s="217">
        <v>6306818.7699999996</v>
      </c>
      <c r="BE65" s="217" t="s">
        <v>991</v>
      </c>
    </row>
    <row r="66" spans="1:57" s="195" customFormat="1" ht="11.25" x14ac:dyDescent="0.2">
      <c r="A66" s="252">
        <v>1</v>
      </c>
      <c r="B66" s="204" t="s">
        <v>803</v>
      </c>
      <c r="C66" s="204" t="s">
        <v>125</v>
      </c>
      <c r="D66" s="206">
        <v>72</v>
      </c>
      <c r="E66" s="242" t="s">
        <v>1746</v>
      </c>
      <c r="F66" s="206" t="s">
        <v>1327</v>
      </c>
      <c r="G66" s="206" t="s">
        <v>1616</v>
      </c>
      <c r="H66" s="206">
        <v>72</v>
      </c>
      <c r="I66" s="8" t="s">
        <v>69</v>
      </c>
      <c r="J66" s="206" t="s">
        <v>1616</v>
      </c>
      <c r="K66" s="8" t="s">
        <v>559</v>
      </c>
      <c r="L66" s="8" t="s">
        <v>1481</v>
      </c>
      <c r="M66" s="203" t="s">
        <v>570</v>
      </c>
      <c r="N66" s="203" t="s">
        <v>572</v>
      </c>
      <c r="O66" s="203"/>
      <c r="P66" s="203"/>
      <c r="Q66" s="203"/>
      <c r="R66" s="203"/>
      <c r="S66" s="214">
        <v>0.27083333333333331</v>
      </c>
      <c r="T66" s="214">
        <v>0.89583333333333337</v>
      </c>
      <c r="U66" s="202" t="s">
        <v>1616</v>
      </c>
      <c r="V66" s="202" t="s">
        <v>1616</v>
      </c>
      <c r="W66" s="202" t="s">
        <v>1616</v>
      </c>
      <c r="X66" s="202" t="s">
        <v>1616</v>
      </c>
      <c r="Y66" s="202" t="s">
        <v>1616</v>
      </c>
      <c r="Z66" s="202" t="s">
        <v>1616</v>
      </c>
      <c r="AA66" s="202" t="s">
        <v>1616</v>
      </c>
      <c r="AB66" s="202" t="s">
        <v>1616</v>
      </c>
      <c r="AC66" s="202" t="s">
        <v>1616</v>
      </c>
      <c r="AD66" s="202" t="s">
        <v>1616</v>
      </c>
      <c r="AE66" s="203" t="s">
        <v>331</v>
      </c>
      <c r="AF66" s="203" t="s">
        <v>278</v>
      </c>
      <c r="AG66" s="203" t="s">
        <v>279</v>
      </c>
      <c r="AH66" s="203" t="s">
        <v>280</v>
      </c>
      <c r="AI66" s="203" t="s">
        <v>282</v>
      </c>
      <c r="AJ66" s="203" t="s">
        <v>679</v>
      </c>
      <c r="AK66" s="203" t="s">
        <v>1164</v>
      </c>
      <c r="AL66" s="203" t="s">
        <v>348</v>
      </c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71">
        <v>4</v>
      </c>
      <c r="BA66" s="71">
        <v>3</v>
      </c>
      <c r="BB66" s="225">
        <v>39384</v>
      </c>
      <c r="BC66" s="217">
        <v>351697.57</v>
      </c>
      <c r="BD66" s="217">
        <v>6289214.4199999999</v>
      </c>
      <c r="BE66" s="217" t="s">
        <v>991</v>
      </c>
    </row>
    <row r="67" spans="1:57" s="187" customFormat="1" ht="11.25" x14ac:dyDescent="0.2">
      <c r="A67" s="252">
        <v>1</v>
      </c>
      <c r="B67" s="204" t="s">
        <v>803</v>
      </c>
      <c r="C67" s="204" t="s">
        <v>123</v>
      </c>
      <c r="D67" s="206">
        <v>73</v>
      </c>
      <c r="E67" s="242" t="s">
        <v>1747</v>
      </c>
      <c r="F67" s="206" t="s">
        <v>1328</v>
      </c>
      <c r="G67" s="206" t="s">
        <v>1616</v>
      </c>
      <c r="H67" s="206">
        <v>73</v>
      </c>
      <c r="I67" s="8" t="s">
        <v>70</v>
      </c>
      <c r="J67" s="206" t="s">
        <v>1616</v>
      </c>
      <c r="K67" s="8" t="s">
        <v>546</v>
      </c>
      <c r="L67" s="8" t="s">
        <v>1482</v>
      </c>
      <c r="M67" s="203" t="s">
        <v>570</v>
      </c>
      <c r="N67" s="203"/>
      <c r="O67" s="203"/>
      <c r="P67" s="203"/>
      <c r="Q67" s="203"/>
      <c r="R67" s="203"/>
      <c r="S67" s="214">
        <v>0.66666666666666663</v>
      </c>
      <c r="T67" s="214">
        <v>0.89583333333333337</v>
      </c>
      <c r="U67" s="202" t="s">
        <v>1616</v>
      </c>
      <c r="V67" s="202" t="s">
        <v>1616</v>
      </c>
      <c r="W67" s="202" t="s">
        <v>1616</v>
      </c>
      <c r="X67" s="202" t="s">
        <v>1616</v>
      </c>
      <c r="Y67" s="202" t="s">
        <v>1616</v>
      </c>
      <c r="Z67" s="202" t="s">
        <v>1616</v>
      </c>
      <c r="AA67" s="202" t="s">
        <v>1616</v>
      </c>
      <c r="AB67" s="202" t="s">
        <v>1616</v>
      </c>
      <c r="AC67" s="202" t="s">
        <v>1616</v>
      </c>
      <c r="AD67" s="202" t="s">
        <v>1616</v>
      </c>
      <c r="AE67" s="203" t="s">
        <v>283</v>
      </c>
      <c r="AF67" s="203" t="s">
        <v>284</v>
      </c>
      <c r="AG67" s="203" t="s">
        <v>285</v>
      </c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71">
        <v>3</v>
      </c>
      <c r="BA67" s="71">
        <v>2</v>
      </c>
      <c r="BB67" s="225">
        <v>39384</v>
      </c>
      <c r="BC67" s="217">
        <v>341448.16</v>
      </c>
      <c r="BD67" s="217">
        <v>6296733.2199999997</v>
      </c>
      <c r="BE67" s="217" t="s">
        <v>991</v>
      </c>
    </row>
    <row r="68" spans="1:57" s="187" customFormat="1" ht="11.25" x14ac:dyDescent="0.2">
      <c r="A68" s="252">
        <v>1</v>
      </c>
      <c r="B68" s="204" t="s">
        <v>803</v>
      </c>
      <c r="C68" s="204" t="s">
        <v>125</v>
      </c>
      <c r="D68" s="206">
        <v>74</v>
      </c>
      <c r="E68" s="242" t="s">
        <v>1748</v>
      </c>
      <c r="F68" s="206" t="s">
        <v>1329</v>
      </c>
      <c r="G68" s="206" t="s">
        <v>1616</v>
      </c>
      <c r="H68" s="206">
        <v>74</v>
      </c>
      <c r="I68" s="8" t="s">
        <v>71</v>
      </c>
      <c r="J68" s="206" t="s">
        <v>1616</v>
      </c>
      <c r="K68" s="8" t="s">
        <v>549</v>
      </c>
      <c r="L68" s="8" t="s">
        <v>2146</v>
      </c>
      <c r="M68" s="203" t="s">
        <v>566</v>
      </c>
      <c r="N68" s="203" t="s">
        <v>571</v>
      </c>
      <c r="O68" s="203"/>
      <c r="P68" s="203"/>
      <c r="Q68" s="203"/>
      <c r="R68" s="203"/>
      <c r="S68" s="214">
        <v>0.66666666666666663</v>
      </c>
      <c r="T68" s="214">
        <v>0.85416666666666663</v>
      </c>
      <c r="U68" s="202" t="s">
        <v>1616</v>
      </c>
      <c r="V68" s="202" t="s">
        <v>1616</v>
      </c>
      <c r="W68" s="202" t="s">
        <v>1616</v>
      </c>
      <c r="X68" s="202" t="s">
        <v>1616</v>
      </c>
      <c r="Y68" s="202" t="s">
        <v>1616</v>
      </c>
      <c r="Z68" s="202" t="s">
        <v>1616</v>
      </c>
      <c r="AA68" s="202" t="s">
        <v>1616</v>
      </c>
      <c r="AB68" s="202" t="s">
        <v>1616</v>
      </c>
      <c r="AC68" s="202" t="s">
        <v>1616</v>
      </c>
      <c r="AD68" s="202" t="s">
        <v>1616</v>
      </c>
      <c r="AE68" s="203" t="s">
        <v>323</v>
      </c>
      <c r="AF68" s="203" t="s">
        <v>150</v>
      </c>
      <c r="AG68" s="203" t="s">
        <v>286</v>
      </c>
      <c r="AH68" s="203" t="s">
        <v>569</v>
      </c>
      <c r="AI68" s="203" t="s">
        <v>205</v>
      </c>
      <c r="AJ68" s="203" t="s">
        <v>151</v>
      </c>
      <c r="AK68" s="203" t="s">
        <v>397</v>
      </c>
      <c r="AL68" s="203" t="s">
        <v>678</v>
      </c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71">
        <v>6</v>
      </c>
      <c r="BA68" s="71">
        <v>3</v>
      </c>
      <c r="BB68" s="225">
        <v>39419</v>
      </c>
      <c r="BC68" s="217">
        <v>346664.27</v>
      </c>
      <c r="BD68" s="217">
        <v>6298338.3700000001</v>
      </c>
      <c r="BE68" s="217" t="s">
        <v>991</v>
      </c>
    </row>
    <row r="69" spans="1:57" s="187" customFormat="1" ht="11.25" x14ac:dyDescent="0.2">
      <c r="A69" s="256">
        <v>1</v>
      </c>
      <c r="B69" s="204" t="s">
        <v>804</v>
      </c>
      <c r="C69" s="204" t="s">
        <v>123</v>
      </c>
      <c r="D69" s="206">
        <v>75</v>
      </c>
      <c r="E69" s="242" t="s">
        <v>1749</v>
      </c>
      <c r="F69" s="206" t="s">
        <v>1330</v>
      </c>
      <c r="G69" s="206" t="s">
        <v>1616</v>
      </c>
      <c r="H69" s="206">
        <v>75</v>
      </c>
      <c r="I69" s="8" t="s">
        <v>72</v>
      </c>
      <c r="J69" s="206" t="s">
        <v>1616</v>
      </c>
      <c r="K69" s="8" t="s">
        <v>548</v>
      </c>
      <c r="L69" s="8" t="s">
        <v>1483</v>
      </c>
      <c r="M69" s="203" t="s">
        <v>572</v>
      </c>
      <c r="N69" s="203"/>
      <c r="O69" s="203"/>
      <c r="P69" s="203"/>
      <c r="Q69" s="203"/>
      <c r="R69" s="203"/>
      <c r="S69" s="214">
        <v>0.66666666666666663</v>
      </c>
      <c r="T69" s="214">
        <v>0.95833333333333337</v>
      </c>
      <c r="U69" s="202" t="s">
        <v>1616</v>
      </c>
      <c r="V69" s="202" t="s">
        <v>1616</v>
      </c>
      <c r="W69" s="202" t="s">
        <v>1616</v>
      </c>
      <c r="X69" s="202" t="s">
        <v>1616</v>
      </c>
      <c r="Y69" s="202" t="s">
        <v>1616</v>
      </c>
      <c r="Z69" s="202" t="s">
        <v>1616</v>
      </c>
      <c r="AA69" s="202" t="s">
        <v>1616</v>
      </c>
      <c r="AB69" s="202" t="s">
        <v>1616</v>
      </c>
      <c r="AC69" s="202" t="s">
        <v>1616</v>
      </c>
      <c r="AD69" s="202" t="s">
        <v>1616</v>
      </c>
      <c r="AE69" s="203" t="s">
        <v>287</v>
      </c>
      <c r="AF69" s="203" t="s">
        <v>288</v>
      </c>
      <c r="AG69" s="203" t="s">
        <v>289</v>
      </c>
      <c r="AH69" s="203" t="s">
        <v>290</v>
      </c>
      <c r="AI69" s="203" t="s">
        <v>291</v>
      </c>
      <c r="AJ69" s="203" t="s">
        <v>292</v>
      </c>
      <c r="AK69" s="203" t="s">
        <v>680</v>
      </c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71">
        <v>4</v>
      </c>
      <c r="BA69" s="71">
        <v>3</v>
      </c>
      <c r="BB69" s="225">
        <v>39419</v>
      </c>
      <c r="BC69" s="217">
        <v>353177.99</v>
      </c>
      <c r="BD69" s="217">
        <v>6283634.7000000002</v>
      </c>
      <c r="BE69" s="217" t="s">
        <v>991</v>
      </c>
    </row>
    <row r="70" spans="1:57" s="187" customFormat="1" ht="11.25" x14ac:dyDescent="0.2">
      <c r="A70" s="252">
        <v>1</v>
      </c>
      <c r="B70" s="204" t="s">
        <v>804</v>
      </c>
      <c r="C70" s="204" t="s">
        <v>125</v>
      </c>
      <c r="D70" s="206">
        <v>78</v>
      </c>
      <c r="E70" s="242" t="s">
        <v>1750</v>
      </c>
      <c r="F70" s="206" t="s">
        <v>1331</v>
      </c>
      <c r="G70" s="206" t="s">
        <v>1616</v>
      </c>
      <c r="H70" s="206">
        <v>78</v>
      </c>
      <c r="I70" s="8" t="s">
        <v>73</v>
      </c>
      <c r="J70" s="206" t="s">
        <v>1616</v>
      </c>
      <c r="K70" s="8" t="s">
        <v>553</v>
      </c>
      <c r="L70" s="8" t="s">
        <v>1484</v>
      </c>
      <c r="M70" s="203" t="s">
        <v>573</v>
      </c>
      <c r="N70" s="203" t="s">
        <v>570</v>
      </c>
      <c r="O70" s="203"/>
      <c r="P70" s="203"/>
      <c r="Q70" s="203"/>
      <c r="R70" s="203"/>
      <c r="S70" s="214">
        <v>0.27083333333333331</v>
      </c>
      <c r="T70" s="214">
        <v>0.35416666666666669</v>
      </c>
      <c r="U70" s="202" t="s">
        <v>1616</v>
      </c>
      <c r="V70" s="202" t="s">
        <v>1616</v>
      </c>
      <c r="W70" s="202" t="s">
        <v>1616</v>
      </c>
      <c r="X70" s="202" t="s">
        <v>1616</v>
      </c>
      <c r="Y70" s="202" t="s">
        <v>1616</v>
      </c>
      <c r="Z70" s="202" t="s">
        <v>1616</v>
      </c>
      <c r="AA70" s="202" t="s">
        <v>1616</v>
      </c>
      <c r="AB70" s="202" t="s">
        <v>1616</v>
      </c>
      <c r="AC70" s="202" t="s">
        <v>1616</v>
      </c>
      <c r="AD70" s="202" t="s">
        <v>1616</v>
      </c>
      <c r="AE70" s="203" t="s">
        <v>215</v>
      </c>
      <c r="AF70" s="203" t="s">
        <v>216</v>
      </c>
      <c r="AG70" s="203" t="s">
        <v>295</v>
      </c>
      <c r="AH70" s="203" t="s">
        <v>293</v>
      </c>
      <c r="AI70" s="203" t="s">
        <v>294</v>
      </c>
      <c r="AJ70" s="203" t="s">
        <v>605</v>
      </c>
      <c r="AK70" s="203"/>
      <c r="AL70" s="203"/>
      <c r="AM70" s="203"/>
      <c r="AN70" s="203"/>
      <c r="AO70" s="203"/>
      <c r="AP70" s="203"/>
      <c r="AQ70" s="203"/>
      <c r="AR70" s="203"/>
      <c r="AS70" s="203"/>
      <c r="AT70" s="203"/>
      <c r="AU70" s="203"/>
      <c r="AV70" s="203"/>
      <c r="AW70" s="203"/>
      <c r="AX70" s="203"/>
      <c r="AY70" s="203"/>
      <c r="AZ70" s="71">
        <v>2</v>
      </c>
      <c r="BA70" s="71">
        <v>2</v>
      </c>
      <c r="BB70" s="225">
        <v>39419</v>
      </c>
      <c r="BC70" s="217">
        <v>344682.34</v>
      </c>
      <c r="BD70" s="217">
        <v>6303384.9000000004</v>
      </c>
      <c r="BE70" s="217" t="s">
        <v>991</v>
      </c>
    </row>
    <row r="71" spans="1:57" s="187" customFormat="1" ht="11.25" x14ac:dyDescent="0.2">
      <c r="A71" s="252">
        <v>1</v>
      </c>
      <c r="B71" s="204" t="s">
        <v>804</v>
      </c>
      <c r="C71" s="204" t="s">
        <v>123</v>
      </c>
      <c r="D71" s="206">
        <v>79</v>
      </c>
      <c r="E71" s="242" t="s">
        <v>1751</v>
      </c>
      <c r="F71" s="206" t="s">
        <v>1332</v>
      </c>
      <c r="G71" s="206" t="s">
        <v>1616</v>
      </c>
      <c r="H71" s="206">
        <v>79</v>
      </c>
      <c r="I71" s="8" t="s">
        <v>74</v>
      </c>
      <c r="J71" s="206" t="s">
        <v>1616</v>
      </c>
      <c r="K71" s="8" t="s">
        <v>549</v>
      </c>
      <c r="L71" s="8" t="s">
        <v>1485</v>
      </c>
      <c r="M71" s="203" t="s">
        <v>573</v>
      </c>
      <c r="N71" s="203"/>
      <c r="O71" s="203"/>
      <c r="P71" s="203"/>
      <c r="Q71" s="203"/>
      <c r="R71" s="203"/>
      <c r="S71" s="214">
        <v>0.70833333333333337</v>
      </c>
      <c r="T71" s="214">
        <v>0.89583333333333337</v>
      </c>
      <c r="U71" s="202" t="s">
        <v>1616</v>
      </c>
      <c r="V71" s="202" t="s">
        <v>1616</v>
      </c>
      <c r="W71" s="202" t="s">
        <v>1616</v>
      </c>
      <c r="X71" s="202" t="s">
        <v>1616</v>
      </c>
      <c r="Y71" s="202" t="s">
        <v>1616</v>
      </c>
      <c r="Z71" s="202" t="s">
        <v>1616</v>
      </c>
      <c r="AA71" s="202" t="s">
        <v>1616</v>
      </c>
      <c r="AB71" s="202" t="s">
        <v>1616</v>
      </c>
      <c r="AC71" s="202" t="s">
        <v>1616</v>
      </c>
      <c r="AD71" s="202" t="s">
        <v>1616</v>
      </c>
      <c r="AE71" s="203" t="s">
        <v>216</v>
      </c>
      <c r="AF71" s="203"/>
      <c r="AG71" s="203"/>
      <c r="AH71" s="203"/>
      <c r="AI71" s="203"/>
      <c r="AJ71" s="203"/>
      <c r="AK71" s="203"/>
      <c r="AL71" s="203"/>
      <c r="AM71" s="203"/>
      <c r="AN71" s="203"/>
      <c r="AO71" s="203"/>
      <c r="AP71" s="203"/>
      <c r="AQ71" s="203"/>
      <c r="AR71" s="203"/>
      <c r="AS71" s="203"/>
      <c r="AT71" s="203"/>
      <c r="AU71" s="203"/>
      <c r="AV71" s="203"/>
      <c r="AW71" s="203"/>
      <c r="AX71" s="203"/>
      <c r="AY71" s="203"/>
      <c r="AZ71" s="71">
        <v>2</v>
      </c>
      <c r="BA71" s="71">
        <v>2</v>
      </c>
      <c r="BB71" s="225">
        <v>39423</v>
      </c>
      <c r="BC71" s="217">
        <v>345626.8</v>
      </c>
      <c r="BD71" s="217">
        <v>6298090.9900000002</v>
      </c>
      <c r="BE71" s="217" t="s">
        <v>991</v>
      </c>
    </row>
    <row r="72" spans="1:57" s="187" customFormat="1" ht="11.25" x14ac:dyDescent="0.2">
      <c r="A72" s="252">
        <v>1</v>
      </c>
      <c r="B72" s="204" t="s">
        <v>804</v>
      </c>
      <c r="C72" s="204" t="s">
        <v>123</v>
      </c>
      <c r="D72" s="206">
        <v>80</v>
      </c>
      <c r="E72" s="244" t="s">
        <v>2297</v>
      </c>
      <c r="F72" s="206" t="s">
        <v>1217</v>
      </c>
      <c r="G72" s="206" t="s">
        <v>1616</v>
      </c>
      <c r="H72" s="206">
        <v>80</v>
      </c>
      <c r="I72" s="8" t="s">
        <v>75</v>
      </c>
      <c r="J72" s="206" t="s">
        <v>1616</v>
      </c>
      <c r="K72" s="8" t="s">
        <v>549</v>
      </c>
      <c r="L72" s="8" t="s">
        <v>875</v>
      </c>
      <c r="M72" s="204" t="s">
        <v>566</v>
      </c>
      <c r="N72" s="204"/>
      <c r="O72" s="204"/>
      <c r="P72" s="204"/>
      <c r="Q72" s="204"/>
      <c r="R72" s="204"/>
      <c r="S72" s="214">
        <v>0.72916666666666663</v>
      </c>
      <c r="T72" s="214">
        <v>0.85416666666666663</v>
      </c>
      <c r="U72" s="202" t="s">
        <v>1616</v>
      </c>
      <c r="V72" s="202" t="s">
        <v>1616</v>
      </c>
      <c r="W72" s="202" t="s">
        <v>1616</v>
      </c>
      <c r="X72" s="202" t="s">
        <v>1616</v>
      </c>
      <c r="Y72" s="202" t="s">
        <v>1616</v>
      </c>
      <c r="Z72" s="202" t="s">
        <v>1616</v>
      </c>
      <c r="AA72" s="202" t="s">
        <v>1616</v>
      </c>
      <c r="AB72" s="202" t="s">
        <v>1616</v>
      </c>
      <c r="AC72" s="202" t="s">
        <v>1616</v>
      </c>
      <c r="AD72" s="202" t="s">
        <v>1616</v>
      </c>
      <c r="AE72" s="203" t="s">
        <v>143</v>
      </c>
      <c r="AF72" s="203" t="s">
        <v>202</v>
      </c>
      <c r="AG72" s="203" t="s">
        <v>200</v>
      </c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71">
        <v>2</v>
      </c>
      <c r="BA72" s="71" t="s">
        <v>1616</v>
      </c>
      <c r="BB72" s="225">
        <v>39419</v>
      </c>
      <c r="BC72" s="217">
        <v>343953.86</v>
      </c>
      <c r="BD72" s="217">
        <v>6297545.1200000001</v>
      </c>
      <c r="BE72" s="217" t="s">
        <v>991</v>
      </c>
    </row>
    <row r="73" spans="1:57" s="187" customFormat="1" ht="11.25" x14ac:dyDescent="0.2">
      <c r="A73" s="252">
        <v>1</v>
      </c>
      <c r="B73" s="204" t="s">
        <v>804</v>
      </c>
      <c r="C73" s="204" t="s">
        <v>123</v>
      </c>
      <c r="D73" s="206">
        <v>82</v>
      </c>
      <c r="E73" s="244" t="s">
        <v>2298</v>
      </c>
      <c r="F73" s="206" t="s">
        <v>1215</v>
      </c>
      <c r="G73" s="206" t="s">
        <v>1616</v>
      </c>
      <c r="H73" s="206">
        <v>82</v>
      </c>
      <c r="I73" s="8" t="s">
        <v>76</v>
      </c>
      <c r="J73" s="206" t="s">
        <v>1616</v>
      </c>
      <c r="K73" s="8" t="s">
        <v>551</v>
      </c>
      <c r="L73" s="8" t="s">
        <v>1541</v>
      </c>
      <c r="M73" s="203" t="s">
        <v>575</v>
      </c>
      <c r="N73" s="203"/>
      <c r="O73" s="203"/>
      <c r="P73" s="203"/>
      <c r="Q73" s="203"/>
      <c r="R73" s="203"/>
      <c r="S73" s="214">
        <v>0.6875</v>
      </c>
      <c r="T73" s="214">
        <v>0.89583333333333337</v>
      </c>
      <c r="U73" s="202" t="s">
        <v>1616</v>
      </c>
      <c r="V73" s="202" t="s">
        <v>1616</v>
      </c>
      <c r="W73" s="202" t="s">
        <v>1616</v>
      </c>
      <c r="X73" s="202" t="s">
        <v>1616</v>
      </c>
      <c r="Y73" s="202" t="s">
        <v>1616</v>
      </c>
      <c r="Z73" s="202" t="s">
        <v>1616</v>
      </c>
      <c r="AA73" s="202" t="s">
        <v>1616</v>
      </c>
      <c r="AB73" s="202" t="s">
        <v>1616</v>
      </c>
      <c r="AC73" s="202" t="s">
        <v>1616</v>
      </c>
      <c r="AD73" s="202" t="s">
        <v>1616</v>
      </c>
      <c r="AE73" s="203" t="s">
        <v>241</v>
      </c>
      <c r="AF73" s="203" t="s">
        <v>242</v>
      </c>
      <c r="AG73" s="203" t="s">
        <v>243</v>
      </c>
      <c r="AH73" s="203" t="s">
        <v>296</v>
      </c>
      <c r="AI73" s="203" t="s">
        <v>244</v>
      </c>
      <c r="AJ73" s="203" t="s">
        <v>245</v>
      </c>
      <c r="AK73" s="203" t="s">
        <v>514</v>
      </c>
      <c r="AL73" s="203" t="s">
        <v>608</v>
      </c>
      <c r="AM73" s="203" t="s">
        <v>682</v>
      </c>
      <c r="AN73" s="203"/>
      <c r="AO73" s="203"/>
      <c r="AP73" s="203"/>
      <c r="AQ73" s="203"/>
      <c r="AR73" s="203"/>
      <c r="AS73" s="203"/>
      <c r="AT73" s="203"/>
      <c r="AU73" s="203"/>
      <c r="AV73" s="203"/>
      <c r="AW73" s="203"/>
      <c r="AX73" s="203"/>
      <c r="AY73" s="203"/>
      <c r="AZ73" s="71">
        <v>4</v>
      </c>
      <c r="BA73" s="71" t="s">
        <v>1616</v>
      </c>
      <c r="BB73" s="225">
        <v>39419</v>
      </c>
      <c r="BC73" s="217">
        <v>353516.89</v>
      </c>
      <c r="BD73" s="217">
        <v>6295579.6200000001</v>
      </c>
      <c r="BE73" s="217" t="s">
        <v>991</v>
      </c>
    </row>
    <row r="74" spans="1:57" s="195" customFormat="1" ht="11.25" x14ac:dyDescent="0.2">
      <c r="A74" s="252">
        <v>1</v>
      </c>
      <c r="B74" s="204" t="s">
        <v>803</v>
      </c>
      <c r="C74" s="204" t="s">
        <v>123</v>
      </c>
      <c r="D74" s="206">
        <v>83</v>
      </c>
      <c r="E74" s="242" t="s">
        <v>1752</v>
      </c>
      <c r="F74" s="206" t="s">
        <v>1333</v>
      </c>
      <c r="G74" s="206" t="s">
        <v>1616</v>
      </c>
      <c r="H74" s="206">
        <v>83</v>
      </c>
      <c r="I74" s="8" t="s">
        <v>77</v>
      </c>
      <c r="J74" s="206" t="s">
        <v>1616</v>
      </c>
      <c r="K74" s="8" t="s">
        <v>545</v>
      </c>
      <c r="L74" s="8" t="s">
        <v>1486</v>
      </c>
      <c r="M74" s="203" t="s">
        <v>571</v>
      </c>
      <c r="N74" s="203"/>
      <c r="O74" s="203"/>
      <c r="P74" s="203"/>
      <c r="Q74" s="203"/>
      <c r="R74" s="203"/>
      <c r="S74" s="214">
        <v>0.6875</v>
      </c>
      <c r="T74" s="214">
        <v>0.85416666666666663</v>
      </c>
      <c r="U74" s="202" t="s">
        <v>1616</v>
      </c>
      <c r="V74" s="202" t="s">
        <v>1616</v>
      </c>
      <c r="W74" s="202" t="s">
        <v>1616</v>
      </c>
      <c r="X74" s="202" t="s">
        <v>1616</v>
      </c>
      <c r="Y74" s="202" t="s">
        <v>1616</v>
      </c>
      <c r="Z74" s="202" t="s">
        <v>1616</v>
      </c>
      <c r="AA74" s="202" t="s">
        <v>1616</v>
      </c>
      <c r="AB74" s="202" t="s">
        <v>1616</v>
      </c>
      <c r="AC74" s="202" t="s">
        <v>1616</v>
      </c>
      <c r="AD74" s="202" t="s">
        <v>1616</v>
      </c>
      <c r="AE74" s="203" t="s">
        <v>297</v>
      </c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71">
        <v>3</v>
      </c>
      <c r="BA74" s="71">
        <v>3</v>
      </c>
      <c r="BB74" s="225">
        <v>39423</v>
      </c>
      <c r="BC74" s="217">
        <v>349980.76</v>
      </c>
      <c r="BD74" s="217">
        <v>6300491.9500000002</v>
      </c>
      <c r="BE74" s="217" t="s">
        <v>991</v>
      </c>
    </row>
    <row r="75" spans="1:57" s="187" customFormat="1" ht="11.25" x14ac:dyDescent="0.2">
      <c r="A75" s="252">
        <v>1</v>
      </c>
      <c r="B75" s="204" t="s">
        <v>804</v>
      </c>
      <c r="C75" s="204"/>
      <c r="D75" s="206">
        <v>85</v>
      </c>
      <c r="E75" s="244" t="s">
        <v>2299</v>
      </c>
      <c r="F75" s="206" t="s">
        <v>1174</v>
      </c>
      <c r="G75" s="206" t="s">
        <v>1616</v>
      </c>
      <c r="H75" s="206">
        <v>85</v>
      </c>
      <c r="I75" s="8" t="s">
        <v>586</v>
      </c>
      <c r="J75" s="206" t="s">
        <v>1616</v>
      </c>
      <c r="K75" s="8" t="s">
        <v>558</v>
      </c>
      <c r="L75" s="8" t="s">
        <v>1518</v>
      </c>
      <c r="M75" s="203"/>
      <c r="N75" s="203"/>
      <c r="O75" s="203"/>
      <c r="P75" s="203"/>
      <c r="Q75" s="203"/>
      <c r="R75" s="203"/>
      <c r="S75" s="214" t="s">
        <v>1616</v>
      </c>
      <c r="T75" s="214" t="s">
        <v>1616</v>
      </c>
      <c r="U75" s="202" t="s">
        <v>1616</v>
      </c>
      <c r="V75" s="202" t="s">
        <v>1616</v>
      </c>
      <c r="W75" s="202" t="s">
        <v>1616</v>
      </c>
      <c r="X75" s="202" t="s">
        <v>1616</v>
      </c>
      <c r="Y75" s="202" t="s">
        <v>1616</v>
      </c>
      <c r="Z75" s="202" t="s">
        <v>1616</v>
      </c>
      <c r="AA75" s="202" t="s">
        <v>1616</v>
      </c>
      <c r="AB75" s="202" t="s">
        <v>1616</v>
      </c>
      <c r="AC75" s="202" t="s">
        <v>1616</v>
      </c>
      <c r="AD75" s="202" t="s">
        <v>1616</v>
      </c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71" t="s">
        <v>1616</v>
      </c>
      <c r="BA75" s="71" t="s">
        <v>1616</v>
      </c>
      <c r="BB75" s="225">
        <v>39419</v>
      </c>
      <c r="BC75" s="217">
        <v>345442.46</v>
      </c>
      <c r="BD75" s="217">
        <v>6287842.2999999998</v>
      </c>
      <c r="BE75" s="217" t="s">
        <v>991</v>
      </c>
    </row>
    <row r="76" spans="1:57" s="195" customFormat="1" ht="11.25" x14ac:dyDescent="0.2">
      <c r="A76" s="252">
        <v>1</v>
      </c>
      <c r="B76" s="204" t="s">
        <v>804</v>
      </c>
      <c r="C76" s="204" t="s">
        <v>1693</v>
      </c>
      <c r="D76" s="206">
        <v>86</v>
      </c>
      <c r="E76" s="244" t="s">
        <v>2300</v>
      </c>
      <c r="F76" s="206" t="s">
        <v>1334</v>
      </c>
      <c r="G76" s="206" t="s">
        <v>1616</v>
      </c>
      <c r="H76" s="206">
        <v>86</v>
      </c>
      <c r="I76" s="8" t="s">
        <v>661</v>
      </c>
      <c r="J76" s="206" t="s">
        <v>1616</v>
      </c>
      <c r="K76" s="8" t="s">
        <v>1567</v>
      </c>
      <c r="L76" s="8" t="s">
        <v>2147</v>
      </c>
      <c r="M76" s="203"/>
      <c r="N76" s="203"/>
      <c r="O76" s="203"/>
      <c r="P76" s="203"/>
      <c r="Q76" s="203"/>
      <c r="R76" s="203"/>
      <c r="S76" s="214" t="s">
        <v>1616</v>
      </c>
      <c r="T76" s="214" t="s">
        <v>1616</v>
      </c>
      <c r="U76" s="202" t="s">
        <v>1616</v>
      </c>
      <c r="V76" s="202" t="s">
        <v>1616</v>
      </c>
      <c r="W76" s="202" t="s">
        <v>1616</v>
      </c>
      <c r="X76" s="202" t="s">
        <v>1616</v>
      </c>
      <c r="Y76" s="202" t="s">
        <v>1616</v>
      </c>
      <c r="Z76" s="202" t="s">
        <v>1616</v>
      </c>
      <c r="AA76" s="202" t="s">
        <v>1616</v>
      </c>
      <c r="AB76" s="202" t="s">
        <v>1616</v>
      </c>
      <c r="AC76" s="202" t="s">
        <v>1616</v>
      </c>
      <c r="AD76" s="202" t="s">
        <v>1616</v>
      </c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71" t="s">
        <v>1616</v>
      </c>
      <c r="BA76" s="71" t="s">
        <v>1616</v>
      </c>
      <c r="BB76" s="225">
        <v>39419</v>
      </c>
      <c r="BC76" s="217">
        <v>353799.61</v>
      </c>
      <c r="BD76" s="217">
        <v>6298819.3799999999</v>
      </c>
      <c r="BE76" s="217" t="s">
        <v>991</v>
      </c>
    </row>
    <row r="77" spans="1:57" s="195" customFormat="1" ht="11.25" x14ac:dyDescent="0.2">
      <c r="A77" s="252">
        <v>1</v>
      </c>
      <c r="B77" s="204" t="s">
        <v>803</v>
      </c>
      <c r="C77" s="204" t="s">
        <v>123</v>
      </c>
      <c r="D77" s="206">
        <v>87</v>
      </c>
      <c r="E77" s="242" t="s">
        <v>1753</v>
      </c>
      <c r="F77" s="206" t="s">
        <v>1335</v>
      </c>
      <c r="G77" s="206" t="s">
        <v>1616</v>
      </c>
      <c r="H77" s="206">
        <v>87</v>
      </c>
      <c r="I77" s="8" t="s">
        <v>78</v>
      </c>
      <c r="J77" s="206" t="s">
        <v>1616</v>
      </c>
      <c r="K77" s="8" t="s">
        <v>550</v>
      </c>
      <c r="L77" s="8" t="s">
        <v>1487</v>
      </c>
      <c r="M77" s="203" t="s">
        <v>570</v>
      </c>
      <c r="N77" s="203"/>
      <c r="O77" s="203"/>
      <c r="P77" s="203"/>
      <c r="Q77" s="203"/>
      <c r="R77" s="203"/>
      <c r="S77" s="214">
        <v>0.70833333333333337</v>
      </c>
      <c r="T77" s="214">
        <v>0.9375</v>
      </c>
      <c r="U77" s="202" t="s">
        <v>1616</v>
      </c>
      <c r="V77" s="202" t="s">
        <v>1616</v>
      </c>
      <c r="W77" s="202" t="s">
        <v>1616</v>
      </c>
      <c r="X77" s="202" t="s">
        <v>1616</v>
      </c>
      <c r="Y77" s="202" t="s">
        <v>1616</v>
      </c>
      <c r="Z77" s="202" t="s">
        <v>1616</v>
      </c>
      <c r="AA77" s="202" t="s">
        <v>1616</v>
      </c>
      <c r="AB77" s="202" t="s">
        <v>1616</v>
      </c>
      <c r="AC77" s="202" t="s">
        <v>1616</v>
      </c>
      <c r="AD77" s="202" t="s">
        <v>1616</v>
      </c>
      <c r="AE77" s="203" t="s">
        <v>298</v>
      </c>
      <c r="AF77" s="203" t="s">
        <v>299</v>
      </c>
      <c r="AG77" s="203" t="s">
        <v>300</v>
      </c>
      <c r="AH77" s="203" t="s">
        <v>670</v>
      </c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71">
        <v>3</v>
      </c>
      <c r="BA77" s="71">
        <v>4</v>
      </c>
      <c r="BB77" s="225">
        <v>39461</v>
      </c>
      <c r="BC77" s="217">
        <v>342843.58</v>
      </c>
      <c r="BD77" s="217">
        <v>6297041.6500000004</v>
      </c>
      <c r="BE77" s="217" t="s">
        <v>991</v>
      </c>
    </row>
    <row r="78" spans="1:57" s="187" customFormat="1" ht="11.25" x14ac:dyDescent="0.2">
      <c r="A78" s="252">
        <v>1</v>
      </c>
      <c r="B78" s="204" t="s">
        <v>803</v>
      </c>
      <c r="C78" s="204" t="s">
        <v>125</v>
      </c>
      <c r="D78" s="206">
        <v>90</v>
      </c>
      <c r="E78" s="242" t="s">
        <v>1754</v>
      </c>
      <c r="F78" s="206" t="s">
        <v>1336</v>
      </c>
      <c r="G78" s="206" t="s">
        <v>1616</v>
      </c>
      <c r="H78" s="206">
        <v>90</v>
      </c>
      <c r="I78" s="8" t="s">
        <v>79</v>
      </c>
      <c r="J78" s="206" t="s">
        <v>1616</v>
      </c>
      <c r="K78" s="8" t="s">
        <v>549</v>
      </c>
      <c r="L78" s="8" t="s">
        <v>1488</v>
      </c>
      <c r="M78" s="203" t="s">
        <v>566</v>
      </c>
      <c r="N78" s="203" t="s">
        <v>571</v>
      </c>
      <c r="O78" s="203"/>
      <c r="P78" s="203"/>
      <c r="Q78" s="203"/>
      <c r="R78" s="203"/>
      <c r="S78" s="214">
        <v>0.27083333333333331</v>
      </c>
      <c r="T78" s="214">
        <v>0.45833333333333331</v>
      </c>
      <c r="U78" s="202">
        <v>0.66666666666666663</v>
      </c>
      <c r="V78" s="202">
        <v>0.85416666666666663</v>
      </c>
      <c r="W78" s="202" t="s">
        <v>1616</v>
      </c>
      <c r="X78" s="202" t="s">
        <v>1616</v>
      </c>
      <c r="Y78" s="202" t="s">
        <v>1616</v>
      </c>
      <c r="Z78" s="202" t="s">
        <v>1616</v>
      </c>
      <c r="AA78" s="202" t="s">
        <v>1616</v>
      </c>
      <c r="AB78" s="202" t="s">
        <v>1616</v>
      </c>
      <c r="AC78" s="202" t="s">
        <v>1616</v>
      </c>
      <c r="AD78" s="202" t="s">
        <v>1616</v>
      </c>
      <c r="AE78" s="203" t="s">
        <v>198</v>
      </c>
      <c r="AF78" s="203" t="s">
        <v>144</v>
      </c>
      <c r="AG78" s="203" t="s">
        <v>271</v>
      </c>
      <c r="AH78" s="203" t="s">
        <v>270</v>
      </c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71">
        <v>3</v>
      </c>
      <c r="BA78" s="71">
        <v>3</v>
      </c>
      <c r="BB78" s="225">
        <v>43070</v>
      </c>
      <c r="BC78" s="217">
        <v>346607.38</v>
      </c>
      <c r="BD78" s="217">
        <v>6299503.6799999997</v>
      </c>
      <c r="BE78" s="217" t="s">
        <v>991</v>
      </c>
    </row>
    <row r="79" spans="1:57" s="187" customFormat="1" ht="11.25" x14ac:dyDescent="0.2">
      <c r="A79" s="252">
        <v>1</v>
      </c>
      <c r="B79" s="204" t="s">
        <v>803</v>
      </c>
      <c r="C79" s="204" t="s">
        <v>123</v>
      </c>
      <c r="D79" s="206">
        <v>91</v>
      </c>
      <c r="E79" s="242" t="s">
        <v>1755</v>
      </c>
      <c r="F79" s="206" t="s">
        <v>1337</v>
      </c>
      <c r="G79" s="206" t="s">
        <v>1616</v>
      </c>
      <c r="H79" s="206">
        <v>91</v>
      </c>
      <c r="I79" s="8" t="s">
        <v>80</v>
      </c>
      <c r="J79" s="206" t="s">
        <v>1616</v>
      </c>
      <c r="K79" s="8" t="s">
        <v>545</v>
      </c>
      <c r="L79" s="8" t="s">
        <v>1489</v>
      </c>
      <c r="M79" s="203" t="s">
        <v>566</v>
      </c>
      <c r="N79" s="203"/>
      <c r="O79" s="203"/>
      <c r="P79" s="203"/>
      <c r="Q79" s="203"/>
      <c r="R79" s="203"/>
      <c r="S79" s="214">
        <v>0.27083333333333331</v>
      </c>
      <c r="T79" s="214">
        <v>0.45833333333333331</v>
      </c>
      <c r="U79" s="202" t="s">
        <v>1616</v>
      </c>
      <c r="V79" s="202" t="s">
        <v>1616</v>
      </c>
      <c r="W79" s="202" t="s">
        <v>1616</v>
      </c>
      <c r="X79" s="202" t="s">
        <v>1616</v>
      </c>
      <c r="Y79" s="202" t="s">
        <v>1616</v>
      </c>
      <c r="Z79" s="202" t="s">
        <v>1616</v>
      </c>
      <c r="AA79" s="202" t="s">
        <v>1616</v>
      </c>
      <c r="AB79" s="202" t="s">
        <v>1616</v>
      </c>
      <c r="AC79" s="202" t="s">
        <v>1616</v>
      </c>
      <c r="AD79" s="202" t="s">
        <v>1616</v>
      </c>
      <c r="AE79" s="203" t="s">
        <v>140</v>
      </c>
      <c r="AF79" s="203" t="s">
        <v>141</v>
      </c>
      <c r="AG79" s="203" t="s">
        <v>301</v>
      </c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71">
        <v>3</v>
      </c>
      <c r="BA79" s="71">
        <v>3</v>
      </c>
      <c r="BB79" s="225">
        <v>39426</v>
      </c>
      <c r="BC79" s="217">
        <v>349947.06</v>
      </c>
      <c r="BD79" s="217">
        <v>6300361.3700000001</v>
      </c>
      <c r="BE79" s="217" t="s">
        <v>991</v>
      </c>
    </row>
    <row r="80" spans="1:57" s="187" customFormat="1" ht="11.25" x14ac:dyDescent="0.2">
      <c r="A80" s="252">
        <v>1</v>
      </c>
      <c r="B80" s="204" t="s">
        <v>804</v>
      </c>
      <c r="C80" s="204" t="s">
        <v>123</v>
      </c>
      <c r="D80" s="206">
        <v>93</v>
      </c>
      <c r="E80" s="244" t="s">
        <v>2301</v>
      </c>
      <c r="F80" s="206" t="s">
        <v>1338</v>
      </c>
      <c r="G80" s="206" t="s">
        <v>1616</v>
      </c>
      <c r="H80" s="206">
        <v>93</v>
      </c>
      <c r="I80" s="8" t="s">
        <v>662</v>
      </c>
      <c r="J80" s="206" t="s">
        <v>1616</v>
      </c>
      <c r="K80" s="8" t="s">
        <v>560</v>
      </c>
      <c r="L80" s="8" t="s">
        <v>2148</v>
      </c>
      <c r="M80" s="204" t="s">
        <v>567</v>
      </c>
      <c r="N80" s="204"/>
      <c r="O80" s="204"/>
      <c r="P80" s="204"/>
      <c r="Q80" s="204"/>
      <c r="R80" s="204"/>
      <c r="S80" s="214">
        <v>0.75</v>
      </c>
      <c r="T80" s="214">
        <v>0.875</v>
      </c>
      <c r="U80" s="202" t="s">
        <v>1616</v>
      </c>
      <c r="V80" s="202" t="s">
        <v>1616</v>
      </c>
      <c r="W80" s="202" t="s">
        <v>1616</v>
      </c>
      <c r="X80" s="202" t="s">
        <v>1616</v>
      </c>
      <c r="Y80" s="202" t="s">
        <v>1616</v>
      </c>
      <c r="Z80" s="202" t="s">
        <v>1616</v>
      </c>
      <c r="AA80" s="202" t="s">
        <v>1616</v>
      </c>
      <c r="AB80" s="202" t="s">
        <v>1616</v>
      </c>
      <c r="AC80" s="202" t="s">
        <v>1616</v>
      </c>
      <c r="AD80" s="202" t="s">
        <v>1616</v>
      </c>
      <c r="AE80" s="203" t="s">
        <v>302</v>
      </c>
      <c r="AF80" s="203" t="s">
        <v>303</v>
      </c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71">
        <v>2</v>
      </c>
      <c r="BA80" s="71" t="s">
        <v>1616</v>
      </c>
      <c r="BB80" s="225">
        <v>39423</v>
      </c>
      <c r="BC80" s="217">
        <v>346351.71</v>
      </c>
      <c r="BD80" s="217">
        <v>6299727.5499999998</v>
      </c>
      <c r="BE80" s="217" t="s">
        <v>991</v>
      </c>
    </row>
    <row r="81" spans="1:89" s="187" customFormat="1" ht="15" x14ac:dyDescent="0.2">
      <c r="A81" s="252">
        <v>1</v>
      </c>
      <c r="B81" s="204" t="s">
        <v>803</v>
      </c>
      <c r="C81" s="204" t="s">
        <v>123</v>
      </c>
      <c r="D81" s="206">
        <v>94</v>
      </c>
      <c r="E81" s="242" t="s">
        <v>1756</v>
      </c>
      <c r="F81" s="206" t="s">
        <v>1339</v>
      </c>
      <c r="G81" s="206" t="s">
        <v>1616</v>
      </c>
      <c r="H81" s="206">
        <v>94</v>
      </c>
      <c r="I81" s="8" t="s">
        <v>81</v>
      </c>
      <c r="J81" s="206" t="s">
        <v>1616</v>
      </c>
      <c r="K81" s="8" t="s">
        <v>549</v>
      </c>
      <c r="L81" s="8" t="s">
        <v>1490</v>
      </c>
      <c r="M81" s="203" t="s">
        <v>570</v>
      </c>
      <c r="N81" s="203"/>
      <c r="O81" s="203"/>
      <c r="P81" s="203"/>
      <c r="Q81" s="203"/>
      <c r="R81" s="203"/>
      <c r="S81" s="214">
        <v>0.66666666666666663</v>
      </c>
      <c r="T81" s="214">
        <v>0.89583333333333337</v>
      </c>
      <c r="U81" s="202" t="s">
        <v>1616</v>
      </c>
      <c r="V81" s="202" t="s">
        <v>1616</v>
      </c>
      <c r="W81" s="202" t="s">
        <v>1616</v>
      </c>
      <c r="X81" s="202" t="s">
        <v>1616</v>
      </c>
      <c r="Y81" s="202" t="s">
        <v>1616</v>
      </c>
      <c r="Z81" s="202" t="s">
        <v>1616</v>
      </c>
      <c r="AA81" s="218" t="s">
        <v>1616</v>
      </c>
      <c r="AB81" s="218" t="s">
        <v>1616</v>
      </c>
      <c r="AC81" s="218" t="s">
        <v>1616</v>
      </c>
      <c r="AD81" s="218" t="s">
        <v>1616</v>
      </c>
      <c r="AE81" s="203" t="s">
        <v>304</v>
      </c>
      <c r="AF81" s="203" t="s">
        <v>305</v>
      </c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71">
        <v>3</v>
      </c>
      <c r="BA81" s="71">
        <v>2</v>
      </c>
      <c r="BB81" s="225">
        <v>39423</v>
      </c>
      <c r="BC81" s="217">
        <v>345646.46</v>
      </c>
      <c r="BD81" s="217">
        <v>6297908.29</v>
      </c>
      <c r="BE81" s="217" t="s">
        <v>991</v>
      </c>
    </row>
    <row r="82" spans="1:89" s="187" customFormat="1" ht="15" x14ac:dyDescent="0.2">
      <c r="A82" s="252">
        <v>1</v>
      </c>
      <c r="B82" s="204" t="s">
        <v>803</v>
      </c>
      <c r="C82" s="204" t="s">
        <v>123</v>
      </c>
      <c r="D82" s="206">
        <v>96</v>
      </c>
      <c r="E82" s="242" t="s">
        <v>1757</v>
      </c>
      <c r="F82" s="206" t="s">
        <v>1340</v>
      </c>
      <c r="G82" s="206" t="s">
        <v>1616</v>
      </c>
      <c r="H82" s="206">
        <v>96</v>
      </c>
      <c r="I82" s="8" t="s">
        <v>82</v>
      </c>
      <c r="J82" s="206" t="s">
        <v>1616</v>
      </c>
      <c r="K82" s="8" t="s">
        <v>545</v>
      </c>
      <c r="L82" s="8" t="s">
        <v>1491</v>
      </c>
      <c r="M82" s="203" t="s">
        <v>566</v>
      </c>
      <c r="N82" s="203"/>
      <c r="O82" s="203"/>
      <c r="P82" s="203"/>
      <c r="Q82" s="203"/>
      <c r="R82" s="203"/>
      <c r="S82" s="214">
        <v>0.6875</v>
      </c>
      <c r="T82" s="214">
        <v>0.85416666666666663</v>
      </c>
      <c r="U82" s="202" t="s">
        <v>1616</v>
      </c>
      <c r="V82" s="202" t="s">
        <v>1616</v>
      </c>
      <c r="W82" s="202" t="s">
        <v>1616</v>
      </c>
      <c r="X82" s="202" t="s">
        <v>1616</v>
      </c>
      <c r="Y82" s="202" t="s">
        <v>1616</v>
      </c>
      <c r="Z82" s="202" t="s">
        <v>1616</v>
      </c>
      <c r="AA82" s="218" t="s">
        <v>1616</v>
      </c>
      <c r="AB82" s="218" t="s">
        <v>1616</v>
      </c>
      <c r="AC82" s="218" t="s">
        <v>1616</v>
      </c>
      <c r="AD82" s="218" t="s">
        <v>1616</v>
      </c>
      <c r="AE82" s="203" t="s">
        <v>143</v>
      </c>
      <c r="AF82" s="203" t="s">
        <v>199</v>
      </c>
      <c r="AG82" s="203" t="s">
        <v>306</v>
      </c>
      <c r="AH82" s="203" t="s">
        <v>307</v>
      </c>
      <c r="AI82" s="203" t="s">
        <v>200</v>
      </c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71">
        <v>3</v>
      </c>
      <c r="BA82" s="71">
        <v>3</v>
      </c>
      <c r="BB82" s="225">
        <v>39426</v>
      </c>
      <c r="BC82" s="217">
        <v>349887.18</v>
      </c>
      <c r="BD82" s="217">
        <v>6300385.3499999996</v>
      </c>
      <c r="BE82" s="217" t="s">
        <v>991</v>
      </c>
    </row>
    <row r="83" spans="1:89" s="187" customFormat="1" ht="11.25" x14ac:dyDescent="0.2">
      <c r="A83" s="252">
        <v>1</v>
      </c>
      <c r="B83" s="204" t="s">
        <v>804</v>
      </c>
      <c r="C83" s="204" t="s">
        <v>123</v>
      </c>
      <c r="D83" s="206">
        <v>97</v>
      </c>
      <c r="E83" s="244" t="s">
        <v>2302</v>
      </c>
      <c r="F83" s="206" t="s">
        <v>1341</v>
      </c>
      <c r="G83" s="206" t="s">
        <v>1616</v>
      </c>
      <c r="H83" s="206">
        <v>97</v>
      </c>
      <c r="I83" s="8" t="s">
        <v>663</v>
      </c>
      <c r="J83" s="206" t="s">
        <v>1616</v>
      </c>
      <c r="K83" s="8" t="s">
        <v>546</v>
      </c>
      <c r="L83" s="8" t="s">
        <v>1547</v>
      </c>
      <c r="M83" s="203" t="s">
        <v>575</v>
      </c>
      <c r="N83" s="203"/>
      <c r="O83" s="203"/>
      <c r="P83" s="203"/>
      <c r="Q83" s="203"/>
      <c r="R83" s="203"/>
      <c r="S83" s="214">
        <v>0.72916666666666663</v>
      </c>
      <c r="T83" s="214">
        <v>0.89583333333333337</v>
      </c>
      <c r="U83" s="202" t="s">
        <v>1616</v>
      </c>
      <c r="V83" s="202" t="s">
        <v>1616</v>
      </c>
      <c r="W83" s="202" t="s">
        <v>1616</v>
      </c>
      <c r="X83" s="202" t="s">
        <v>1616</v>
      </c>
      <c r="Y83" s="202" t="s">
        <v>1616</v>
      </c>
      <c r="Z83" s="202" t="s">
        <v>1616</v>
      </c>
      <c r="AA83" s="202" t="s">
        <v>1616</v>
      </c>
      <c r="AB83" s="202" t="s">
        <v>1616</v>
      </c>
      <c r="AC83" s="202" t="s">
        <v>1616</v>
      </c>
      <c r="AD83" s="202" t="s">
        <v>1616</v>
      </c>
      <c r="AE83" s="203" t="s">
        <v>308</v>
      </c>
      <c r="AF83" s="203" t="s">
        <v>309</v>
      </c>
      <c r="AG83" s="203" t="s">
        <v>310</v>
      </c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71" t="s">
        <v>1616</v>
      </c>
      <c r="BA83" s="71" t="s">
        <v>1616</v>
      </c>
      <c r="BB83" s="225">
        <v>39419</v>
      </c>
      <c r="BC83" s="217">
        <v>339845.82</v>
      </c>
      <c r="BD83" s="217">
        <v>6297447.5999999996</v>
      </c>
      <c r="BE83" s="217" t="s">
        <v>991</v>
      </c>
    </row>
    <row r="84" spans="1:89" s="195" customFormat="1" ht="11.25" x14ac:dyDescent="0.2">
      <c r="A84" s="252">
        <v>1</v>
      </c>
      <c r="B84" s="204" t="s">
        <v>803</v>
      </c>
      <c r="C84" s="204" t="s">
        <v>125</v>
      </c>
      <c r="D84" s="206">
        <v>98</v>
      </c>
      <c r="E84" s="242" t="s">
        <v>1758</v>
      </c>
      <c r="F84" s="206" t="s">
        <v>1202</v>
      </c>
      <c r="G84" s="206" t="s">
        <v>1616</v>
      </c>
      <c r="H84" s="206">
        <v>98</v>
      </c>
      <c r="I84" s="8" t="s">
        <v>83</v>
      </c>
      <c r="J84" s="206" t="s">
        <v>1616</v>
      </c>
      <c r="K84" s="8" t="s">
        <v>561</v>
      </c>
      <c r="L84" s="8" t="s">
        <v>769</v>
      </c>
      <c r="M84" s="203" t="s">
        <v>571</v>
      </c>
      <c r="N84" s="203" t="s">
        <v>570</v>
      </c>
      <c r="O84" s="203" t="s">
        <v>566</v>
      </c>
      <c r="P84" s="203"/>
      <c r="Q84" s="203"/>
      <c r="R84" s="203"/>
      <c r="S84" s="214">
        <v>0.27083333333333331</v>
      </c>
      <c r="T84" s="214">
        <v>0.45833333333333331</v>
      </c>
      <c r="U84" s="202">
        <v>0.72916666666666663</v>
      </c>
      <c r="V84" s="202">
        <v>0.85416666666666663</v>
      </c>
      <c r="W84" s="202" t="s">
        <v>1616</v>
      </c>
      <c r="X84" s="202" t="s">
        <v>1616</v>
      </c>
      <c r="Y84" s="202" t="s">
        <v>1616</v>
      </c>
      <c r="Z84" s="202" t="s">
        <v>1616</v>
      </c>
      <c r="AA84" s="202" t="s">
        <v>1616</v>
      </c>
      <c r="AB84" s="202" t="s">
        <v>1616</v>
      </c>
      <c r="AC84" s="202" t="s">
        <v>1616</v>
      </c>
      <c r="AD84" s="202" t="s">
        <v>1616</v>
      </c>
      <c r="AE84" s="203" t="s">
        <v>234</v>
      </c>
      <c r="AF84" s="203" t="s">
        <v>232</v>
      </c>
      <c r="AG84" s="203" t="s">
        <v>235</v>
      </c>
      <c r="AH84" s="203" t="s">
        <v>914</v>
      </c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71">
        <v>3</v>
      </c>
      <c r="BA84" s="71">
        <v>4</v>
      </c>
      <c r="BB84" s="225">
        <v>39419</v>
      </c>
      <c r="BC84" s="217">
        <v>346361.76</v>
      </c>
      <c r="BD84" s="217">
        <v>6291656</v>
      </c>
      <c r="BE84" s="217" t="s">
        <v>991</v>
      </c>
    </row>
    <row r="85" spans="1:89" s="187" customFormat="1" ht="15" x14ac:dyDescent="0.2">
      <c r="A85" s="252">
        <v>1</v>
      </c>
      <c r="B85" s="204" t="s">
        <v>804</v>
      </c>
      <c r="C85" s="204" t="s">
        <v>123</v>
      </c>
      <c r="D85" s="206">
        <v>99</v>
      </c>
      <c r="E85" s="244" t="s">
        <v>2303</v>
      </c>
      <c r="F85" s="206" t="s">
        <v>1201</v>
      </c>
      <c r="G85" s="206" t="s">
        <v>1616</v>
      </c>
      <c r="H85" s="206">
        <v>99</v>
      </c>
      <c r="I85" s="8" t="s">
        <v>84</v>
      </c>
      <c r="J85" s="206" t="s">
        <v>1616</v>
      </c>
      <c r="K85" s="8" t="s">
        <v>561</v>
      </c>
      <c r="L85" s="8" t="s">
        <v>768</v>
      </c>
      <c r="M85" s="203" t="s">
        <v>571</v>
      </c>
      <c r="N85" s="203"/>
      <c r="O85" s="203"/>
      <c r="P85" s="203"/>
      <c r="Q85" s="203"/>
      <c r="R85" s="203"/>
      <c r="S85" s="214">
        <v>0.29166666666666669</v>
      </c>
      <c r="T85" s="214">
        <v>0.41666666666666669</v>
      </c>
      <c r="U85" s="202" t="s">
        <v>1616</v>
      </c>
      <c r="V85" s="202" t="s">
        <v>1616</v>
      </c>
      <c r="W85" s="202" t="s">
        <v>1616</v>
      </c>
      <c r="X85" s="202" t="s">
        <v>1616</v>
      </c>
      <c r="Y85" s="202" t="s">
        <v>1616</v>
      </c>
      <c r="Z85" s="202" t="s">
        <v>1616</v>
      </c>
      <c r="AA85" s="218" t="s">
        <v>1616</v>
      </c>
      <c r="AB85" s="218" t="s">
        <v>1616</v>
      </c>
      <c r="AC85" s="218" t="s">
        <v>1616</v>
      </c>
      <c r="AD85" s="218" t="s">
        <v>1616</v>
      </c>
      <c r="AE85" s="203" t="s">
        <v>173</v>
      </c>
      <c r="AF85" s="203" t="s">
        <v>174</v>
      </c>
      <c r="AG85" s="203" t="s">
        <v>311</v>
      </c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71" t="s">
        <v>1616</v>
      </c>
      <c r="BA85" s="71" t="s">
        <v>1616</v>
      </c>
      <c r="BB85" s="225">
        <v>39419</v>
      </c>
      <c r="BC85" s="217">
        <v>346209.35</v>
      </c>
      <c r="BD85" s="217">
        <v>6291674.75</v>
      </c>
      <c r="BE85" s="217" t="s">
        <v>991</v>
      </c>
    </row>
    <row r="86" spans="1:89" s="195" customFormat="1" ht="11.25" x14ac:dyDescent="0.2">
      <c r="A86" s="252">
        <v>1</v>
      </c>
      <c r="B86" s="204" t="s">
        <v>804</v>
      </c>
      <c r="C86" s="204" t="s">
        <v>123</v>
      </c>
      <c r="D86" s="206">
        <v>101</v>
      </c>
      <c r="E86" s="244" t="s">
        <v>2304</v>
      </c>
      <c r="F86" s="206" t="s">
        <v>1342</v>
      </c>
      <c r="G86" s="206" t="s">
        <v>1616</v>
      </c>
      <c r="H86" s="206">
        <v>101</v>
      </c>
      <c r="I86" s="8" t="s">
        <v>85</v>
      </c>
      <c r="J86" s="206" t="s">
        <v>1616</v>
      </c>
      <c r="K86" s="8" t="s">
        <v>547</v>
      </c>
      <c r="L86" s="8" t="s">
        <v>2149</v>
      </c>
      <c r="M86" s="203" t="s">
        <v>571</v>
      </c>
      <c r="N86" s="203"/>
      <c r="O86" s="203"/>
      <c r="P86" s="203"/>
      <c r="Q86" s="203"/>
      <c r="R86" s="203"/>
      <c r="S86" s="214">
        <v>0.27083333333333331</v>
      </c>
      <c r="T86" s="214">
        <v>0.39583333333333331</v>
      </c>
      <c r="U86" s="202" t="s">
        <v>1616</v>
      </c>
      <c r="V86" s="202" t="s">
        <v>1616</v>
      </c>
      <c r="W86" s="202" t="s">
        <v>1616</v>
      </c>
      <c r="X86" s="202" t="s">
        <v>1616</v>
      </c>
      <c r="Y86" s="202" t="s">
        <v>1616</v>
      </c>
      <c r="Z86" s="202" t="s">
        <v>1616</v>
      </c>
      <c r="AA86" s="202" t="s">
        <v>1616</v>
      </c>
      <c r="AB86" s="202" t="s">
        <v>1616</v>
      </c>
      <c r="AC86" s="202" t="s">
        <v>1616</v>
      </c>
      <c r="AD86" s="202" t="s">
        <v>1616</v>
      </c>
      <c r="AE86" s="203" t="s">
        <v>311</v>
      </c>
      <c r="AF86" s="203" t="s">
        <v>312</v>
      </c>
      <c r="AG86" s="203" t="s">
        <v>398</v>
      </c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71" t="s">
        <v>1616</v>
      </c>
      <c r="BA86" s="71" t="s">
        <v>1616</v>
      </c>
      <c r="BB86" s="225">
        <v>39419</v>
      </c>
      <c r="BC86" s="217">
        <v>336883.69</v>
      </c>
      <c r="BD86" s="217">
        <v>6290714.9299999997</v>
      </c>
      <c r="BE86" s="217" t="s">
        <v>991</v>
      </c>
    </row>
    <row r="87" spans="1:89" s="195" customFormat="1" ht="11.25" x14ac:dyDescent="0.2">
      <c r="A87" s="252">
        <v>1</v>
      </c>
      <c r="B87" s="204" t="s">
        <v>803</v>
      </c>
      <c r="C87" s="204" t="s">
        <v>123</v>
      </c>
      <c r="D87" s="206">
        <v>102</v>
      </c>
      <c r="E87" s="242" t="s">
        <v>1759</v>
      </c>
      <c r="F87" s="206" t="s">
        <v>1343</v>
      </c>
      <c r="G87" s="206" t="s">
        <v>1616</v>
      </c>
      <c r="H87" s="206">
        <v>102</v>
      </c>
      <c r="I87" s="8" t="s">
        <v>86</v>
      </c>
      <c r="J87" s="206" t="s">
        <v>1616</v>
      </c>
      <c r="K87" s="8" t="s">
        <v>547</v>
      </c>
      <c r="L87" s="8" t="s">
        <v>1492</v>
      </c>
      <c r="M87" s="203" t="s">
        <v>570</v>
      </c>
      <c r="N87" s="203"/>
      <c r="O87" s="203"/>
      <c r="P87" s="203"/>
      <c r="Q87" s="203"/>
      <c r="R87" s="203"/>
      <c r="S87" s="214">
        <v>0.27083333333333331</v>
      </c>
      <c r="T87" s="214">
        <v>0.9375</v>
      </c>
      <c r="U87" s="202" t="s">
        <v>1616</v>
      </c>
      <c r="V87" s="202" t="s">
        <v>1616</v>
      </c>
      <c r="W87" s="202" t="s">
        <v>1616</v>
      </c>
      <c r="X87" s="202" t="s">
        <v>1616</v>
      </c>
      <c r="Y87" s="202" t="s">
        <v>1616</v>
      </c>
      <c r="Z87" s="202" t="s">
        <v>1616</v>
      </c>
      <c r="AA87" s="202" t="s">
        <v>1616</v>
      </c>
      <c r="AB87" s="202" t="s">
        <v>1616</v>
      </c>
      <c r="AC87" s="202" t="s">
        <v>1616</v>
      </c>
      <c r="AD87" s="202" t="s">
        <v>1616</v>
      </c>
      <c r="AE87" s="6" t="s">
        <v>601</v>
      </c>
      <c r="AF87" s="6" t="s">
        <v>770</v>
      </c>
      <c r="AG87" s="6" t="s">
        <v>313</v>
      </c>
      <c r="AH87" s="6" t="s">
        <v>298</v>
      </c>
      <c r="AI87" s="6" t="s">
        <v>318</v>
      </c>
      <c r="AJ87" s="6" t="s">
        <v>314</v>
      </c>
      <c r="AK87" s="6" t="s">
        <v>315</v>
      </c>
      <c r="AL87" s="6" t="s">
        <v>316</v>
      </c>
      <c r="AM87" s="6" t="s">
        <v>317</v>
      </c>
      <c r="AN87" s="6" t="s">
        <v>502</v>
      </c>
      <c r="AO87" s="6" t="s">
        <v>602</v>
      </c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71">
        <v>4</v>
      </c>
      <c r="BA87" s="71">
        <v>4</v>
      </c>
      <c r="BB87" s="225">
        <v>39419</v>
      </c>
      <c r="BC87" s="217">
        <v>337024.91</v>
      </c>
      <c r="BD87" s="217">
        <v>6290748.9400000004</v>
      </c>
      <c r="BE87" s="217" t="s">
        <v>991</v>
      </c>
    </row>
    <row r="88" spans="1:89" s="187" customFormat="1" ht="11.25" x14ac:dyDescent="0.2">
      <c r="A88" s="252">
        <v>1</v>
      </c>
      <c r="B88" s="204" t="s">
        <v>804</v>
      </c>
      <c r="C88" s="204" t="s">
        <v>123</v>
      </c>
      <c r="D88" s="206">
        <v>105</v>
      </c>
      <c r="E88" s="244" t="s">
        <v>2305</v>
      </c>
      <c r="F88" s="206" t="s">
        <v>1207</v>
      </c>
      <c r="G88" s="206" t="s">
        <v>1616</v>
      </c>
      <c r="H88" s="206">
        <v>105</v>
      </c>
      <c r="I88" s="8" t="s">
        <v>87</v>
      </c>
      <c r="J88" s="206" t="s">
        <v>1616</v>
      </c>
      <c r="K88" s="8" t="s">
        <v>557</v>
      </c>
      <c r="L88" s="8" t="s">
        <v>826</v>
      </c>
      <c r="M88" s="203" t="s">
        <v>573</v>
      </c>
      <c r="N88" s="203"/>
      <c r="O88" s="203"/>
      <c r="P88" s="203"/>
      <c r="Q88" s="203"/>
      <c r="R88" s="203"/>
      <c r="S88" s="214">
        <v>0.75</v>
      </c>
      <c r="T88" s="214">
        <v>0.875</v>
      </c>
      <c r="U88" s="202" t="s">
        <v>1616</v>
      </c>
      <c r="V88" s="202" t="s">
        <v>1616</v>
      </c>
      <c r="W88" s="202" t="s">
        <v>1616</v>
      </c>
      <c r="X88" s="202" t="s">
        <v>1616</v>
      </c>
      <c r="Y88" s="202" t="s">
        <v>1616</v>
      </c>
      <c r="Z88" s="202" t="s">
        <v>1616</v>
      </c>
      <c r="AA88" s="202" t="s">
        <v>1616</v>
      </c>
      <c r="AB88" s="202" t="s">
        <v>1616</v>
      </c>
      <c r="AC88" s="202" t="s">
        <v>1616</v>
      </c>
      <c r="AD88" s="202" t="s">
        <v>1616</v>
      </c>
      <c r="AE88" s="203" t="s">
        <v>217</v>
      </c>
      <c r="AF88" s="203" t="s">
        <v>220</v>
      </c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71" t="s">
        <v>1616</v>
      </c>
      <c r="BA88" s="71" t="s">
        <v>1616</v>
      </c>
      <c r="BB88" s="225">
        <v>39427</v>
      </c>
      <c r="BC88" s="217">
        <v>348267.84</v>
      </c>
      <c r="BD88" s="217">
        <v>6287444.2599999998</v>
      </c>
      <c r="BE88" s="217" t="s">
        <v>991</v>
      </c>
    </row>
    <row r="89" spans="1:89" s="195" customFormat="1" ht="11.25" x14ac:dyDescent="0.2">
      <c r="A89" s="252">
        <v>1</v>
      </c>
      <c r="B89" s="204" t="s">
        <v>804</v>
      </c>
      <c r="C89" s="204" t="s">
        <v>123</v>
      </c>
      <c r="D89" s="206">
        <v>106</v>
      </c>
      <c r="E89" s="244" t="s">
        <v>2306</v>
      </c>
      <c r="F89" s="206" t="s">
        <v>1344</v>
      </c>
      <c r="G89" s="206" t="s">
        <v>1616</v>
      </c>
      <c r="H89" s="206">
        <v>106</v>
      </c>
      <c r="I89" s="8" t="s">
        <v>88</v>
      </c>
      <c r="J89" s="206" t="s">
        <v>1616</v>
      </c>
      <c r="K89" s="8" t="s">
        <v>552</v>
      </c>
      <c r="L89" s="8" t="s">
        <v>1578</v>
      </c>
      <c r="M89" s="203" t="s">
        <v>571</v>
      </c>
      <c r="N89" s="203"/>
      <c r="O89" s="203"/>
      <c r="P89" s="203"/>
      <c r="Q89" s="203"/>
      <c r="R89" s="203"/>
      <c r="S89" s="214">
        <v>0.27083333333333331</v>
      </c>
      <c r="T89" s="214">
        <v>0.39583333333333331</v>
      </c>
      <c r="U89" s="202" t="s">
        <v>1616</v>
      </c>
      <c r="V89" s="202" t="s">
        <v>1616</v>
      </c>
      <c r="W89" s="202" t="s">
        <v>1616</v>
      </c>
      <c r="X89" s="202" t="s">
        <v>1616</v>
      </c>
      <c r="Y89" s="202" t="s">
        <v>1616</v>
      </c>
      <c r="Z89" s="202" t="s">
        <v>1616</v>
      </c>
      <c r="AA89" s="202" t="s">
        <v>1616</v>
      </c>
      <c r="AB89" s="202" t="s">
        <v>1616</v>
      </c>
      <c r="AC89" s="202" t="s">
        <v>1616</v>
      </c>
      <c r="AD89" s="202" t="s">
        <v>1616</v>
      </c>
      <c r="AE89" s="203" t="s">
        <v>319</v>
      </c>
      <c r="AF89" s="203" t="s">
        <v>320</v>
      </c>
      <c r="AG89" s="203" t="s">
        <v>321</v>
      </c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71" t="s">
        <v>1616</v>
      </c>
      <c r="BA89" s="71" t="s">
        <v>1616</v>
      </c>
      <c r="BB89" s="225">
        <v>39419</v>
      </c>
      <c r="BC89" s="217">
        <v>336769.63</v>
      </c>
      <c r="BD89" s="217">
        <v>6296402.3700000001</v>
      </c>
      <c r="BE89" s="217" t="s">
        <v>991</v>
      </c>
    </row>
    <row r="90" spans="1:89" s="195" customFormat="1" ht="11.25" x14ac:dyDescent="0.2">
      <c r="A90" s="252">
        <v>1</v>
      </c>
      <c r="B90" s="204" t="s">
        <v>803</v>
      </c>
      <c r="C90" s="204" t="s">
        <v>125</v>
      </c>
      <c r="D90" s="206">
        <v>108</v>
      </c>
      <c r="E90" s="242" t="s">
        <v>1760</v>
      </c>
      <c r="F90" s="206" t="s">
        <v>1345</v>
      </c>
      <c r="G90" s="206" t="s">
        <v>1616</v>
      </c>
      <c r="H90" s="206">
        <v>108</v>
      </c>
      <c r="I90" s="8" t="s">
        <v>89</v>
      </c>
      <c r="J90" s="206" t="s">
        <v>1616</v>
      </c>
      <c r="K90" s="8" t="s">
        <v>556</v>
      </c>
      <c r="L90" s="8" t="s">
        <v>880</v>
      </c>
      <c r="M90" s="203" t="s">
        <v>571</v>
      </c>
      <c r="N90" s="203" t="s">
        <v>566</v>
      </c>
      <c r="O90" s="203" t="s">
        <v>572</v>
      </c>
      <c r="P90" s="203"/>
      <c r="Q90" s="203"/>
      <c r="R90" s="203"/>
      <c r="S90" s="214">
        <v>0.27083333333333331</v>
      </c>
      <c r="T90" s="214">
        <v>0.45833333333333331</v>
      </c>
      <c r="U90" s="202" t="s">
        <v>1616</v>
      </c>
      <c r="V90" s="202" t="s">
        <v>1616</v>
      </c>
      <c r="W90" s="202" t="s">
        <v>1616</v>
      </c>
      <c r="X90" s="202" t="s">
        <v>1616</v>
      </c>
      <c r="Y90" s="202" t="s">
        <v>1616</v>
      </c>
      <c r="Z90" s="202" t="s">
        <v>1616</v>
      </c>
      <c r="AA90" s="202" t="s">
        <v>1616</v>
      </c>
      <c r="AB90" s="202" t="s">
        <v>1616</v>
      </c>
      <c r="AC90" s="202" t="s">
        <v>1616</v>
      </c>
      <c r="AD90" s="202" t="s">
        <v>1616</v>
      </c>
      <c r="AE90" s="203" t="s">
        <v>322</v>
      </c>
      <c r="AF90" s="203" t="s">
        <v>323</v>
      </c>
      <c r="AG90" s="203" t="s">
        <v>509</v>
      </c>
      <c r="AH90" s="203" t="s">
        <v>513</v>
      </c>
      <c r="AI90" s="203" t="s">
        <v>876</v>
      </c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71">
        <v>3</v>
      </c>
      <c r="BA90" s="71">
        <v>3</v>
      </c>
      <c r="BB90" s="225">
        <v>39419</v>
      </c>
      <c r="BC90" s="217">
        <v>352405.75</v>
      </c>
      <c r="BD90" s="217">
        <v>6291163.4900000002</v>
      </c>
      <c r="BE90" s="217" t="s">
        <v>991</v>
      </c>
    </row>
    <row r="91" spans="1:89" s="187" customFormat="1" ht="11.25" x14ac:dyDescent="0.2">
      <c r="A91" s="252">
        <v>1</v>
      </c>
      <c r="B91" s="204" t="s">
        <v>804</v>
      </c>
      <c r="C91" s="204"/>
      <c r="D91" s="206">
        <v>109</v>
      </c>
      <c r="E91" s="244" t="s">
        <v>2307</v>
      </c>
      <c r="F91" s="206" t="s">
        <v>1346</v>
      </c>
      <c r="G91" s="206" t="s">
        <v>1616</v>
      </c>
      <c r="H91" s="206">
        <v>109</v>
      </c>
      <c r="I91" s="8" t="s">
        <v>588</v>
      </c>
      <c r="J91" s="206" t="s">
        <v>1616</v>
      </c>
      <c r="K91" s="8" t="s">
        <v>545</v>
      </c>
      <c r="L91" s="8" t="s">
        <v>2150</v>
      </c>
      <c r="M91" s="203"/>
      <c r="N91" s="203"/>
      <c r="O91" s="203"/>
      <c r="P91" s="203"/>
      <c r="Q91" s="203"/>
      <c r="R91" s="203"/>
      <c r="S91" s="214" t="s">
        <v>1616</v>
      </c>
      <c r="T91" s="214" t="s">
        <v>1616</v>
      </c>
      <c r="U91" s="202" t="s">
        <v>1616</v>
      </c>
      <c r="V91" s="202" t="s">
        <v>1616</v>
      </c>
      <c r="W91" s="202" t="s">
        <v>1616</v>
      </c>
      <c r="X91" s="202" t="s">
        <v>1616</v>
      </c>
      <c r="Y91" s="202" t="s">
        <v>1616</v>
      </c>
      <c r="Z91" s="202" t="s">
        <v>1616</v>
      </c>
      <c r="AA91" s="202" t="s">
        <v>1616</v>
      </c>
      <c r="AB91" s="202" t="s">
        <v>1616</v>
      </c>
      <c r="AC91" s="202" t="s">
        <v>1616</v>
      </c>
      <c r="AD91" s="202" t="s">
        <v>1616</v>
      </c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71" t="s">
        <v>1616</v>
      </c>
      <c r="BA91" s="71" t="s">
        <v>1616</v>
      </c>
      <c r="BB91" s="225">
        <v>39419</v>
      </c>
      <c r="BC91" s="217">
        <v>352723.35</v>
      </c>
      <c r="BD91" s="217">
        <v>6299660.21</v>
      </c>
      <c r="BE91" s="217" t="s">
        <v>991</v>
      </c>
    </row>
    <row r="92" spans="1:89" s="199" customFormat="1" ht="11.25" x14ac:dyDescent="0.2">
      <c r="A92" s="252">
        <v>1</v>
      </c>
      <c r="B92" s="204" t="s">
        <v>804</v>
      </c>
      <c r="C92" s="204" t="s">
        <v>125</v>
      </c>
      <c r="D92" s="206">
        <v>110</v>
      </c>
      <c r="E92" s="244" t="s">
        <v>1761</v>
      </c>
      <c r="F92" s="206" t="s">
        <v>1347</v>
      </c>
      <c r="G92" s="206" t="s">
        <v>1616</v>
      </c>
      <c r="H92" s="206">
        <v>110</v>
      </c>
      <c r="I92" s="8" t="s">
        <v>763</v>
      </c>
      <c r="J92" s="206" t="s">
        <v>1616</v>
      </c>
      <c r="K92" s="8" t="s">
        <v>555</v>
      </c>
      <c r="L92" s="8" t="s">
        <v>1493</v>
      </c>
      <c r="M92" s="203" t="s">
        <v>571</v>
      </c>
      <c r="N92" s="203" t="s">
        <v>570</v>
      </c>
      <c r="O92" s="203"/>
      <c r="P92" s="203"/>
      <c r="Q92" s="203"/>
      <c r="R92" s="203"/>
      <c r="S92" s="214">
        <v>0.22916666666666666</v>
      </c>
      <c r="T92" s="214">
        <v>4.1666666666666664E-2</v>
      </c>
      <c r="U92" s="202" t="s">
        <v>1616</v>
      </c>
      <c r="V92" s="202" t="s">
        <v>1616</v>
      </c>
      <c r="W92" s="202">
        <v>0.22916666666666666</v>
      </c>
      <c r="X92" s="202">
        <v>4.1666666666666664E-2</v>
      </c>
      <c r="Y92" s="202" t="s">
        <v>1616</v>
      </c>
      <c r="Z92" s="202" t="s">
        <v>1616</v>
      </c>
      <c r="AA92" s="202">
        <v>0.22916666666666666</v>
      </c>
      <c r="AB92" s="202">
        <v>4.1666666666666664E-2</v>
      </c>
      <c r="AC92" s="202" t="s">
        <v>1616</v>
      </c>
      <c r="AD92" s="202" t="s">
        <v>1616</v>
      </c>
      <c r="AE92" s="203" t="s">
        <v>234</v>
      </c>
      <c r="AF92" s="261" t="s">
        <v>232</v>
      </c>
      <c r="AG92" s="203" t="s">
        <v>235</v>
      </c>
      <c r="AH92" s="203" t="s">
        <v>624</v>
      </c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71">
        <v>4</v>
      </c>
      <c r="BA92" s="71">
        <v>4</v>
      </c>
      <c r="BB92" s="225">
        <v>41590</v>
      </c>
      <c r="BC92" s="217">
        <v>352228.76</v>
      </c>
      <c r="BD92" s="217">
        <v>6291047.0700000003</v>
      </c>
      <c r="BE92" s="217" t="s">
        <v>991</v>
      </c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</row>
    <row r="93" spans="1:89" s="199" customFormat="1" ht="11.25" x14ac:dyDescent="0.2">
      <c r="A93" s="252">
        <v>1</v>
      </c>
      <c r="B93" s="204" t="s">
        <v>804</v>
      </c>
      <c r="C93" s="204" t="s">
        <v>125</v>
      </c>
      <c r="D93" s="206">
        <v>111</v>
      </c>
      <c r="E93" s="244" t="s">
        <v>1762</v>
      </c>
      <c r="F93" s="206" t="s">
        <v>1348</v>
      </c>
      <c r="G93" s="206" t="s">
        <v>1616</v>
      </c>
      <c r="H93" s="206">
        <v>111</v>
      </c>
      <c r="I93" s="8" t="s">
        <v>625</v>
      </c>
      <c r="J93" s="206" t="s">
        <v>1616</v>
      </c>
      <c r="K93" s="8" t="s">
        <v>559</v>
      </c>
      <c r="L93" s="8" t="s">
        <v>1494</v>
      </c>
      <c r="M93" s="203" t="s">
        <v>571</v>
      </c>
      <c r="N93" s="203" t="s">
        <v>570</v>
      </c>
      <c r="O93" s="203"/>
      <c r="P93" s="203"/>
      <c r="Q93" s="203"/>
      <c r="R93" s="203"/>
      <c r="S93" s="214">
        <v>0.22916666666666666</v>
      </c>
      <c r="T93" s="214">
        <v>4.1666666666666664E-2</v>
      </c>
      <c r="U93" s="202" t="s">
        <v>1616</v>
      </c>
      <c r="V93" s="202" t="s">
        <v>1616</v>
      </c>
      <c r="W93" s="202">
        <v>0.22916666666666666</v>
      </c>
      <c r="X93" s="202">
        <v>4.1666666666666664E-2</v>
      </c>
      <c r="Y93" s="202" t="s">
        <v>1616</v>
      </c>
      <c r="Z93" s="202" t="s">
        <v>1616</v>
      </c>
      <c r="AA93" s="202">
        <v>0.22916666666666666</v>
      </c>
      <c r="AB93" s="202">
        <v>4.1666666666666664E-2</v>
      </c>
      <c r="AC93" s="202" t="s">
        <v>1616</v>
      </c>
      <c r="AD93" s="202" t="s">
        <v>1616</v>
      </c>
      <c r="AE93" s="203" t="s">
        <v>334</v>
      </c>
      <c r="AF93" s="203" t="s">
        <v>261</v>
      </c>
      <c r="AG93" s="203" t="s">
        <v>174</v>
      </c>
      <c r="AH93" s="203" t="s">
        <v>398</v>
      </c>
      <c r="AI93" s="203" t="s">
        <v>512</v>
      </c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71">
        <v>8</v>
      </c>
      <c r="BA93" s="71">
        <v>4</v>
      </c>
      <c r="BB93" s="225">
        <v>41590</v>
      </c>
      <c r="BC93" s="217">
        <v>352377.62</v>
      </c>
      <c r="BD93" s="217">
        <v>6290952.6200000001</v>
      </c>
      <c r="BE93" s="217" t="s">
        <v>991</v>
      </c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</row>
    <row r="94" spans="1:89" s="187" customFormat="1" ht="11.25" x14ac:dyDescent="0.2">
      <c r="A94" s="252">
        <v>1</v>
      </c>
      <c r="B94" s="204" t="s">
        <v>803</v>
      </c>
      <c r="C94" s="204" t="s">
        <v>125</v>
      </c>
      <c r="D94" s="206">
        <v>112</v>
      </c>
      <c r="E94" s="242" t="s">
        <v>1763</v>
      </c>
      <c r="F94" s="206" t="s">
        <v>1349</v>
      </c>
      <c r="G94" s="206" t="s">
        <v>1616</v>
      </c>
      <c r="H94" s="206">
        <v>112</v>
      </c>
      <c r="I94" s="8" t="s">
        <v>90</v>
      </c>
      <c r="J94" s="206" t="s">
        <v>1616</v>
      </c>
      <c r="K94" s="8" t="s">
        <v>555</v>
      </c>
      <c r="L94" s="8" t="s">
        <v>881</v>
      </c>
      <c r="M94" s="203" t="s">
        <v>571</v>
      </c>
      <c r="N94" s="203" t="s">
        <v>572</v>
      </c>
      <c r="O94" s="203"/>
      <c r="P94" s="203"/>
      <c r="Q94" s="203"/>
      <c r="R94" s="203"/>
      <c r="S94" s="214">
        <v>0.6875</v>
      </c>
      <c r="T94" s="214">
        <v>0.85416666666666663</v>
      </c>
      <c r="U94" s="202" t="s">
        <v>1616</v>
      </c>
      <c r="V94" s="202" t="s">
        <v>1616</v>
      </c>
      <c r="W94" s="202" t="s">
        <v>1616</v>
      </c>
      <c r="X94" s="202" t="s">
        <v>1616</v>
      </c>
      <c r="Y94" s="202" t="s">
        <v>1616</v>
      </c>
      <c r="Z94" s="202" t="s">
        <v>1616</v>
      </c>
      <c r="AA94" s="202" t="s">
        <v>1616</v>
      </c>
      <c r="AB94" s="202" t="s">
        <v>1616</v>
      </c>
      <c r="AC94" s="202" t="s">
        <v>1616</v>
      </c>
      <c r="AD94" s="202" t="s">
        <v>1616</v>
      </c>
      <c r="AE94" s="203" t="s">
        <v>233</v>
      </c>
      <c r="AF94" s="203" t="s">
        <v>508</v>
      </c>
      <c r="AG94" s="203" t="s">
        <v>877</v>
      </c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71">
        <v>4</v>
      </c>
      <c r="BA94" s="71">
        <v>3</v>
      </c>
      <c r="BB94" s="225">
        <v>39419</v>
      </c>
      <c r="BC94" s="217">
        <v>352331.58</v>
      </c>
      <c r="BD94" s="217">
        <v>6291231.4500000002</v>
      </c>
      <c r="BE94" s="217" t="s">
        <v>991</v>
      </c>
    </row>
    <row r="95" spans="1:89" s="187" customFormat="1" ht="11.25" x14ac:dyDescent="0.2">
      <c r="A95" s="252">
        <v>1</v>
      </c>
      <c r="B95" s="204" t="s">
        <v>804</v>
      </c>
      <c r="C95" s="204" t="s">
        <v>123</v>
      </c>
      <c r="D95" s="206">
        <v>115</v>
      </c>
      <c r="E95" s="244" t="s">
        <v>2308</v>
      </c>
      <c r="F95" s="206" t="s">
        <v>1350</v>
      </c>
      <c r="G95" s="206" t="s">
        <v>1616</v>
      </c>
      <c r="H95" s="206">
        <v>115</v>
      </c>
      <c r="I95" s="8" t="s">
        <v>664</v>
      </c>
      <c r="J95" s="206" t="s">
        <v>1616</v>
      </c>
      <c r="K95" s="8" t="s">
        <v>559</v>
      </c>
      <c r="L95" s="8" t="s">
        <v>1543</v>
      </c>
      <c r="M95" s="203" t="s">
        <v>570</v>
      </c>
      <c r="N95" s="203"/>
      <c r="O95" s="203"/>
      <c r="P95" s="203"/>
      <c r="Q95" s="203"/>
      <c r="R95" s="203"/>
      <c r="S95" s="214" t="s">
        <v>1616</v>
      </c>
      <c r="T95" s="214" t="s">
        <v>1616</v>
      </c>
      <c r="U95" s="202" t="s">
        <v>1616</v>
      </c>
      <c r="V95" s="202" t="s">
        <v>1616</v>
      </c>
      <c r="W95" s="202" t="s">
        <v>1616</v>
      </c>
      <c r="X95" s="202" t="s">
        <v>1616</v>
      </c>
      <c r="Y95" s="202" t="s">
        <v>1616</v>
      </c>
      <c r="Z95" s="202" t="s">
        <v>1616</v>
      </c>
      <c r="AA95" s="202" t="s">
        <v>1616</v>
      </c>
      <c r="AB95" s="202" t="s">
        <v>1616</v>
      </c>
      <c r="AC95" s="202" t="s">
        <v>1616</v>
      </c>
      <c r="AD95" s="202" t="s">
        <v>1616</v>
      </c>
      <c r="AE95" s="203" t="s">
        <v>326</v>
      </c>
      <c r="AF95" s="203" t="s">
        <v>327</v>
      </c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71">
        <v>2</v>
      </c>
      <c r="BA95" s="71" t="s">
        <v>1616</v>
      </c>
      <c r="BB95" s="225">
        <v>39419</v>
      </c>
      <c r="BC95" s="217">
        <v>352636.11</v>
      </c>
      <c r="BD95" s="217">
        <v>6286935.8300000001</v>
      </c>
      <c r="BE95" s="217" t="s">
        <v>991</v>
      </c>
    </row>
    <row r="96" spans="1:89" s="195" customFormat="1" ht="11.25" x14ac:dyDescent="0.2">
      <c r="A96" s="252">
        <v>1</v>
      </c>
      <c r="B96" s="204" t="s">
        <v>803</v>
      </c>
      <c r="C96" s="204" t="s">
        <v>125</v>
      </c>
      <c r="D96" s="206">
        <v>116</v>
      </c>
      <c r="E96" s="242" t="s">
        <v>1764</v>
      </c>
      <c r="F96" s="206" t="s">
        <v>1351</v>
      </c>
      <c r="G96" s="206" t="s">
        <v>1616</v>
      </c>
      <c r="H96" s="206">
        <v>116</v>
      </c>
      <c r="I96" s="8" t="s">
        <v>91</v>
      </c>
      <c r="J96" s="206" t="s">
        <v>1616</v>
      </c>
      <c r="K96" s="8" t="s">
        <v>549</v>
      </c>
      <c r="L96" s="8" t="s">
        <v>1495</v>
      </c>
      <c r="M96" s="203" t="s">
        <v>575</v>
      </c>
      <c r="N96" s="203" t="s">
        <v>567</v>
      </c>
      <c r="O96" s="203"/>
      <c r="P96" s="203"/>
      <c r="Q96" s="203"/>
      <c r="R96" s="203"/>
      <c r="S96" s="214">
        <v>0.5625</v>
      </c>
      <c r="T96" s="214">
        <v>0.875</v>
      </c>
      <c r="U96" s="202" t="s">
        <v>1616</v>
      </c>
      <c r="V96" s="202" t="s">
        <v>1616</v>
      </c>
      <c r="W96" s="202" t="s">
        <v>1616</v>
      </c>
      <c r="X96" s="202" t="s">
        <v>1616</v>
      </c>
      <c r="Y96" s="202" t="s">
        <v>1616</v>
      </c>
      <c r="Z96" s="202" t="s">
        <v>1616</v>
      </c>
      <c r="AA96" s="202" t="s">
        <v>1616</v>
      </c>
      <c r="AB96" s="202" t="s">
        <v>1616</v>
      </c>
      <c r="AC96" s="202" t="s">
        <v>1616</v>
      </c>
      <c r="AD96" s="202" t="s">
        <v>1616</v>
      </c>
      <c r="AE96" s="203" t="s">
        <v>328</v>
      </c>
      <c r="AF96" s="203" t="s">
        <v>329</v>
      </c>
      <c r="AG96" s="203" t="s">
        <v>252</v>
      </c>
      <c r="AH96" s="203" t="s">
        <v>330</v>
      </c>
      <c r="AI96" s="203" t="s">
        <v>606</v>
      </c>
      <c r="AJ96" s="203" t="s">
        <v>870</v>
      </c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16"/>
      <c r="AX96" s="216"/>
      <c r="AY96" s="216"/>
      <c r="AZ96" s="71">
        <v>3</v>
      </c>
      <c r="BA96" s="71">
        <v>2</v>
      </c>
      <c r="BB96" s="225">
        <v>39426</v>
      </c>
      <c r="BC96" s="217">
        <v>347944.78</v>
      </c>
      <c r="BD96" s="217">
        <v>6299092.79</v>
      </c>
      <c r="BE96" s="217" t="s">
        <v>991</v>
      </c>
    </row>
    <row r="97" spans="1:57" s="187" customFormat="1" ht="11.25" x14ac:dyDescent="0.2">
      <c r="A97" s="252">
        <v>1</v>
      </c>
      <c r="B97" s="204" t="s">
        <v>804</v>
      </c>
      <c r="C97" s="204" t="s">
        <v>778</v>
      </c>
      <c r="D97" s="206">
        <v>117</v>
      </c>
      <c r="E97" s="244" t="s">
        <v>2309</v>
      </c>
      <c r="F97" s="206" t="s">
        <v>1352</v>
      </c>
      <c r="G97" s="206" t="s">
        <v>1616</v>
      </c>
      <c r="H97" s="206">
        <v>117</v>
      </c>
      <c r="I97" s="8" t="s">
        <v>120</v>
      </c>
      <c r="J97" s="206" t="s">
        <v>1616</v>
      </c>
      <c r="K97" s="8" t="s">
        <v>559</v>
      </c>
      <c r="L97" s="8" t="s">
        <v>1512</v>
      </c>
      <c r="M97" s="203" t="s">
        <v>570</v>
      </c>
      <c r="N97" s="203"/>
      <c r="O97" s="203"/>
      <c r="P97" s="203"/>
      <c r="Q97" s="203"/>
      <c r="R97" s="203"/>
      <c r="S97" s="214">
        <v>0.25</v>
      </c>
      <c r="T97" s="214">
        <v>0.95833333333333337</v>
      </c>
      <c r="U97" s="202" t="s">
        <v>1616</v>
      </c>
      <c r="V97" s="202" t="s">
        <v>1616</v>
      </c>
      <c r="W97" s="202">
        <v>0.27083333333333331</v>
      </c>
      <c r="X97" s="202">
        <v>0.96180555555555547</v>
      </c>
      <c r="Y97" s="202" t="s">
        <v>1616</v>
      </c>
      <c r="Z97" s="202" t="s">
        <v>1616</v>
      </c>
      <c r="AA97" s="202">
        <v>0.33333333333333331</v>
      </c>
      <c r="AB97" s="202">
        <v>0.96180555555555547</v>
      </c>
      <c r="AC97" s="202" t="s">
        <v>1616</v>
      </c>
      <c r="AD97" s="202" t="s">
        <v>1616</v>
      </c>
      <c r="AE97" s="203" t="s">
        <v>331</v>
      </c>
      <c r="AF97" s="203" t="s">
        <v>279</v>
      </c>
      <c r="AG97" s="203" t="s">
        <v>280</v>
      </c>
      <c r="AH97" s="203" t="s">
        <v>332</v>
      </c>
      <c r="AI97" s="203" t="s">
        <v>333</v>
      </c>
      <c r="AJ97" s="203" t="s">
        <v>334</v>
      </c>
      <c r="AK97" s="203" t="s">
        <v>335</v>
      </c>
      <c r="AL97" s="203" t="s">
        <v>282</v>
      </c>
      <c r="AM97" s="203" t="s">
        <v>278</v>
      </c>
      <c r="AN97" s="203" t="s">
        <v>636</v>
      </c>
      <c r="AO97" s="203" t="s">
        <v>679</v>
      </c>
      <c r="AP97" s="203"/>
      <c r="AQ97" s="203"/>
      <c r="AR97" s="203"/>
      <c r="AS97" s="203"/>
      <c r="AT97" s="203"/>
      <c r="AU97" s="203"/>
      <c r="AV97" s="216"/>
      <c r="AW97" s="203"/>
      <c r="AX97" s="203"/>
      <c r="AY97" s="203"/>
      <c r="AZ97" s="71">
        <v>2</v>
      </c>
      <c r="BA97" s="71" t="s">
        <v>1616</v>
      </c>
      <c r="BB97" s="225">
        <v>39365</v>
      </c>
      <c r="BC97" s="217">
        <v>351553.5</v>
      </c>
      <c r="BD97" s="217">
        <v>6290027.2999999998</v>
      </c>
      <c r="BE97" s="217" t="s">
        <v>991</v>
      </c>
    </row>
    <row r="98" spans="1:57" s="187" customFormat="1" ht="11.25" customHeight="1" x14ac:dyDescent="0.2">
      <c r="A98" s="256">
        <v>1</v>
      </c>
      <c r="B98" s="204" t="s">
        <v>803</v>
      </c>
      <c r="C98" s="204" t="s">
        <v>778</v>
      </c>
      <c r="D98" s="206">
        <v>118</v>
      </c>
      <c r="E98" s="242" t="s">
        <v>1765</v>
      </c>
      <c r="F98" s="206" t="s">
        <v>1353</v>
      </c>
      <c r="G98" s="206" t="s">
        <v>1616</v>
      </c>
      <c r="H98" s="206">
        <v>118</v>
      </c>
      <c r="I98" s="8" t="s">
        <v>117</v>
      </c>
      <c r="J98" s="206" t="s">
        <v>1616</v>
      </c>
      <c r="K98" s="8" t="s">
        <v>558</v>
      </c>
      <c r="L98" s="8" t="s">
        <v>1496</v>
      </c>
      <c r="M98" s="203" t="s">
        <v>573</v>
      </c>
      <c r="N98" s="203"/>
      <c r="O98" s="203"/>
      <c r="P98" s="203"/>
      <c r="Q98" s="203"/>
      <c r="R98" s="203"/>
      <c r="S98" s="214">
        <v>0.25</v>
      </c>
      <c r="T98" s="214">
        <v>0.95833333333333337</v>
      </c>
      <c r="U98" s="202" t="s">
        <v>1616</v>
      </c>
      <c r="V98" s="202" t="s">
        <v>1616</v>
      </c>
      <c r="W98" s="202" t="s">
        <v>1616</v>
      </c>
      <c r="X98" s="202" t="s">
        <v>1616</v>
      </c>
      <c r="Y98" s="202" t="s">
        <v>1616</v>
      </c>
      <c r="Z98" s="202" t="s">
        <v>1616</v>
      </c>
      <c r="AA98" s="202" t="s">
        <v>1616</v>
      </c>
      <c r="AB98" s="202" t="s">
        <v>1616</v>
      </c>
      <c r="AC98" s="202" t="s">
        <v>1616</v>
      </c>
      <c r="AD98" s="202" t="s">
        <v>1616</v>
      </c>
      <c r="AE98" s="203" t="s">
        <v>336</v>
      </c>
      <c r="AF98" s="203" t="s">
        <v>337</v>
      </c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71">
        <v>2</v>
      </c>
      <c r="BA98" s="71">
        <v>2</v>
      </c>
      <c r="BB98" s="225">
        <v>39365</v>
      </c>
      <c r="BC98" s="217">
        <v>345927.99</v>
      </c>
      <c r="BD98" s="217">
        <v>6290128.9699999997</v>
      </c>
      <c r="BE98" s="217" t="s">
        <v>991</v>
      </c>
    </row>
    <row r="99" spans="1:57" s="187" customFormat="1" ht="11.25" customHeight="1" x14ac:dyDescent="0.2">
      <c r="A99" s="256">
        <v>1</v>
      </c>
      <c r="B99" s="204" t="s">
        <v>803</v>
      </c>
      <c r="C99" s="204" t="s">
        <v>778</v>
      </c>
      <c r="D99" s="206">
        <v>119</v>
      </c>
      <c r="E99" s="242" t="s">
        <v>1766</v>
      </c>
      <c r="F99" s="206" t="s">
        <v>1353</v>
      </c>
      <c r="G99" s="206" t="s">
        <v>1616</v>
      </c>
      <c r="H99" s="206">
        <v>119</v>
      </c>
      <c r="I99" s="8" t="s">
        <v>117</v>
      </c>
      <c r="J99" s="206" t="s">
        <v>1616</v>
      </c>
      <c r="K99" s="8" t="s">
        <v>558</v>
      </c>
      <c r="L99" s="8" t="s">
        <v>1496</v>
      </c>
      <c r="M99" s="203" t="s">
        <v>570</v>
      </c>
      <c r="N99" s="203"/>
      <c r="O99" s="203"/>
      <c r="P99" s="203"/>
      <c r="Q99" s="203"/>
      <c r="R99" s="203"/>
      <c r="S99" s="214">
        <v>0.25</v>
      </c>
      <c r="T99" s="214">
        <v>0.95833333333333337</v>
      </c>
      <c r="U99" s="202" t="s">
        <v>1616</v>
      </c>
      <c r="V99" s="202" t="s">
        <v>1616</v>
      </c>
      <c r="W99" s="202">
        <v>0.3125</v>
      </c>
      <c r="X99" s="202">
        <v>0.95833333333333337</v>
      </c>
      <c r="Y99" s="202" t="s">
        <v>1616</v>
      </c>
      <c r="Z99" s="202" t="s">
        <v>1616</v>
      </c>
      <c r="AA99" s="202">
        <v>0.33333333333333331</v>
      </c>
      <c r="AB99" s="202">
        <v>0.95833333333333337</v>
      </c>
      <c r="AC99" s="202" t="s">
        <v>1616</v>
      </c>
      <c r="AD99" s="202" t="s">
        <v>1616</v>
      </c>
      <c r="AE99" s="203" t="s">
        <v>339</v>
      </c>
      <c r="AF99" s="203" t="s">
        <v>340</v>
      </c>
      <c r="AG99" s="203" t="s">
        <v>338</v>
      </c>
      <c r="AH99" s="203" t="s">
        <v>314</v>
      </c>
      <c r="AI99" s="203" t="s">
        <v>601</v>
      </c>
      <c r="AJ99" s="203" t="s">
        <v>616</v>
      </c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71">
        <v>4</v>
      </c>
      <c r="BA99" s="71">
        <v>2</v>
      </c>
      <c r="BB99" s="225">
        <v>39365</v>
      </c>
      <c r="BC99" s="217">
        <v>345927.99</v>
      </c>
      <c r="BD99" s="217">
        <v>6290128.9699999997</v>
      </c>
      <c r="BE99" s="217" t="s">
        <v>991</v>
      </c>
    </row>
    <row r="100" spans="1:57" s="187" customFormat="1" ht="11.25" customHeight="1" x14ac:dyDescent="0.2">
      <c r="A100" s="256">
        <v>1</v>
      </c>
      <c r="B100" s="204" t="s">
        <v>804</v>
      </c>
      <c r="C100" s="204" t="s">
        <v>125</v>
      </c>
      <c r="D100" s="206">
        <v>120</v>
      </c>
      <c r="E100" s="242" t="s">
        <v>1767</v>
      </c>
      <c r="F100" s="206" t="s">
        <v>1354</v>
      </c>
      <c r="G100" s="206" t="s">
        <v>1616</v>
      </c>
      <c r="H100" s="206">
        <v>120</v>
      </c>
      <c r="I100" s="8" t="s">
        <v>92</v>
      </c>
      <c r="J100" s="206" t="s">
        <v>1616</v>
      </c>
      <c r="K100" s="8" t="s">
        <v>548</v>
      </c>
      <c r="L100" s="8" t="s">
        <v>1497</v>
      </c>
      <c r="M100" s="203" t="s">
        <v>572</v>
      </c>
      <c r="N100" s="203" t="s">
        <v>570</v>
      </c>
      <c r="O100" s="203"/>
      <c r="P100" s="203"/>
      <c r="Q100" s="203"/>
      <c r="R100" s="203"/>
      <c r="S100" s="214">
        <v>0.66666666666666663</v>
      </c>
      <c r="T100" s="214">
        <v>0.9375</v>
      </c>
      <c r="U100" s="202" t="s">
        <v>1616</v>
      </c>
      <c r="V100" s="202" t="s">
        <v>1616</v>
      </c>
      <c r="W100" s="202" t="s">
        <v>1616</v>
      </c>
      <c r="X100" s="202" t="s">
        <v>1616</v>
      </c>
      <c r="Y100" s="202" t="s">
        <v>1616</v>
      </c>
      <c r="Z100" s="202" t="s">
        <v>1616</v>
      </c>
      <c r="AA100" s="202" t="s">
        <v>1616</v>
      </c>
      <c r="AB100" s="202" t="s">
        <v>1616</v>
      </c>
      <c r="AC100" s="202" t="s">
        <v>1616</v>
      </c>
      <c r="AD100" s="202" t="s">
        <v>1616</v>
      </c>
      <c r="AE100" s="203" t="s">
        <v>341</v>
      </c>
      <c r="AF100" s="203" t="s">
        <v>342</v>
      </c>
      <c r="AG100" s="203" t="s">
        <v>343</v>
      </c>
      <c r="AH100" s="203" t="s">
        <v>239</v>
      </c>
      <c r="AI100" s="203" t="s">
        <v>344</v>
      </c>
      <c r="AJ100" s="203" t="s">
        <v>345</v>
      </c>
      <c r="AK100" s="203" t="s">
        <v>638</v>
      </c>
      <c r="AL100" s="203" t="s">
        <v>681</v>
      </c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71">
        <v>3</v>
      </c>
      <c r="BA100" s="71">
        <v>3</v>
      </c>
      <c r="BB100" s="225">
        <v>39540</v>
      </c>
      <c r="BC100" s="217">
        <v>353125.41</v>
      </c>
      <c r="BD100" s="217">
        <v>6283612.2699999996</v>
      </c>
      <c r="BE100" s="217" t="s">
        <v>991</v>
      </c>
    </row>
    <row r="101" spans="1:57" s="187" customFormat="1" ht="11.25" customHeight="1" x14ac:dyDescent="0.2">
      <c r="A101" s="256">
        <v>1</v>
      </c>
      <c r="B101" s="204" t="s">
        <v>804</v>
      </c>
      <c r="C101" s="204" t="s">
        <v>123</v>
      </c>
      <c r="D101" s="206">
        <v>121</v>
      </c>
      <c r="E101" s="242" t="s">
        <v>1768</v>
      </c>
      <c r="F101" s="206" t="s">
        <v>1355</v>
      </c>
      <c r="G101" s="206" t="s">
        <v>1616</v>
      </c>
      <c r="H101" s="206">
        <v>121</v>
      </c>
      <c r="I101" s="8" t="s">
        <v>93</v>
      </c>
      <c r="J101" s="206" t="s">
        <v>1616</v>
      </c>
      <c r="K101" s="8" t="s">
        <v>548</v>
      </c>
      <c r="L101" s="8" t="s">
        <v>1498</v>
      </c>
      <c r="M101" s="203" t="s">
        <v>572</v>
      </c>
      <c r="N101" s="203"/>
      <c r="O101" s="203"/>
      <c r="P101" s="203"/>
      <c r="Q101" s="203"/>
      <c r="R101" s="203"/>
      <c r="S101" s="214">
        <v>0.70833333333333337</v>
      </c>
      <c r="T101" s="214">
        <v>0.9375</v>
      </c>
      <c r="U101" s="202" t="s">
        <v>1616</v>
      </c>
      <c r="V101" s="202" t="s">
        <v>1616</v>
      </c>
      <c r="W101" s="202" t="s">
        <v>1616</v>
      </c>
      <c r="X101" s="202" t="s">
        <v>1616</v>
      </c>
      <c r="Y101" s="202" t="s">
        <v>1616</v>
      </c>
      <c r="Z101" s="202" t="s">
        <v>1616</v>
      </c>
      <c r="AA101" s="202" t="s">
        <v>1616</v>
      </c>
      <c r="AB101" s="202" t="s">
        <v>1616</v>
      </c>
      <c r="AC101" s="202" t="s">
        <v>1616</v>
      </c>
      <c r="AD101" s="202" t="s">
        <v>1616</v>
      </c>
      <c r="AE101" s="203" t="s">
        <v>155</v>
      </c>
      <c r="AF101" s="203" t="s">
        <v>159</v>
      </c>
      <c r="AG101" s="203" t="s">
        <v>161</v>
      </c>
      <c r="AH101" s="203" t="s">
        <v>346</v>
      </c>
      <c r="AI101" s="203" t="s">
        <v>347</v>
      </c>
      <c r="AJ101" s="203" t="s">
        <v>349</v>
      </c>
      <c r="AK101" s="203" t="s">
        <v>348</v>
      </c>
      <c r="AL101" s="203" t="s">
        <v>1096</v>
      </c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71">
        <v>3</v>
      </c>
      <c r="BA101" s="71">
        <v>3</v>
      </c>
      <c r="BB101" s="225">
        <v>39540</v>
      </c>
      <c r="BC101" s="217">
        <v>353632.65</v>
      </c>
      <c r="BD101" s="217">
        <v>6280887.3099999996</v>
      </c>
      <c r="BE101" s="217" t="s">
        <v>991</v>
      </c>
    </row>
    <row r="102" spans="1:57" s="187" customFormat="1" ht="11.25" customHeight="1" x14ac:dyDescent="0.2">
      <c r="A102" s="256">
        <v>1</v>
      </c>
      <c r="B102" s="204" t="s">
        <v>803</v>
      </c>
      <c r="C102" s="204" t="s">
        <v>123</v>
      </c>
      <c r="D102" s="206">
        <v>122</v>
      </c>
      <c r="E102" s="242" t="s">
        <v>1769</v>
      </c>
      <c r="F102" s="206" t="s">
        <v>1356</v>
      </c>
      <c r="G102" s="206" t="s">
        <v>1616</v>
      </c>
      <c r="H102" s="206">
        <v>122</v>
      </c>
      <c r="I102" s="8" t="s">
        <v>94</v>
      </c>
      <c r="J102" s="206" t="s">
        <v>1616</v>
      </c>
      <c r="K102" s="8" t="s">
        <v>545</v>
      </c>
      <c r="L102" s="8" t="s">
        <v>1499</v>
      </c>
      <c r="M102" s="203" t="s">
        <v>575</v>
      </c>
      <c r="N102" s="203"/>
      <c r="O102" s="203"/>
      <c r="P102" s="203"/>
      <c r="Q102" s="203"/>
      <c r="R102" s="203"/>
      <c r="S102" s="214">
        <v>0.27083333333333331</v>
      </c>
      <c r="T102" s="214">
        <v>0.91666666666666663</v>
      </c>
      <c r="U102" s="202" t="s">
        <v>1616</v>
      </c>
      <c r="V102" s="202" t="s">
        <v>1616</v>
      </c>
      <c r="W102" s="202">
        <v>0.29166666666666669</v>
      </c>
      <c r="X102" s="202">
        <v>0.875</v>
      </c>
      <c r="Y102" s="202" t="s">
        <v>1616</v>
      </c>
      <c r="Z102" s="202" t="s">
        <v>1616</v>
      </c>
      <c r="AA102" s="202" t="s">
        <v>1616</v>
      </c>
      <c r="AB102" s="202" t="s">
        <v>1616</v>
      </c>
      <c r="AC102" s="202" t="s">
        <v>1616</v>
      </c>
      <c r="AD102" s="202" t="s">
        <v>1616</v>
      </c>
      <c r="AE102" s="203" t="s">
        <v>350</v>
      </c>
      <c r="AF102" s="203" t="s">
        <v>328</v>
      </c>
      <c r="AG102" s="203" t="s">
        <v>673</v>
      </c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71">
        <v>3</v>
      </c>
      <c r="BA102" s="71">
        <v>3</v>
      </c>
      <c r="BB102" s="225">
        <v>39461</v>
      </c>
      <c r="BC102" s="217">
        <v>352612.27</v>
      </c>
      <c r="BD102" s="217">
        <v>6299692.5899999999</v>
      </c>
      <c r="BE102" s="217" t="s">
        <v>991</v>
      </c>
    </row>
    <row r="103" spans="1:57" s="187" customFormat="1" ht="11.25" customHeight="1" x14ac:dyDescent="0.2">
      <c r="A103" s="252">
        <v>1</v>
      </c>
      <c r="B103" s="204" t="s">
        <v>804</v>
      </c>
      <c r="C103" s="204" t="s">
        <v>123</v>
      </c>
      <c r="D103" s="206">
        <v>124</v>
      </c>
      <c r="E103" s="244" t="s">
        <v>2310</v>
      </c>
      <c r="F103" s="206" t="s">
        <v>1357</v>
      </c>
      <c r="G103" s="206" t="s">
        <v>1616</v>
      </c>
      <c r="H103" s="206">
        <v>124</v>
      </c>
      <c r="I103" s="8" t="s">
        <v>95</v>
      </c>
      <c r="J103" s="206" t="s">
        <v>1616</v>
      </c>
      <c r="K103" s="8" t="s">
        <v>554</v>
      </c>
      <c r="L103" s="8" t="s">
        <v>2151</v>
      </c>
      <c r="M103" s="204" t="s">
        <v>567</v>
      </c>
      <c r="N103" s="204"/>
      <c r="O103" s="204"/>
      <c r="P103" s="204"/>
      <c r="Q103" s="204"/>
      <c r="R103" s="204"/>
      <c r="S103" s="214">
        <v>0.75</v>
      </c>
      <c r="T103" s="214">
        <v>0.875</v>
      </c>
      <c r="U103" s="214" t="s">
        <v>1616</v>
      </c>
      <c r="V103" s="214" t="s">
        <v>1616</v>
      </c>
      <c r="W103" s="214" t="s">
        <v>1616</v>
      </c>
      <c r="X103" s="214" t="s">
        <v>1616</v>
      </c>
      <c r="Y103" s="214" t="s">
        <v>1616</v>
      </c>
      <c r="Z103" s="214" t="s">
        <v>1616</v>
      </c>
      <c r="AA103" s="214" t="s">
        <v>1616</v>
      </c>
      <c r="AB103" s="214" t="s">
        <v>1616</v>
      </c>
      <c r="AC103" s="214" t="s">
        <v>1616</v>
      </c>
      <c r="AD103" s="214" t="s">
        <v>1616</v>
      </c>
      <c r="AE103" s="262" t="s">
        <v>351</v>
      </c>
      <c r="AF103" s="262" t="s">
        <v>352</v>
      </c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23">
        <v>2</v>
      </c>
      <c r="BA103" s="71" t="s">
        <v>1616</v>
      </c>
      <c r="BB103" s="236">
        <v>39524</v>
      </c>
      <c r="BC103" s="217">
        <v>347158.38</v>
      </c>
      <c r="BD103" s="217">
        <v>6302519.1200000001</v>
      </c>
      <c r="BE103" s="217" t="s">
        <v>991</v>
      </c>
    </row>
    <row r="104" spans="1:57" s="187" customFormat="1" ht="11.25" customHeight="1" x14ac:dyDescent="0.2">
      <c r="A104" s="252">
        <v>1</v>
      </c>
      <c r="B104" s="204" t="s">
        <v>804</v>
      </c>
      <c r="C104" s="204" t="s">
        <v>123</v>
      </c>
      <c r="D104" s="206">
        <v>127</v>
      </c>
      <c r="E104" s="242" t="s">
        <v>1770</v>
      </c>
      <c r="F104" s="206" t="s">
        <v>1358</v>
      </c>
      <c r="G104" s="206" t="s">
        <v>1616</v>
      </c>
      <c r="H104" s="206">
        <v>127</v>
      </c>
      <c r="I104" s="8" t="s">
        <v>96</v>
      </c>
      <c r="J104" s="206" t="s">
        <v>1616</v>
      </c>
      <c r="K104" s="8" t="s">
        <v>549</v>
      </c>
      <c r="L104" s="8" t="s">
        <v>1500</v>
      </c>
      <c r="M104" s="203" t="s">
        <v>573</v>
      </c>
      <c r="N104" s="203"/>
      <c r="O104" s="203"/>
      <c r="P104" s="203"/>
      <c r="Q104" s="203"/>
      <c r="R104" s="203"/>
      <c r="S104" s="214">
        <v>0.72916666666666663</v>
      </c>
      <c r="T104" s="214">
        <v>0.85416666666666663</v>
      </c>
      <c r="U104" s="202" t="s">
        <v>1616</v>
      </c>
      <c r="V104" s="202" t="s">
        <v>1616</v>
      </c>
      <c r="W104" s="202" t="s">
        <v>1616</v>
      </c>
      <c r="X104" s="202" t="s">
        <v>1616</v>
      </c>
      <c r="Y104" s="202" t="s">
        <v>1616</v>
      </c>
      <c r="Z104" s="202" t="s">
        <v>1616</v>
      </c>
      <c r="AA104" s="202" t="s">
        <v>1616</v>
      </c>
      <c r="AB104" s="202" t="s">
        <v>1616</v>
      </c>
      <c r="AC104" s="202" t="s">
        <v>1616</v>
      </c>
      <c r="AD104" s="202" t="s">
        <v>1616</v>
      </c>
      <c r="AE104" s="203" t="s">
        <v>353</v>
      </c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71">
        <v>2</v>
      </c>
      <c r="BA104" s="71">
        <v>2</v>
      </c>
      <c r="BB104" s="225">
        <v>39510</v>
      </c>
      <c r="BC104" s="217">
        <v>345660.74</v>
      </c>
      <c r="BD104" s="217">
        <v>6298923.2800000003</v>
      </c>
      <c r="BE104" s="217" t="s">
        <v>991</v>
      </c>
    </row>
    <row r="105" spans="1:57" s="187" customFormat="1" ht="11.25" customHeight="1" x14ac:dyDescent="0.2">
      <c r="A105" s="256">
        <v>1</v>
      </c>
      <c r="B105" s="204" t="s">
        <v>803</v>
      </c>
      <c r="C105" s="204" t="s">
        <v>123</v>
      </c>
      <c r="D105" s="206">
        <v>136</v>
      </c>
      <c r="E105" s="242" t="s">
        <v>1771</v>
      </c>
      <c r="F105" s="206" t="s">
        <v>1359</v>
      </c>
      <c r="G105" s="206" t="s">
        <v>1616</v>
      </c>
      <c r="H105" s="206">
        <v>136</v>
      </c>
      <c r="I105" s="8" t="s">
        <v>919</v>
      </c>
      <c r="J105" s="206" t="s">
        <v>1616</v>
      </c>
      <c r="K105" s="8" t="s">
        <v>549</v>
      </c>
      <c r="L105" s="8" t="s">
        <v>920</v>
      </c>
      <c r="M105" s="203" t="s">
        <v>570</v>
      </c>
      <c r="N105" s="203"/>
      <c r="O105" s="203"/>
      <c r="P105" s="203"/>
      <c r="Q105" s="203"/>
      <c r="R105" s="203"/>
      <c r="S105" s="214">
        <v>0.27083333333333331</v>
      </c>
      <c r="T105" s="214">
        <v>0.89583333333333337</v>
      </c>
      <c r="U105" s="202" t="s">
        <v>1616</v>
      </c>
      <c r="V105" s="202" t="s">
        <v>1616</v>
      </c>
      <c r="W105" s="202" t="s">
        <v>1616</v>
      </c>
      <c r="X105" s="202" t="s">
        <v>1616</v>
      </c>
      <c r="Y105" s="202" t="s">
        <v>1616</v>
      </c>
      <c r="Z105" s="202" t="s">
        <v>1616</v>
      </c>
      <c r="AA105" s="202" t="s">
        <v>1616</v>
      </c>
      <c r="AB105" s="202" t="s">
        <v>1616</v>
      </c>
      <c r="AC105" s="202" t="s">
        <v>1616</v>
      </c>
      <c r="AD105" s="202" t="s">
        <v>1616</v>
      </c>
      <c r="AE105" s="203" t="s">
        <v>354</v>
      </c>
      <c r="AF105" s="203" t="s">
        <v>1422</v>
      </c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71">
        <v>3</v>
      </c>
      <c r="BA105" s="71">
        <v>2</v>
      </c>
      <c r="BB105" s="225">
        <v>39524</v>
      </c>
      <c r="BC105" s="217">
        <v>345742.93</v>
      </c>
      <c r="BD105" s="217">
        <v>6298877.5499999998</v>
      </c>
      <c r="BE105" s="217" t="s">
        <v>991</v>
      </c>
    </row>
    <row r="106" spans="1:57" s="187" customFormat="1" ht="11.25" customHeight="1" x14ac:dyDescent="0.2">
      <c r="A106" s="252">
        <v>1</v>
      </c>
      <c r="B106" s="204" t="s">
        <v>804</v>
      </c>
      <c r="C106" s="204" t="s">
        <v>123</v>
      </c>
      <c r="D106" s="206">
        <v>144</v>
      </c>
      <c r="E106" s="244" t="s">
        <v>2311</v>
      </c>
      <c r="F106" s="206" t="s">
        <v>1205</v>
      </c>
      <c r="G106" s="206" t="s">
        <v>1616</v>
      </c>
      <c r="H106" s="206">
        <v>144</v>
      </c>
      <c r="I106" s="8" t="s">
        <v>97</v>
      </c>
      <c r="J106" s="206" t="s">
        <v>1616</v>
      </c>
      <c r="K106" s="8" t="s">
        <v>549</v>
      </c>
      <c r="L106" s="8" t="s">
        <v>1536</v>
      </c>
      <c r="M106" s="203"/>
      <c r="N106" s="203"/>
      <c r="O106" s="203"/>
      <c r="P106" s="203"/>
      <c r="Q106" s="203"/>
      <c r="R106" s="203"/>
      <c r="S106" s="214" t="s">
        <v>1616</v>
      </c>
      <c r="T106" s="214" t="s">
        <v>1616</v>
      </c>
      <c r="U106" s="202" t="s">
        <v>1616</v>
      </c>
      <c r="V106" s="202" t="s">
        <v>1616</v>
      </c>
      <c r="W106" s="202" t="s">
        <v>1616</v>
      </c>
      <c r="X106" s="202" t="s">
        <v>1616</v>
      </c>
      <c r="Y106" s="202" t="s">
        <v>1616</v>
      </c>
      <c r="Z106" s="202" t="s">
        <v>1616</v>
      </c>
      <c r="AA106" s="202" t="s">
        <v>1616</v>
      </c>
      <c r="AB106" s="202" t="s">
        <v>1616</v>
      </c>
      <c r="AC106" s="202" t="s">
        <v>1616</v>
      </c>
      <c r="AD106" s="202" t="s">
        <v>1616</v>
      </c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71" t="s">
        <v>1616</v>
      </c>
      <c r="BA106" s="71" t="s">
        <v>1616</v>
      </c>
      <c r="BB106" s="225">
        <v>39510</v>
      </c>
      <c r="BC106" s="217">
        <v>346495.25</v>
      </c>
      <c r="BD106" s="217">
        <v>6298870.2199999997</v>
      </c>
      <c r="BE106" s="217" t="s">
        <v>991</v>
      </c>
    </row>
    <row r="107" spans="1:57" s="195" customFormat="1" ht="11.25" customHeight="1" x14ac:dyDescent="0.2">
      <c r="A107" s="252">
        <v>1</v>
      </c>
      <c r="B107" s="204" t="s">
        <v>804</v>
      </c>
      <c r="C107" s="204"/>
      <c r="D107" s="206">
        <v>146</v>
      </c>
      <c r="E107" s="244" t="s">
        <v>2312</v>
      </c>
      <c r="F107" s="206" t="s">
        <v>1271</v>
      </c>
      <c r="G107" s="206" t="s">
        <v>1616</v>
      </c>
      <c r="H107" s="206">
        <v>146</v>
      </c>
      <c r="I107" s="8" t="s">
        <v>658</v>
      </c>
      <c r="J107" s="206" t="s">
        <v>1616</v>
      </c>
      <c r="K107" s="8" t="s">
        <v>546</v>
      </c>
      <c r="L107" s="8" t="s">
        <v>1127</v>
      </c>
      <c r="M107" s="203"/>
      <c r="N107" s="203"/>
      <c r="O107" s="203"/>
      <c r="P107" s="203"/>
      <c r="Q107" s="203"/>
      <c r="R107" s="203"/>
      <c r="S107" s="214" t="s">
        <v>1616</v>
      </c>
      <c r="T107" s="214" t="s">
        <v>1616</v>
      </c>
      <c r="U107" s="202" t="s">
        <v>1616</v>
      </c>
      <c r="V107" s="202" t="s">
        <v>1616</v>
      </c>
      <c r="W107" s="202" t="s">
        <v>1616</v>
      </c>
      <c r="X107" s="202" t="s">
        <v>1616</v>
      </c>
      <c r="Y107" s="202" t="s">
        <v>1616</v>
      </c>
      <c r="Z107" s="202" t="s">
        <v>1616</v>
      </c>
      <c r="AA107" s="202" t="s">
        <v>1616</v>
      </c>
      <c r="AB107" s="202" t="s">
        <v>1616</v>
      </c>
      <c r="AC107" s="202" t="s">
        <v>1616</v>
      </c>
      <c r="AD107" s="202" t="s">
        <v>1616</v>
      </c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71" t="s">
        <v>1616</v>
      </c>
      <c r="BA107" s="71" t="s">
        <v>1616</v>
      </c>
      <c r="BB107" s="225">
        <v>39510</v>
      </c>
      <c r="BC107" s="217">
        <v>340430.44</v>
      </c>
      <c r="BD107" s="217">
        <v>6296729.9900000002</v>
      </c>
      <c r="BE107" s="217" t="s">
        <v>991</v>
      </c>
    </row>
    <row r="108" spans="1:57" s="195" customFormat="1" ht="11.25" customHeight="1" x14ac:dyDescent="0.2">
      <c r="A108" s="256">
        <v>1</v>
      </c>
      <c r="B108" s="204" t="s">
        <v>804</v>
      </c>
      <c r="C108" s="204" t="s">
        <v>123</v>
      </c>
      <c r="D108" s="206">
        <v>147</v>
      </c>
      <c r="E108" s="242" t="s">
        <v>1772</v>
      </c>
      <c r="F108" s="206" t="s">
        <v>1360</v>
      </c>
      <c r="G108" s="206" t="s">
        <v>1616</v>
      </c>
      <c r="H108" s="206">
        <v>147</v>
      </c>
      <c r="I108" s="8" t="s">
        <v>665</v>
      </c>
      <c r="J108" s="206" t="s">
        <v>1616</v>
      </c>
      <c r="K108" s="8" t="s">
        <v>548</v>
      </c>
      <c r="L108" s="8" t="s">
        <v>882</v>
      </c>
      <c r="M108" s="203" t="s">
        <v>572</v>
      </c>
      <c r="N108" s="203"/>
      <c r="O108" s="203"/>
      <c r="P108" s="203"/>
      <c r="Q108" s="203"/>
      <c r="R108" s="203"/>
      <c r="S108" s="214">
        <v>0.72916666666666663</v>
      </c>
      <c r="T108" s="214">
        <v>0.85416666666666663</v>
      </c>
      <c r="U108" s="202" t="s">
        <v>1616</v>
      </c>
      <c r="V108" s="202" t="s">
        <v>1616</v>
      </c>
      <c r="W108" s="202" t="s">
        <v>1616</v>
      </c>
      <c r="X108" s="202" t="s">
        <v>1616</v>
      </c>
      <c r="Y108" s="202" t="s">
        <v>1616</v>
      </c>
      <c r="Z108" s="202" t="s">
        <v>1616</v>
      </c>
      <c r="AA108" s="202" t="s">
        <v>1616</v>
      </c>
      <c r="AB108" s="202" t="s">
        <v>1616</v>
      </c>
      <c r="AC108" s="202" t="s">
        <v>1616</v>
      </c>
      <c r="AD108" s="202" t="s">
        <v>1616</v>
      </c>
      <c r="AE108" s="203" t="s">
        <v>355</v>
      </c>
      <c r="AF108" s="203" t="s">
        <v>356</v>
      </c>
      <c r="AG108" s="203" t="s">
        <v>237</v>
      </c>
      <c r="AH108" s="203" t="s">
        <v>238</v>
      </c>
      <c r="AI108" s="203" t="s">
        <v>876</v>
      </c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71">
        <v>3</v>
      </c>
      <c r="BA108" s="71">
        <v>4</v>
      </c>
      <c r="BB108" s="225">
        <v>39540</v>
      </c>
      <c r="BC108" s="217">
        <v>353962.59</v>
      </c>
      <c r="BD108" s="217">
        <v>6280072.6900000004</v>
      </c>
      <c r="BE108" s="217" t="s">
        <v>991</v>
      </c>
    </row>
    <row r="109" spans="1:57" s="187" customFormat="1" ht="11.25" customHeight="1" x14ac:dyDescent="0.2">
      <c r="A109" s="252">
        <v>1</v>
      </c>
      <c r="B109" s="204" t="s">
        <v>804</v>
      </c>
      <c r="C109" s="204"/>
      <c r="D109" s="206">
        <v>148</v>
      </c>
      <c r="E109" s="244" t="s">
        <v>2313</v>
      </c>
      <c r="F109" s="206" t="s">
        <v>1361</v>
      </c>
      <c r="G109" s="206" t="s">
        <v>1616</v>
      </c>
      <c r="H109" s="206">
        <v>148</v>
      </c>
      <c r="I109" s="8" t="s">
        <v>590</v>
      </c>
      <c r="J109" s="206" t="s">
        <v>1616</v>
      </c>
      <c r="K109" s="8" t="s">
        <v>1568</v>
      </c>
      <c r="L109" s="8" t="s">
        <v>2152</v>
      </c>
      <c r="M109" s="203"/>
      <c r="N109" s="203"/>
      <c r="O109" s="203"/>
      <c r="P109" s="203"/>
      <c r="Q109" s="203"/>
      <c r="R109" s="203"/>
      <c r="S109" s="214" t="s">
        <v>1616</v>
      </c>
      <c r="T109" s="214" t="s">
        <v>1616</v>
      </c>
      <c r="U109" s="202" t="s">
        <v>1616</v>
      </c>
      <c r="V109" s="202" t="s">
        <v>1616</v>
      </c>
      <c r="W109" s="202" t="s">
        <v>1616</v>
      </c>
      <c r="X109" s="202" t="s">
        <v>1616</v>
      </c>
      <c r="Y109" s="202" t="s">
        <v>1616</v>
      </c>
      <c r="Z109" s="202" t="s">
        <v>1616</v>
      </c>
      <c r="AA109" s="202" t="s">
        <v>1616</v>
      </c>
      <c r="AB109" s="202" t="s">
        <v>1616</v>
      </c>
      <c r="AC109" s="202" t="s">
        <v>1616</v>
      </c>
      <c r="AD109" s="202" t="s">
        <v>1616</v>
      </c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71" t="s">
        <v>1616</v>
      </c>
      <c r="BA109" s="71" t="s">
        <v>1616</v>
      </c>
      <c r="BB109" s="225">
        <v>39510</v>
      </c>
      <c r="BC109" s="217">
        <v>338363.39</v>
      </c>
      <c r="BD109" s="217">
        <v>6299701.4100000001</v>
      </c>
      <c r="BE109" s="217" t="s">
        <v>991</v>
      </c>
    </row>
    <row r="110" spans="1:57" s="195" customFormat="1" ht="11.25" customHeight="1" x14ac:dyDescent="0.2">
      <c r="A110" s="252">
        <v>1</v>
      </c>
      <c r="B110" s="204" t="s">
        <v>804</v>
      </c>
      <c r="C110" s="204" t="s">
        <v>125</v>
      </c>
      <c r="D110" s="206">
        <v>149</v>
      </c>
      <c r="E110" s="242" t="s">
        <v>1773</v>
      </c>
      <c r="F110" s="206" t="s">
        <v>1362</v>
      </c>
      <c r="G110" s="206" t="s">
        <v>1616</v>
      </c>
      <c r="H110" s="206">
        <v>149</v>
      </c>
      <c r="I110" s="8" t="s">
        <v>98</v>
      </c>
      <c r="J110" s="206" t="s">
        <v>1616</v>
      </c>
      <c r="K110" s="8" t="s">
        <v>548</v>
      </c>
      <c r="L110" s="8" t="s">
        <v>1472</v>
      </c>
      <c r="M110" s="203" t="s">
        <v>573</v>
      </c>
      <c r="N110" s="203" t="s">
        <v>572</v>
      </c>
      <c r="O110" s="203"/>
      <c r="P110" s="203"/>
      <c r="Q110" s="203"/>
      <c r="R110" s="203"/>
      <c r="S110" s="214">
        <v>0.27083333333333331</v>
      </c>
      <c r="T110" s="214">
        <v>0.35416666666666669</v>
      </c>
      <c r="U110" s="202" t="s">
        <v>1616</v>
      </c>
      <c r="V110" s="202" t="s">
        <v>1616</v>
      </c>
      <c r="W110" s="202" t="s">
        <v>1616</v>
      </c>
      <c r="X110" s="202" t="s">
        <v>1616</v>
      </c>
      <c r="Y110" s="202" t="s">
        <v>1616</v>
      </c>
      <c r="Z110" s="202" t="s">
        <v>1616</v>
      </c>
      <c r="AA110" s="202" t="s">
        <v>1616</v>
      </c>
      <c r="AB110" s="202" t="s">
        <v>1616</v>
      </c>
      <c r="AC110" s="202" t="s">
        <v>1616</v>
      </c>
      <c r="AD110" s="202" t="s">
        <v>1616</v>
      </c>
      <c r="AE110" s="203" t="s">
        <v>360</v>
      </c>
      <c r="AF110" s="203" t="s">
        <v>361</v>
      </c>
      <c r="AG110" s="203" t="s">
        <v>240</v>
      </c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71">
        <v>2</v>
      </c>
      <c r="BA110" s="71">
        <v>2</v>
      </c>
      <c r="BB110" s="225">
        <v>39510</v>
      </c>
      <c r="BC110" s="217">
        <v>353918.16</v>
      </c>
      <c r="BD110" s="217">
        <v>6279870.96</v>
      </c>
      <c r="BE110" s="217" t="s">
        <v>991</v>
      </c>
    </row>
    <row r="111" spans="1:57" s="187" customFormat="1" ht="11.25" customHeight="1" x14ac:dyDescent="0.2">
      <c r="A111" s="252">
        <v>1</v>
      </c>
      <c r="B111" s="204" t="s">
        <v>804</v>
      </c>
      <c r="C111" s="204" t="s">
        <v>125</v>
      </c>
      <c r="D111" s="206">
        <v>153</v>
      </c>
      <c r="E111" s="242" t="s">
        <v>1774</v>
      </c>
      <c r="F111" s="206" t="s">
        <v>1363</v>
      </c>
      <c r="G111" s="206" t="s">
        <v>1616</v>
      </c>
      <c r="H111" s="206">
        <v>153</v>
      </c>
      <c r="I111" s="8" t="s">
        <v>99</v>
      </c>
      <c r="J111" s="206" t="s">
        <v>1616</v>
      </c>
      <c r="K111" s="8" t="s">
        <v>562</v>
      </c>
      <c r="L111" s="8" t="s">
        <v>1501</v>
      </c>
      <c r="M111" s="203" t="s">
        <v>566</v>
      </c>
      <c r="N111" s="203" t="s">
        <v>575</v>
      </c>
      <c r="O111" s="203"/>
      <c r="P111" s="203"/>
      <c r="Q111" s="203"/>
      <c r="R111" s="203"/>
      <c r="S111" s="214">
        <v>0.72916666666666663</v>
      </c>
      <c r="T111" s="214">
        <v>0.8125</v>
      </c>
      <c r="U111" s="202" t="s">
        <v>1616</v>
      </c>
      <c r="V111" s="202" t="s">
        <v>1616</v>
      </c>
      <c r="W111" s="202" t="s">
        <v>1616</v>
      </c>
      <c r="X111" s="202" t="s">
        <v>1616</v>
      </c>
      <c r="Y111" s="202" t="s">
        <v>1616</v>
      </c>
      <c r="Z111" s="202" t="s">
        <v>1616</v>
      </c>
      <c r="AA111" s="202" t="s">
        <v>1616</v>
      </c>
      <c r="AB111" s="202" t="s">
        <v>1616</v>
      </c>
      <c r="AC111" s="202" t="s">
        <v>1616</v>
      </c>
      <c r="AD111" s="202" t="s">
        <v>1616</v>
      </c>
      <c r="AE111" s="203" t="s">
        <v>917</v>
      </c>
      <c r="AF111" s="203" t="s">
        <v>507</v>
      </c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71">
        <v>2</v>
      </c>
      <c r="BA111" s="71">
        <v>2</v>
      </c>
      <c r="BB111" s="225">
        <v>39510</v>
      </c>
      <c r="BC111" s="217">
        <v>355441.78</v>
      </c>
      <c r="BD111" s="217">
        <v>6304975.4299999997</v>
      </c>
      <c r="BE111" s="217" t="s">
        <v>991</v>
      </c>
    </row>
    <row r="112" spans="1:57" s="187" customFormat="1" ht="11.25" customHeight="1" x14ac:dyDescent="0.2">
      <c r="A112" s="252">
        <v>1</v>
      </c>
      <c r="B112" s="204" t="s">
        <v>804</v>
      </c>
      <c r="C112" s="204" t="s">
        <v>123</v>
      </c>
      <c r="D112" s="206">
        <v>155</v>
      </c>
      <c r="E112" s="244" t="s">
        <v>2314</v>
      </c>
      <c r="F112" s="206" t="s">
        <v>1364</v>
      </c>
      <c r="G112" s="206" t="s">
        <v>1616</v>
      </c>
      <c r="H112" s="206">
        <v>155</v>
      </c>
      <c r="I112" s="8" t="s">
        <v>100</v>
      </c>
      <c r="J112" s="206" t="s">
        <v>1616</v>
      </c>
      <c r="K112" s="8" t="s">
        <v>544</v>
      </c>
      <c r="L112" s="8" t="s">
        <v>2153</v>
      </c>
      <c r="M112" s="204" t="s">
        <v>566</v>
      </c>
      <c r="N112" s="204"/>
      <c r="O112" s="204"/>
      <c r="P112" s="204"/>
      <c r="Q112" s="204"/>
      <c r="R112" s="204"/>
      <c r="S112" s="214">
        <v>0.72916666666666663</v>
      </c>
      <c r="T112" s="214">
        <v>0.85416666666666663</v>
      </c>
      <c r="U112" s="202" t="s">
        <v>1616</v>
      </c>
      <c r="V112" s="202" t="s">
        <v>1616</v>
      </c>
      <c r="W112" s="202" t="s">
        <v>1616</v>
      </c>
      <c r="X112" s="202" t="s">
        <v>1616</v>
      </c>
      <c r="Y112" s="202" t="s">
        <v>1616</v>
      </c>
      <c r="Z112" s="202" t="s">
        <v>1616</v>
      </c>
      <c r="AA112" s="202" t="s">
        <v>1616</v>
      </c>
      <c r="AB112" s="202" t="s">
        <v>1616</v>
      </c>
      <c r="AC112" s="202" t="s">
        <v>1616</v>
      </c>
      <c r="AD112" s="202" t="s">
        <v>1616</v>
      </c>
      <c r="AE112" s="203" t="s">
        <v>364</v>
      </c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71">
        <v>3</v>
      </c>
      <c r="BA112" s="71" t="s">
        <v>1616</v>
      </c>
      <c r="BB112" s="225">
        <v>39510</v>
      </c>
      <c r="BC112" s="217">
        <v>354398.37</v>
      </c>
      <c r="BD112" s="217">
        <v>6302360.2699999996</v>
      </c>
      <c r="BE112" s="217" t="s">
        <v>991</v>
      </c>
    </row>
    <row r="113" spans="1:57" s="187" customFormat="1" ht="11.25" customHeight="1" x14ac:dyDescent="0.2">
      <c r="A113" s="252">
        <v>1</v>
      </c>
      <c r="B113" s="204" t="s">
        <v>804</v>
      </c>
      <c r="C113" s="204" t="s">
        <v>123</v>
      </c>
      <c r="D113" s="206">
        <v>157</v>
      </c>
      <c r="E113" s="244" t="s">
        <v>2315</v>
      </c>
      <c r="F113" s="206" t="s">
        <v>1365</v>
      </c>
      <c r="G113" s="206" t="s">
        <v>1616</v>
      </c>
      <c r="H113" s="206">
        <v>157</v>
      </c>
      <c r="I113" s="8" t="s">
        <v>101</v>
      </c>
      <c r="J113" s="206" t="s">
        <v>1616</v>
      </c>
      <c r="K113" s="8" t="s">
        <v>549</v>
      </c>
      <c r="L113" s="8" t="s">
        <v>2154</v>
      </c>
      <c r="M113" s="203" t="s">
        <v>573</v>
      </c>
      <c r="N113" s="203"/>
      <c r="O113" s="203"/>
      <c r="P113" s="203"/>
      <c r="Q113" s="203"/>
      <c r="R113" s="203"/>
      <c r="S113" s="214">
        <v>0.72916666666666663</v>
      </c>
      <c r="T113" s="214">
        <v>0.85416666666666663</v>
      </c>
      <c r="U113" s="202" t="s">
        <v>1616</v>
      </c>
      <c r="V113" s="202" t="s">
        <v>1616</v>
      </c>
      <c r="W113" s="202" t="s">
        <v>1616</v>
      </c>
      <c r="X113" s="202" t="s">
        <v>1616</v>
      </c>
      <c r="Y113" s="202" t="s">
        <v>1616</v>
      </c>
      <c r="Z113" s="202" t="s">
        <v>1616</v>
      </c>
      <c r="AA113" s="202" t="s">
        <v>1616</v>
      </c>
      <c r="AB113" s="202" t="s">
        <v>1616</v>
      </c>
      <c r="AC113" s="202" t="s">
        <v>1616</v>
      </c>
      <c r="AD113" s="202" t="s">
        <v>1616</v>
      </c>
      <c r="AE113" s="203" t="s">
        <v>365</v>
      </c>
      <c r="AF113" s="203" t="s">
        <v>366</v>
      </c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71" t="s">
        <v>1616</v>
      </c>
      <c r="BA113" s="71" t="s">
        <v>1616</v>
      </c>
      <c r="BB113" s="225">
        <v>39510</v>
      </c>
      <c r="BC113" s="217">
        <v>343839.82</v>
      </c>
      <c r="BD113" s="217">
        <v>6298549.4100000001</v>
      </c>
      <c r="BE113" s="217" t="s">
        <v>991</v>
      </c>
    </row>
    <row r="114" spans="1:57" s="195" customFormat="1" ht="11.25" customHeight="1" x14ac:dyDescent="0.2">
      <c r="A114" s="252">
        <v>1</v>
      </c>
      <c r="B114" s="204" t="s">
        <v>804</v>
      </c>
      <c r="C114" s="204" t="s">
        <v>123</v>
      </c>
      <c r="D114" s="206">
        <v>159</v>
      </c>
      <c r="E114" s="244" t="s">
        <v>2316</v>
      </c>
      <c r="F114" s="206" t="s">
        <v>1366</v>
      </c>
      <c r="G114" s="206" t="s">
        <v>1616</v>
      </c>
      <c r="H114" s="206">
        <v>159</v>
      </c>
      <c r="I114" s="8" t="s">
        <v>102</v>
      </c>
      <c r="J114" s="206" t="s">
        <v>1616</v>
      </c>
      <c r="K114" s="8" t="s">
        <v>544</v>
      </c>
      <c r="L114" s="8" t="s">
        <v>2155</v>
      </c>
      <c r="M114" s="204" t="s">
        <v>573</v>
      </c>
      <c r="N114" s="204"/>
      <c r="O114" s="204"/>
      <c r="P114" s="204"/>
      <c r="Q114" s="204"/>
      <c r="R114" s="204"/>
      <c r="S114" s="214">
        <v>0.72916666666666663</v>
      </c>
      <c r="T114" s="214">
        <v>0.85416666666666663</v>
      </c>
      <c r="U114" s="202" t="s">
        <v>1616</v>
      </c>
      <c r="V114" s="202" t="s">
        <v>1616</v>
      </c>
      <c r="W114" s="202" t="s">
        <v>1616</v>
      </c>
      <c r="X114" s="202" t="s">
        <v>1616</v>
      </c>
      <c r="Y114" s="202" t="s">
        <v>1616</v>
      </c>
      <c r="Z114" s="202" t="s">
        <v>1616</v>
      </c>
      <c r="AA114" s="202" t="s">
        <v>1616</v>
      </c>
      <c r="AB114" s="202" t="s">
        <v>1616</v>
      </c>
      <c r="AC114" s="202" t="s">
        <v>1616</v>
      </c>
      <c r="AD114" s="202" t="s">
        <v>1616</v>
      </c>
      <c r="AE114" s="203" t="s">
        <v>367</v>
      </c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71">
        <v>2</v>
      </c>
      <c r="BA114" s="71" t="s">
        <v>1616</v>
      </c>
      <c r="BB114" s="225">
        <v>39510</v>
      </c>
      <c r="BC114" s="217">
        <v>352639.88</v>
      </c>
      <c r="BD114" s="217">
        <v>6301652.9000000004</v>
      </c>
      <c r="BE114" s="217" t="s">
        <v>991</v>
      </c>
    </row>
    <row r="115" spans="1:57" s="187" customFormat="1" ht="11.25" customHeight="1" x14ac:dyDescent="0.2">
      <c r="A115" s="252">
        <v>1</v>
      </c>
      <c r="B115" s="204" t="s">
        <v>804</v>
      </c>
      <c r="C115" s="204"/>
      <c r="D115" s="206">
        <v>162</v>
      </c>
      <c r="E115" s="244" t="s">
        <v>2317</v>
      </c>
      <c r="F115" s="206" t="s">
        <v>1169</v>
      </c>
      <c r="G115" s="206" t="s">
        <v>1616</v>
      </c>
      <c r="H115" s="206">
        <v>162</v>
      </c>
      <c r="I115" s="8" t="s">
        <v>119</v>
      </c>
      <c r="J115" s="206" t="s">
        <v>1616</v>
      </c>
      <c r="K115" s="8" t="s">
        <v>558</v>
      </c>
      <c r="L115" s="8" t="s">
        <v>1513</v>
      </c>
      <c r="M115" s="204" t="s">
        <v>573</v>
      </c>
      <c r="N115" s="204"/>
      <c r="O115" s="204"/>
      <c r="P115" s="204"/>
      <c r="Q115" s="204"/>
      <c r="R115" s="204"/>
      <c r="S115" s="214">
        <v>0.75</v>
      </c>
      <c r="T115" s="214">
        <v>0.875</v>
      </c>
      <c r="U115" s="202" t="s">
        <v>1616</v>
      </c>
      <c r="V115" s="202" t="s">
        <v>1616</v>
      </c>
      <c r="W115" s="202" t="s">
        <v>1616</v>
      </c>
      <c r="X115" s="202" t="s">
        <v>1616</v>
      </c>
      <c r="Y115" s="202" t="s">
        <v>1616</v>
      </c>
      <c r="Z115" s="202" t="s">
        <v>1616</v>
      </c>
      <c r="AA115" s="202" t="s">
        <v>1616</v>
      </c>
      <c r="AB115" s="202" t="s">
        <v>1616</v>
      </c>
      <c r="AC115" s="202" t="s">
        <v>1616</v>
      </c>
      <c r="AD115" s="202" t="s">
        <v>1616</v>
      </c>
      <c r="AE115" s="203" t="s">
        <v>368</v>
      </c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71">
        <v>2</v>
      </c>
      <c r="BA115" s="71" t="s">
        <v>1616</v>
      </c>
      <c r="BB115" s="225">
        <v>39636</v>
      </c>
      <c r="BC115" s="217">
        <v>345540.33</v>
      </c>
      <c r="BD115" s="217">
        <v>6287776.1799999997</v>
      </c>
      <c r="BE115" s="217" t="s">
        <v>991</v>
      </c>
    </row>
    <row r="116" spans="1:57" s="187" customFormat="1" ht="11.25" customHeight="1" x14ac:dyDescent="0.2">
      <c r="A116" s="252">
        <v>1</v>
      </c>
      <c r="B116" s="204" t="s">
        <v>804</v>
      </c>
      <c r="C116" s="204" t="s">
        <v>123</v>
      </c>
      <c r="D116" s="206">
        <v>164</v>
      </c>
      <c r="E116" s="242" t="s">
        <v>1775</v>
      </c>
      <c r="F116" s="206" t="s">
        <v>1367</v>
      </c>
      <c r="G116" s="206" t="s">
        <v>1616</v>
      </c>
      <c r="H116" s="206">
        <v>164</v>
      </c>
      <c r="I116" s="8" t="s">
        <v>121</v>
      </c>
      <c r="J116" s="206" t="s">
        <v>1616</v>
      </c>
      <c r="K116" s="8" t="s">
        <v>563</v>
      </c>
      <c r="L116" s="8" t="s">
        <v>1502</v>
      </c>
      <c r="M116" s="203" t="s">
        <v>573</v>
      </c>
      <c r="N116" s="203"/>
      <c r="O116" s="203"/>
      <c r="P116" s="203"/>
      <c r="Q116" s="203"/>
      <c r="R116" s="203"/>
      <c r="S116" s="214">
        <v>0.27083333333333331</v>
      </c>
      <c r="T116" s="214">
        <v>0.35416666666666669</v>
      </c>
      <c r="U116" s="202" t="s">
        <v>1616</v>
      </c>
      <c r="V116" s="202" t="s">
        <v>1616</v>
      </c>
      <c r="W116" s="202" t="s">
        <v>1616</v>
      </c>
      <c r="X116" s="202" t="s">
        <v>1616</v>
      </c>
      <c r="Y116" s="202" t="s">
        <v>1616</v>
      </c>
      <c r="Z116" s="202" t="s">
        <v>1616</v>
      </c>
      <c r="AA116" s="202" t="s">
        <v>1616</v>
      </c>
      <c r="AB116" s="202" t="s">
        <v>1616</v>
      </c>
      <c r="AC116" s="202" t="s">
        <v>1616</v>
      </c>
      <c r="AD116" s="202" t="s">
        <v>1616</v>
      </c>
      <c r="AE116" s="203" t="s">
        <v>188</v>
      </c>
      <c r="AF116" s="203" t="s">
        <v>190</v>
      </c>
      <c r="AG116" s="203" t="s">
        <v>377</v>
      </c>
      <c r="AH116" s="203" t="s">
        <v>2209</v>
      </c>
      <c r="AI116" s="203" t="s">
        <v>617</v>
      </c>
      <c r="AJ116" s="203" t="s">
        <v>378</v>
      </c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71">
        <v>2</v>
      </c>
      <c r="BA116" s="71">
        <v>3</v>
      </c>
      <c r="BB116" s="225">
        <v>39825</v>
      </c>
      <c r="BC116" s="217">
        <v>348294.77</v>
      </c>
      <c r="BD116" s="217">
        <v>6287303.4400000004</v>
      </c>
      <c r="BE116" s="217" t="s">
        <v>991</v>
      </c>
    </row>
    <row r="117" spans="1:57" s="187" customFormat="1" ht="11.25" customHeight="1" x14ac:dyDescent="0.2">
      <c r="A117" s="252">
        <v>1</v>
      </c>
      <c r="B117" s="204" t="s">
        <v>804</v>
      </c>
      <c r="C117" s="204"/>
      <c r="D117" s="206">
        <v>165</v>
      </c>
      <c r="E117" s="244" t="s">
        <v>2318</v>
      </c>
      <c r="F117" s="206" t="s">
        <v>1169</v>
      </c>
      <c r="G117" s="206" t="s">
        <v>1616</v>
      </c>
      <c r="H117" s="206">
        <v>165</v>
      </c>
      <c r="I117" s="8" t="s">
        <v>119</v>
      </c>
      <c r="J117" s="206" t="s">
        <v>1616</v>
      </c>
      <c r="K117" s="8" t="s">
        <v>558</v>
      </c>
      <c r="L117" s="8" t="s">
        <v>1513</v>
      </c>
      <c r="M117" s="204" t="s">
        <v>573</v>
      </c>
      <c r="N117" s="204"/>
      <c r="O117" s="204"/>
      <c r="P117" s="204"/>
      <c r="Q117" s="204"/>
      <c r="R117" s="204"/>
      <c r="S117" s="214">
        <v>0.70833333333333337</v>
      </c>
      <c r="T117" s="214">
        <v>0.91666666666666663</v>
      </c>
      <c r="U117" s="202" t="s">
        <v>1616</v>
      </c>
      <c r="V117" s="202" t="s">
        <v>1616</v>
      </c>
      <c r="W117" s="202" t="s">
        <v>1616</v>
      </c>
      <c r="X117" s="202" t="s">
        <v>1616</v>
      </c>
      <c r="Y117" s="202" t="s">
        <v>1616</v>
      </c>
      <c r="Z117" s="202" t="s">
        <v>1616</v>
      </c>
      <c r="AA117" s="202" t="s">
        <v>1616</v>
      </c>
      <c r="AB117" s="202" t="s">
        <v>1616</v>
      </c>
      <c r="AC117" s="202" t="s">
        <v>1616</v>
      </c>
      <c r="AD117" s="202" t="s">
        <v>1616</v>
      </c>
      <c r="AE117" s="203" t="s">
        <v>369</v>
      </c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71">
        <v>2</v>
      </c>
      <c r="BA117" s="71" t="s">
        <v>1616</v>
      </c>
      <c r="BB117" s="225">
        <v>39839</v>
      </c>
      <c r="BC117" s="217">
        <v>345540.33</v>
      </c>
      <c r="BD117" s="217">
        <v>6287776.1799999997</v>
      </c>
      <c r="BE117" s="217" t="s">
        <v>991</v>
      </c>
    </row>
    <row r="118" spans="1:57" s="187" customFormat="1" ht="11.25" customHeight="1" x14ac:dyDescent="0.2">
      <c r="A118" s="256">
        <v>1</v>
      </c>
      <c r="B118" s="204" t="s">
        <v>803</v>
      </c>
      <c r="C118" s="204" t="s">
        <v>774</v>
      </c>
      <c r="D118" s="206">
        <v>166</v>
      </c>
      <c r="E118" s="242" t="s">
        <v>1776</v>
      </c>
      <c r="F118" s="206" t="s">
        <v>1368</v>
      </c>
      <c r="G118" s="206" t="s">
        <v>1616</v>
      </c>
      <c r="H118" s="206">
        <v>166</v>
      </c>
      <c r="I118" s="8" t="s">
        <v>103</v>
      </c>
      <c r="J118" s="206" t="s">
        <v>1616</v>
      </c>
      <c r="K118" s="8" t="s">
        <v>544</v>
      </c>
      <c r="L118" s="8" t="s">
        <v>1503</v>
      </c>
      <c r="M118" s="203" t="s">
        <v>567</v>
      </c>
      <c r="N118" s="203"/>
      <c r="O118" s="203"/>
      <c r="P118" s="203"/>
      <c r="Q118" s="203"/>
      <c r="R118" s="203"/>
      <c r="S118" s="214">
        <v>0.25</v>
      </c>
      <c r="T118" s="214">
        <v>0.39583333333333331</v>
      </c>
      <c r="U118" s="202" t="s">
        <v>1616</v>
      </c>
      <c r="V118" s="202" t="s">
        <v>1616</v>
      </c>
      <c r="W118" s="202" t="s">
        <v>1616</v>
      </c>
      <c r="X118" s="202" t="s">
        <v>1616</v>
      </c>
      <c r="Y118" s="202" t="s">
        <v>1616</v>
      </c>
      <c r="Z118" s="202" t="s">
        <v>1616</v>
      </c>
      <c r="AA118" s="202" t="s">
        <v>1616</v>
      </c>
      <c r="AB118" s="202" t="s">
        <v>1616</v>
      </c>
      <c r="AC118" s="202" t="s">
        <v>1616</v>
      </c>
      <c r="AD118" s="202" t="s">
        <v>1616</v>
      </c>
      <c r="AE118" s="203" t="s">
        <v>370</v>
      </c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71">
        <v>2</v>
      </c>
      <c r="BA118" s="71">
        <v>3</v>
      </c>
      <c r="BB118" s="225">
        <v>39874</v>
      </c>
      <c r="BC118" s="217">
        <v>352930.74</v>
      </c>
      <c r="BD118" s="217">
        <v>6301811.2000000002</v>
      </c>
      <c r="BE118" s="217" t="s">
        <v>991</v>
      </c>
    </row>
    <row r="119" spans="1:57" s="187" customFormat="1" ht="11.25" customHeight="1" x14ac:dyDescent="0.2">
      <c r="A119" s="252">
        <v>1</v>
      </c>
      <c r="B119" s="204" t="s">
        <v>804</v>
      </c>
      <c r="C119" s="204" t="s">
        <v>123</v>
      </c>
      <c r="D119" s="206">
        <v>168</v>
      </c>
      <c r="E119" s="242" t="s">
        <v>1777</v>
      </c>
      <c r="F119" s="206" t="s">
        <v>1369</v>
      </c>
      <c r="G119" s="206" t="s">
        <v>1616</v>
      </c>
      <c r="H119" s="206">
        <v>168</v>
      </c>
      <c r="I119" s="8" t="s">
        <v>118</v>
      </c>
      <c r="J119" s="206" t="s">
        <v>1616</v>
      </c>
      <c r="K119" s="8" t="s">
        <v>564</v>
      </c>
      <c r="L119" s="8" t="s">
        <v>1504</v>
      </c>
      <c r="M119" s="203" t="s">
        <v>573</v>
      </c>
      <c r="N119" s="203"/>
      <c r="O119" s="203"/>
      <c r="P119" s="203"/>
      <c r="Q119" s="203"/>
      <c r="R119" s="203"/>
      <c r="S119" s="214">
        <v>0.27083333333333331</v>
      </c>
      <c r="T119" s="214">
        <v>0.35416666666666669</v>
      </c>
      <c r="U119" s="202" t="s">
        <v>1616</v>
      </c>
      <c r="V119" s="202" t="s">
        <v>1616</v>
      </c>
      <c r="W119" s="202" t="s">
        <v>1616</v>
      </c>
      <c r="X119" s="202" t="s">
        <v>1616</v>
      </c>
      <c r="Y119" s="202" t="s">
        <v>1616</v>
      </c>
      <c r="Z119" s="202" t="s">
        <v>1616</v>
      </c>
      <c r="AA119" s="202" t="s">
        <v>1616</v>
      </c>
      <c r="AB119" s="202" t="s">
        <v>1616</v>
      </c>
      <c r="AC119" s="202" t="s">
        <v>1616</v>
      </c>
      <c r="AD119" s="202" t="s">
        <v>1616</v>
      </c>
      <c r="AE119" s="203" t="s">
        <v>371</v>
      </c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71">
        <v>3</v>
      </c>
      <c r="BA119" s="71">
        <v>2</v>
      </c>
      <c r="BB119" s="225">
        <v>39181</v>
      </c>
      <c r="BC119" s="217">
        <v>341911.17</v>
      </c>
      <c r="BD119" s="217">
        <v>6281752.54</v>
      </c>
      <c r="BE119" s="217" t="s">
        <v>991</v>
      </c>
    </row>
    <row r="120" spans="1:57" s="187" customFormat="1" ht="11.25" customHeight="1" x14ac:dyDescent="0.2">
      <c r="A120" s="252">
        <v>1</v>
      </c>
      <c r="B120" s="204" t="s">
        <v>804</v>
      </c>
      <c r="C120" s="204"/>
      <c r="D120" s="206">
        <v>170</v>
      </c>
      <c r="E120" s="244" t="s">
        <v>2319</v>
      </c>
      <c r="F120" s="206" t="s">
        <v>1169</v>
      </c>
      <c r="G120" s="206" t="s">
        <v>1616</v>
      </c>
      <c r="H120" s="206">
        <v>170</v>
      </c>
      <c r="I120" s="8" t="s">
        <v>119</v>
      </c>
      <c r="J120" s="206" t="s">
        <v>1616</v>
      </c>
      <c r="K120" s="8" t="s">
        <v>558</v>
      </c>
      <c r="L120" s="8" t="s">
        <v>1513</v>
      </c>
      <c r="M120" s="204" t="s">
        <v>573</v>
      </c>
      <c r="N120" s="204"/>
      <c r="O120" s="204"/>
      <c r="P120" s="204"/>
      <c r="Q120" s="204"/>
      <c r="R120" s="204"/>
      <c r="S120" s="214">
        <v>0.25</v>
      </c>
      <c r="T120" s="214">
        <v>0.39583333333333331</v>
      </c>
      <c r="U120" s="202" t="s">
        <v>1616</v>
      </c>
      <c r="V120" s="202" t="s">
        <v>1616</v>
      </c>
      <c r="W120" s="202" t="s">
        <v>1616</v>
      </c>
      <c r="X120" s="202" t="s">
        <v>1616</v>
      </c>
      <c r="Y120" s="202" t="s">
        <v>1616</v>
      </c>
      <c r="Z120" s="202" t="s">
        <v>1616</v>
      </c>
      <c r="AA120" s="202" t="s">
        <v>1616</v>
      </c>
      <c r="AB120" s="202" t="s">
        <v>1616</v>
      </c>
      <c r="AC120" s="202" t="s">
        <v>1616</v>
      </c>
      <c r="AD120" s="202" t="s">
        <v>1616</v>
      </c>
      <c r="AE120" s="203" t="s">
        <v>373</v>
      </c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71">
        <v>5</v>
      </c>
      <c r="BA120" s="71" t="s">
        <v>1616</v>
      </c>
      <c r="BB120" s="225">
        <v>39181</v>
      </c>
      <c r="BC120" s="217">
        <v>345540.33</v>
      </c>
      <c r="BD120" s="217">
        <v>6287776.1799999997</v>
      </c>
      <c r="BE120" s="217" t="s">
        <v>991</v>
      </c>
    </row>
    <row r="121" spans="1:57" s="187" customFormat="1" ht="11.25" customHeight="1" x14ac:dyDescent="0.2">
      <c r="A121" s="252">
        <v>1</v>
      </c>
      <c r="B121" s="204" t="s">
        <v>804</v>
      </c>
      <c r="C121" s="204" t="s">
        <v>123</v>
      </c>
      <c r="D121" s="206">
        <v>172</v>
      </c>
      <c r="E121" s="244" t="s">
        <v>2320</v>
      </c>
      <c r="F121" s="206" t="s">
        <v>1370</v>
      </c>
      <c r="G121" s="206" t="s">
        <v>1616</v>
      </c>
      <c r="H121" s="206">
        <v>172</v>
      </c>
      <c r="I121" s="8" t="s">
        <v>104</v>
      </c>
      <c r="J121" s="206" t="s">
        <v>1616</v>
      </c>
      <c r="K121" s="8" t="s">
        <v>562</v>
      </c>
      <c r="L121" s="8" t="s">
        <v>1544</v>
      </c>
      <c r="M121" s="204" t="s">
        <v>566</v>
      </c>
      <c r="N121" s="204"/>
      <c r="O121" s="204"/>
      <c r="P121" s="204"/>
      <c r="Q121" s="204"/>
      <c r="R121" s="204"/>
      <c r="S121" s="214">
        <v>0.72916666666666663</v>
      </c>
      <c r="T121" s="214">
        <v>0.85416666666666663</v>
      </c>
      <c r="U121" s="202" t="s">
        <v>1616</v>
      </c>
      <c r="V121" s="202" t="s">
        <v>1616</v>
      </c>
      <c r="W121" s="202" t="s">
        <v>1616</v>
      </c>
      <c r="X121" s="202" t="s">
        <v>1616</v>
      </c>
      <c r="Y121" s="202" t="s">
        <v>1616</v>
      </c>
      <c r="Z121" s="202" t="s">
        <v>1616</v>
      </c>
      <c r="AA121" s="202" t="s">
        <v>1616</v>
      </c>
      <c r="AB121" s="202" t="s">
        <v>1616</v>
      </c>
      <c r="AC121" s="202" t="s">
        <v>1616</v>
      </c>
      <c r="AD121" s="202" t="s">
        <v>1616</v>
      </c>
      <c r="AE121" s="203" t="s">
        <v>363</v>
      </c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71">
        <v>2</v>
      </c>
      <c r="BA121" s="71" t="s">
        <v>1616</v>
      </c>
      <c r="BB121" s="225">
        <v>39189</v>
      </c>
      <c r="BC121" s="217">
        <v>354187.54</v>
      </c>
      <c r="BD121" s="217">
        <v>6304550.2599999998</v>
      </c>
      <c r="BE121" s="217" t="s">
        <v>991</v>
      </c>
    </row>
    <row r="122" spans="1:57" s="187" customFormat="1" ht="11.25" customHeight="1" x14ac:dyDescent="0.2">
      <c r="A122" s="252">
        <v>1</v>
      </c>
      <c r="B122" s="204" t="s">
        <v>804</v>
      </c>
      <c r="C122" s="204" t="s">
        <v>123</v>
      </c>
      <c r="D122" s="206">
        <v>173</v>
      </c>
      <c r="E122" s="244" t="s">
        <v>2321</v>
      </c>
      <c r="F122" s="206" t="s">
        <v>1370</v>
      </c>
      <c r="G122" s="206" t="s">
        <v>1616</v>
      </c>
      <c r="H122" s="206">
        <v>173</v>
      </c>
      <c r="I122" s="8" t="s">
        <v>104</v>
      </c>
      <c r="J122" s="206" t="s">
        <v>1616</v>
      </c>
      <c r="K122" s="8" t="s">
        <v>562</v>
      </c>
      <c r="L122" s="8" t="s">
        <v>1544</v>
      </c>
      <c r="M122" s="204" t="s">
        <v>566</v>
      </c>
      <c r="N122" s="204"/>
      <c r="O122" s="204"/>
      <c r="P122" s="204"/>
      <c r="Q122" s="204"/>
      <c r="R122" s="204"/>
      <c r="S122" s="214">
        <v>0.72916666666666663</v>
      </c>
      <c r="T122" s="214">
        <v>0.85416666666666663</v>
      </c>
      <c r="U122" s="202" t="s">
        <v>1616</v>
      </c>
      <c r="V122" s="202" t="s">
        <v>1616</v>
      </c>
      <c r="W122" s="202" t="s">
        <v>1616</v>
      </c>
      <c r="X122" s="202" t="s">
        <v>1616</v>
      </c>
      <c r="Y122" s="202" t="s">
        <v>1616</v>
      </c>
      <c r="Z122" s="202" t="s">
        <v>1616</v>
      </c>
      <c r="AA122" s="202" t="s">
        <v>1616</v>
      </c>
      <c r="AB122" s="202" t="s">
        <v>1616</v>
      </c>
      <c r="AC122" s="202" t="s">
        <v>1616</v>
      </c>
      <c r="AD122" s="202" t="s">
        <v>1616</v>
      </c>
      <c r="AE122" s="203" t="s">
        <v>374</v>
      </c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71">
        <v>2</v>
      </c>
      <c r="BA122" s="71" t="s">
        <v>1616</v>
      </c>
      <c r="BB122" s="225">
        <v>39185</v>
      </c>
      <c r="BC122" s="217">
        <v>354187.54</v>
      </c>
      <c r="BD122" s="217">
        <v>6304550.2599999998</v>
      </c>
      <c r="BE122" s="217" t="s">
        <v>991</v>
      </c>
    </row>
    <row r="123" spans="1:57" s="187" customFormat="1" ht="11.25" customHeight="1" x14ac:dyDescent="0.2">
      <c r="A123" s="256">
        <v>1</v>
      </c>
      <c r="B123" s="204" t="s">
        <v>803</v>
      </c>
      <c r="C123" s="204" t="s">
        <v>774</v>
      </c>
      <c r="D123" s="206">
        <v>178</v>
      </c>
      <c r="E123" s="242" t="s">
        <v>1778</v>
      </c>
      <c r="F123" s="206" t="s">
        <v>1169</v>
      </c>
      <c r="G123" s="206" t="s">
        <v>1616</v>
      </c>
      <c r="H123" s="206">
        <v>178</v>
      </c>
      <c r="I123" s="8" t="s">
        <v>119</v>
      </c>
      <c r="J123" s="206" t="s">
        <v>1616</v>
      </c>
      <c r="K123" s="8" t="s">
        <v>558</v>
      </c>
      <c r="L123" s="8" t="s">
        <v>1513</v>
      </c>
      <c r="M123" s="203" t="s">
        <v>566</v>
      </c>
      <c r="N123" s="203"/>
      <c r="O123" s="203"/>
      <c r="P123" s="203"/>
      <c r="Q123" s="203"/>
      <c r="R123" s="203"/>
      <c r="S123" s="214">
        <v>0.25</v>
      </c>
      <c r="T123" s="214">
        <v>0.4375</v>
      </c>
      <c r="U123" s="202" t="s">
        <v>1616</v>
      </c>
      <c r="V123" s="202" t="s">
        <v>1616</v>
      </c>
      <c r="W123" s="202" t="s">
        <v>1616</v>
      </c>
      <c r="X123" s="202" t="s">
        <v>1616</v>
      </c>
      <c r="Y123" s="202" t="s">
        <v>1616</v>
      </c>
      <c r="Z123" s="202" t="s">
        <v>1616</v>
      </c>
      <c r="AA123" s="202" t="s">
        <v>1616</v>
      </c>
      <c r="AB123" s="202" t="s">
        <v>1616</v>
      </c>
      <c r="AC123" s="202" t="s">
        <v>1616</v>
      </c>
      <c r="AD123" s="202" t="s">
        <v>1616</v>
      </c>
      <c r="AE123" s="203" t="s">
        <v>375</v>
      </c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71">
        <v>2</v>
      </c>
      <c r="BA123" s="71">
        <v>4</v>
      </c>
      <c r="BB123" s="225">
        <v>39909</v>
      </c>
      <c r="BC123" s="217">
        <v>345540.33</v>
      </c>
      <c r="BD123" s="217">
        <v>6287776.1799999997</v>
      </c>
      <c r="BE123" s="217" t="s">
        <v>991</v>
      </c>
    </row>
    <row r="124" spans="1:57" s="187" customFormat="1" ht="11.25" customHeight="1" x14ac:dyDescent="0.2">
      <c r="A124" s="252">
        <v>1</v>
      </c>
      <c r="B124" s="204" t="s">
        <v>804</v>
      </c>
      <c r="C124" s="204"/>
      <c r="D124" s="206">
        <v>179</v>
      </c>
      <c r="E124" s="244" t="s">
        <v>2322</v>
      </c>
      <c r="F124" s="206" t="s">
        <v>1169</v>
      </c>
      <c r="G124" s="206" t="s">
        <v>1616</v>
      </c>
      <c r="H124" s="206">
        <v>179</v>
      </c>
      <c r="I124" s="8" t="s">
        <v>119</v>
      </c>
      <c r="J124" s="206" t="s">
        <v>1616</v>
      </c>
      <c r="K124" s="8" t="s">
        <v>558</v>
      </c>
      <c r="L124" s="8" t="s">
        <v>1513</v>
      </c>
      <c r="M124" s="204" t="s">
        <v>570</v>
      </c>
      <c r="N124" s="204"/>
      <c r="O124" s="204"/>
      <c r="P124" s="204"/>
      <c r="Q124" s="204"/>
      <c r="R124" s="204"/>
      <c r="S124" s="214">
        <v>0.625</v>
      </c>
      <c r="T124" s="214">
        <v>0.9375</v>
      </c>
      <c r="U124" s="202" t="s">
        <v>1616</v>
      </c>
      <c r="V124" s="202" t="s">
        <v>1616</v>
      </c>
      <c r="W124" s="202" t="s">
        <v>1616</v>
      </c>
      <c r="X124" s="202" t="s">
        <v>1616</v>
      </c>
      <c r="Y124" s="202" t="s">
        <v>1616</v>
      </c>
      <c r="Z124" s="202" t="s">
        <v>1616</v>
      </c>
      <c r="AA124" s="202" t="s">
        <v>1616</v>
      </c>
      <c r="AB124" s="202" t="s">
        <v>1616</v>
      </c>
      <c r="AC124" s="202" t="s">
        <v>1616</v>
      </c>
      <c r="AD124" s="202" t="s">
        <v>1616</v>
      </c>
      <c r="AE124" s="203" t="s">
        <v>376</v>
      </c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71">
        <v>4</v>
      </c>
      <c r="BA124" s="71" t="s">
        <v>1616</v>
      </c>
      <c r="BB124" s="225">
        <v>39909</v>
      </c>
      <c r="BC124" s="217">
        <v>345540.33</v>
      </c>
      <c r="BD124" s="217">
        <v>6287776.1799999997</v>
      </c>
      <c r="BE124" s="217" t="s">
        <v>991</v>
      </c>
    </row>
    <row r="125" spans="1:57" s="187" customFormat="1" ht="11.25" customHeight="1" x14ac:dyDescent="0.2">
      <c r="A125" s="252">
        <v>1</v>
      </c>
      <c r="B125" s="204" t="s">
        <v>804</v>
      </c>
      <c r="C125" s="204" t="s">
        <v>123</v>
      </c>
      <c r="D125" s="206">
        <v>183</v>
      </c>
      <c r="E125" s="244" t="s">
        <v>2323</v>
      </c>
      <c r="F125" s="206" t="s">
        <v>1216</v>
      </c>
      <c r="G125" s="206" t="s">
        <v>1616</v>
      </c>
      <c r="H125" s="206">
        <v>183</v>
      </c>
      <c r="I125" s="8" t="s">
        <v>105</v>
      </c>
      <c r="J125" s="206" t="s">
        <v>1616</v>
      </c>
      <c r="K125" s="8" t="s">
        <v>549</v>
      </c>
      <c r="L125" s="8" t="s">
        <v>1445</v>
      </c>
      <c r="M125" s="204" t="s">
        <v>575</v>
      </c>
      <c r="N125" s="204"/>
      <c r="O125" s="204"/>
      <c r="P125" s="204"/>
      <c r="Q125" s="204"/>
      <c r="R125" s="204"/>
      <c r="S125" s="214">
        <v>0.72916666666666663</v>
      </c>
      <c r="T125" s="214">
        <v>0.875</v>
      </c>
      <c r="U125" s="202" t="s">
        <v>1616</v>
      </c>
      <c r="V125" s="202" t="s">
        <v>1616</v>
      </c>
      <c r="W125" s="202" t="s">
        <v>1616</v>
      </c>
      <c r="X125" s="202" t="s">
        <v>1616</v>
      </c>
      <c r="Y125" s="202" t="s">
        <v>1616</v>
      </c>
      <c r="Z125" s="202" t="s">
        <v>1616</v>
      </c>
      <c r="AA125" s="202" t="s">
        <v>1616</v>
      </c>
      <c r="AB125" s="202" t="s">
        <v>1616</v>
      </c>
      <c r="AC125" s="202" t="s">
        <v>1616</v>
      </c>
      <c r="AD125" s="202" t="s">
        <v>1616</v>
      </c>
      <c r="AE125" s="203" t="s">
        <v>383</v>
      </c>
      <c r="AF125" s="203" t="s">
        <v>330</v>
      </c>
      <c r="AG125" s="203" t="s">
        <v>384</v>
      </c>
      <c r="AH125" s="203" t="s">
        <v>390</v>
      </c>
      <c r="AI125" s="203" t="s">
        <v>606</v>
      </c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71">
        <v>3</v>
      </c>
      <c r="BA125" s="71" t="s">
        <v>1616</v>
      </c>
      <c r="BB125" s="225">
        <v>40049</v>
      </c>
      <c r="BC125" s="217">
        <v>346337.71</v>
      </c>
      <c r="BD125" s="217">
        <v>6299501.46</v>
      </c>
      <c r="BE125" s="217" t="s">
        <v>991</v>
      </c>
    </row>
    <row r="126" spans="1:57" s="187" customFormat="1" ht="11.25" customHeight="1" x14ac:dyDescent="0.2">
      <c r="A126" s="256">
        <v>1</v>
      </c>
      <c r="B126" s="204" t="s">
        <v>803</v>
      </c>
      <c r="C126" s="204" t="s">
        <v>125</v>
      </c>
      <c r="D126" s="206">
        <v>185</v>
      </c>
      <c r="E126" s="242" t="s">
        <v>1779</v>
      </c>
      <c r="F126" s="206" t="s">
        <v>1371</v>
      </c>
      <c r="G126" s="206" t="s">
        <v>1616</v>
      </c>
      <c r="H126" s="206">
        <v>185</v>
      </c>
      <c r="I126" s="8" t="s">
        <v>116</v>
      </c>
      <c r="J126" s="206" t="s">
        <v>1616</v>
      </c>
      <c r="K126" s="8" t="s">
        <v>544</v>
      </c>
      <c r="L126" s="8" t="s">
        <v>1505</v>
      </c>
      <c r="M126" s="203" t="s">
        <v>566</v>
      </c>
      <c r="N126" s="203" t="s">
        <v>567</v>
      </c>
      <c r="O126" s="203"/>
      <c r="P126" s="203"/>
      <c r="Q126" s="203"/>
      <c r="R126" s="203"/>
      <c r="S126" s="214">
        <v>0.27083333333333331</v>
      </c>
      <c r="T126" s="214">
        <v>0.45833333333333331</v>
      </c>
      <c r="U126" s="202" t="s">
        <v>1616</v>
      </c>
      <c r="V126" s="202" t="s">
        <v>1616</v>
      </c>
      <c r="W126" s="202" t="s">
        <v>1616</v>
      </c>
      <c r="X126" s="202" t="s">
        <v>1616</v>
      </c>
      <c r="Y126" s="202" t="s">
        <v>1616</v>
      </c>
      <c r="Z126" s="202" t="s">
        <v>1616</v>
      </c>
      <c r="AA126" s="202" t="s">
        <v>1616</v>
      </c>
      <c r="AB126" s="202" t="s">
        <v>1616</v>
      </c>
      <c r="AC126" s="202" t="s">
        <v>1616</v>
      </c>
      <c r="AD126" s="202" t="s">
        <v>1616</v>
      </c>
      <c r="AE126" s="203" t="s">
        <v>132</v>
      </c>
      <c r="AF126" s="203" t="s">
        <v>134</v>
      </c>
      <c r="AG126" s="203" t="s">
        <v>136</v>
      </c>
      <c r="AH126" s="203" t="s">
        <v>137</v>
      </c>
      <c r="AI126" s="203" t="s">
        <v>394</v>
      </c>
      <c r="AJ126" s="203" t="s">
        <v>603</v>
      </c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71">
        <v>3</v>
      </c>
      <c r="BA126" s="71">
        <v>3</v>
      </c>
      <c r="BB126" s="225">
        <v>40184</v>
      </c>
      <c r="BC126" s="217">
        <v>354055.16</v>
      </c>
      <c r="BD126" s="217">
        <v>6302211.5199999996</v>
      </c>
      <c r="BE126" s="217" t="s">
        <v>991</v>
      </c>
    </row>
    <row r="127" spans="1:57" s="187" customFormat="1" ht="11.25" customHeight="1" x14ac:dyDescent="0.2">
      <c r="A127" s="256">
        <v>1</v>
      </c>
      <c r="B127" s="204" t="s">
        <v>803</v>
      </c>
      <c r="C127" s="204" t="s">
        <v>125</v>
      </c>
      <c r="D127" s="206">
        <v>186</v>
      </c>
      <c r="E127" s="242" t="s">
        <v>1780</v>
      </c>
      <c r="F127" s="206" t="s">
        <v>1372</v>
      </c>
      <c r="G127" s="206" t="s">
        <v>1616</v>
      </c>
      <c r="H127" s="206">
        <v>186</v>
      </c>
      <c r="I127" s="8" t="s">
        <v>115</v>
      </c>
      <c r="J127" s="206" t="s">
        <v>1616</v>
      </c>
      <c r="K127" s="8" t="s">
        <v>544</v>
      </c>
      <c r="L127" s="8" t="s">
        <v>1506</v>
      </c>
      <c r="M127" s="203" t="s">
        <v>567</v>
      </c>
      <c r="N127" s="203" t="s">
        <v>566</v>
      </c>
      <c r="O127" s="203"/>
      <c r="P127" s="203"/>
      <c r="Q127" s="203"/>
      <c r="R127" s="203"/>
      <c r="S127" s="214">
        <v>0.27083333333333331</v>
      </c>
      <c r="T127" s="214">
        <v>0.39583333333333331</v>
      </c>
      <c r="U127" s="202" t="s">
        <v>1616</v>
      </c>
      <c r="V127" s="202" t="s">
        <v>1616</v>
      </c>
      <c r="W127" s="202" t="s">
        <v>1616</v>
      </c>
      <c r="X127" s="202" t="s">
        <v>1616</v>
      </c>
      <c r="Y127" s="202" t="s">
        <v>1616</v>
      </c>
      <c r="Z127" s="202" t="s">
        <v>1616</v>
      </c>
      <c r="AA127" s="202" t="s">
        <v>1616</v>
      </c>
      <c r="AB127" s="202" t="s">
        <v>1616</v>
      </c>
      <c r="AC127" s="202" t="s">
        <v>1616</v>
      </c>
      <c r="AD127" s="202" t="s">
        <v>1616</v>
      </c>
      <c r="AE127" s="203" t="s">
        <v>139</v>
      </c>
      <c r="AF127" s="203" t="s">
        <v>138</v>
      </c>
      <c r="AG127" s="203" t="s">
        <v>385</v>
      </c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71">
        <v>4</v>
      </c>
      <c r="BA127" s="71">
        <v>4</v>
      </c>
      <c r="BB127" s="225">
        <v>40184</v>
      </c>
      <c r="BC127" s="217">
        <v>356344.85</v>
      </c>
      <c r="BD127" s="217">
        <v>6302493.5599999996</v>
      </c>
      <c r="BE127" s="217" t="s">
        <v>991</v>
      </c>
    </row>
    <row r="128" spans="1:57" s="187" customFormat="1" ht="11.25" customHeight="1" x14ac:dyDescent="0.2">
      <c r="A128" s="256">
        <v>1</v>
      </c>
      <c r="B128" s="204" t="s">
        <v>803</v>
      </c>
      <c r="C128" s="204" t="s">
        <v>123</v>
      </c>
      <c r="D128" s="206">
        <v>187</v>
      </c>
      <c r="E128" s="242" t="s">
        <v>1781</v>
      </c>
      <c r="F128" s="206" t="s">
        <v>1373</v>
      </c>
      <c r="G128" s="206" t="s">
        <v>1616</v>
      </c>
      <c r="H128" s="206">
        <v>187</v>
      </c>
      <c r="I128" s="8" t="s">
        <v>666</v>
      </c>
      <c r="J128" s="206" t="s">
        <v>1616</v>
      </c>
      <c r="K128" s="8" t="s">
        <v>559</v>
      </c>
      <c r="L128" s="8" t="s">
        <v>1507</v>
      </c>
      <c r="M128" s="203" t="s">
        <v>570</v>
      </c>
      <c r="N128" s="203"/>
      <c r="O128" s="203"/>
      <c r="P128" s="203"/>
      <c r="Q128" s="203"/>
      <c r="R128" s="203"/>
      <c r="S128" s="214">
        <v>0.27083333333333331</v>
      </c>
      <c r="T128" s="214">
        <v>0.89583333333333337</v>
      </c>
      <c r="U128" s="202" t="s">
        <v>1616</v>
      </c>
      <c r="V128" s="202" t="s">
        <v>1616</v>
      </c>
      <c r="W128" s="202" t="s">
        <v>1616</v>
      </c>
      <c r="X128" s="202" t="s">
        <v>1616</v>
      </c>
      <c r="Y128" s="202" t="s">
        <v>1616</v>
      </c>
      <c r="Z128" s="202" t="s">
        <v>1616</v>
      </c>
      <c r="AA128" s="202" t="s">
        <v>1616</v>
      </c>
      <c r="AB128" s="202" t="s">
        <v>1616</v>
      </c>
      <c r="AC128" s="202" t="s">
        <v>1616</v>
      </c>
      <c r="AD128" s="202" t="s">
        <v>1616</v>
      </c>
      <c r="AE128" s="203" t="s">
        <v>388</v>
      </c>
      <c r="AF128" s="203" t="s">
        <v>386</v>
      </c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71">
        <v>2</v>
      </c>
      <c r="BA128" s="71">
        <v>2</v>
      </c>
      <c r="BB128" s="225">
        <v>40210</v>
      </c>
      <c r="BC128" s="217">
        <v>352786.13</v>
      </c>
      <c r="BD128" s="217">
        <v>6285418.0499999998</v>
      </c>
      <c r="BE128" s="217" t="s">
        <v>991</v>
      </c>
    </row>
    <row r="129" spans="1:57" s="187" customFormat="1" ht="11.25" customHeight="1" x14ac:dyDescent="0.2">
      <c r="A129" s="256">
        <v>1</v>
      </c>
      <c r="B129" s="204" t="s">
        <v>803</v>
      </c>
      <c r="C129" s="204" t="s">
        <v>123</v>
      </c>
      <c r="D129" s="206">
        <v>188</v>
      </c>
      <c r="E129" s="242" t="s">
        <v>1782</v>
      </c>
      <c r="F129" s="206" t="s">
        <v>1374</v>
      </c>
      <c r="G129" s="206" t="s">
        <v>1616</v>
      </c>
      <c r="H129" s="206">
        <v>188</v>
      </c>
      <c r="I129" s="8" t="s">
        <v>667</v>
      </c>
      <c r="J129" s="206" t="s">
        <v>1616</v>
      </c>
      <c r="K129" s="8" t="s">
        <v>559</v>
      </c>
      <c r="L129" s="8" t="s">
        <v>1508</v>
      </c>
      <c r="M129" s="203" t="s">
        <v>570</v>
      </c>
      <c r="N129" s="203"/>
      <c r="O129" s="203"/>
      <c r="P129" s="203"/>
      <c r="Q129" s="203"/>
      <c r="R129" s="203"/>
      <c r="S129" s="214">
        <v>0.27083333333333331</v>
      </c>
      <c r="T129" s="214">
        <v>0.89583333333333337</v>
      </c>
      <c r="U129" s="202" t="s">
        <v>1616</v>
      </c>
      <c r="V129" s="202" t="s">
        <v>1616</v>
      </c>
      <c r="W129" s="202" t="s">
        <v>1616</v>
      </c>
      <c r="X129" s="202" t="s">
        <v>1616</v>
      </c>
      <c r="Y129" s="202" t="s">
        <v>1616</v>
      </c>
      <c r="Z129" s="202" t="s">
        <v>1616</v>
      </c>
      <c r="AA129" s="202" t="s">
        <v>1616</v>
      </c>
      <c r="AB129" s="202" t="s">
        <v>1616</v>
      </c>
      <c r="AC129" s="202" t="s">
        <v>1616</v>
      </c>
      <c r="AD129" s="202" t="s">
        <v>1616</v>
      </c>
      <c r="AE129" s="203" t="s">
        <v>389</v>
      </c>
      <c r="AF129" s="203" t="s">
        <v>388</v>
      </c>
      <c r="AG129" s="203" t="s">
        <v>387</v>
      </c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71">
        <v>3</v>
      </c>
      <c r="BA129" s="71">
        <v>2</v>
      </c>
      <c r="BB129" s="225">
        <v>40210</v>
      </c>
      <c r="BC129" s="217">
        <v>352795.16</v>
      </c>
      <c r="BD129" s="217">
        <v>6285408.8899999997</v>
      </c>
      <c r="BE129" s="217" t="s">
        <v>991</v>
      </c>
    </row>
    <row r="130" spans="1:57" s="187" customFormat="1" ht="11.25" customHeight="1" x14ac:dyDescent="0.2">
      <c r="A130" s="252">
        <v>1</v>
      </c>
      <c r="B130" s="204" t="s">
        <v>804</v>
      </c>
      <c r="C130" s="204" t="s">
        <v>123</v>
      </c>
      <c r="D130" s="206">
        <v>189</v>
      </c>
      <c r="E130" s="244" t="s">
        <v>2324</v>
      </c>
      <c r="F130" s="206" t="s">
        <v>1211</v>
      </c>
      <c r="G130" s="206" t="s">
        <v>1616</v>
      </c>
      <c r="H130" s="206">
        <v>189</v>
      </c>
      <c r="I130" s="8" t="s">
        <v>106</v>
      </c>
      <c r="J130" s="206" t="s">
        <v>1616</v>
      </c>
      <c r="K130" s="8" t="s">
        <v>549</v>
      </c>
      <c r="L130" s="8" t="s">
        <v>1539</v>
      </c>
      <c r="M130" s="204" t="s">
        <v>575</v>
      </c>
      <c r="N130" s="204"/>
      <c r="O130" s="204"/>
      <c r="P130" s="204"/>
      <c r="Q130" s="204"/>
      <c r="R130" s="204"/>
      <c r="S130" s="214">
        <v>0.27083333333333331</v>
      </c>
      <c r="T130" s="214">
        <v>0.39583333333333331</v>
      </c>
      <c r="U130" s="202">
        <v>0.70833333333333337</v>
      </c>
      <c r="V130" s="202">
        <v>0.83333333333333337</v>
      </c>
      <c r="W130" s="202" t="s">
        <v>1616</v>
      </c>
      <c r="X130" s="202" t="s">
        <v>1616</v>
      </c>
      <c r="Y130" s="202" t="s">
        <v>1616</v>
      </c>
      <c r="Z130" s="202" t="s">
        <v>1616</v>
      </c>
      <c r="AA130" s="202" t="s">
        <v>1616</v>
      </c>
      <c r="AB130" s="202" t="s">
        <v>1616</v>
      </c>
      <c r="AC130" s="202" t="s">
        <v>1616</v>
      </c>
      <c r="AD130" s="202" t="s">
        <v>1616</v>
      </c>
      <c r="AE130" s="203" t="s">
        <v>251</v>
      </c>
      <c r="AF130" s="203" t="s">
        <v>254</v>
      </c>
      <c r="AG130" s="203" t="s">
        <v>255</v>
      </c>
      <c r="AH130" s="203" t="s">
        <v>253</v>
      </c>
      <c r="AI130" s="203" t="s">
        <v>257</v>
      </c>
      <c r="AJ130" s="203" t="s">
        <v>390</v>
      </c>
      <c r="AK130" s="203" t="s">
        <v>515</v>
      </c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71">
        <v>3</v>
      </c>
      <c r="BA130" s="71" t="s">
        <v>1616</v>
      </c>
      <c r="BB130" s="225">
        <v>40210</v>
      </c>
      <c r="BC130" s="217">
        <v>346022.13</v>
      </c>
      <c r="BD130" s="217">
        <v>6296456.4100000001</v>
      </c>
      <c r="BE130" s="217" t="s">
        <v>991</v>
      </c>
    </row>
    <row r="131" spans="1:57" s="187" customFormat="1" ht="11.25" customHeight="1" x14ac:dyDescent="0.2">
      <c r="A131" s="256">
        <v>1</v>
      </c>
      <c r="B131" s="204" t="s">
        <v>804</v>
      </c>
      <c r="C131" s="204" t="s">
        <v>123</v>
      </c>
      <c r="D131" s="206">
        <v>190</v>
      </c>
      <c r="E131" s="242" t="s">
        <v>1783</v>
      </c>
      <c r="F131" s="206" t="s">
        <v>1375</v>
      </c>
      <c r="G131" s="206" t="s">
        <v>1616</v>
      </c>
      <c r="H131" s="206">
        <v>190</v>
      </c>
      <c r="I131" s="8" t="s">
        <v>107</v>
      </c>
      <c r="J131" s="206" t="s">
        <v>1616</v>
      </c>
      <c r="K131" s="8" t="s">
        <v>546</v>
      </c>
      <c r="L131" s="8" t="s">
        <v>1563</v>
      </c>
      <c r="M131" s="203" t="s">
        <v>575</v>
      </c>
      <c r="N131" s="203"/>
      <c r="O131" s="203"/>
      <c r="P131" s="203"/>
      <c r="Q131" s="203"/>
      <c r="R131" s="203"/>
      <c r="S131" s="214">
        <v>0.70833333333333337</v>
      </c>
      <c r="T131" s="214">
        <v>0.875</v>
      </c>
      <c r="U131" s="202" t="s">
        <v>1616</v>
      </c>
      <c r="V131" s="202" t="s">
        <v>1616</v>
      </c>
      <c r="W131" s="202" t="s">
        <v>1616</v>
      </c>
      <c r="X131" s="202" t="s">
        <v>1616</v>
      </c>
      <c r="Y131" s="202" t="s">
        <v>1616</v>
      </c>
      <c r="Z131" s="202" t="s">
        <v>1616</v>
      </c>
      <c r="AA131" s="202" t="s">
        <v>1616</v>
      </c>
      <c r="AB131" s="202" t="s">
        <v>1616</v>
      </c>
      <c r="AC131" s="202" t="s">
        <v>1616</v>
      </c>
      <c r="AD131" s="202" t="s">
        <v>1616</v>
      </c>
      <c r="AE131" s="203" t="s">
        <v>391</v>
      </c>
      <c r="AF131" s="203" t="s">
        <v>392</v>
      </c>
      <c r="AG131" s="203" t="s">
        <v>256</v>
      </c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71">
        <v>3</v>
      </c>
      <c r="BA131" s="71">
        <v>2</v>
      </c>
      <c r="BB131" s="225">
        <v>40245</v>
      </c>
      <c r="BC131" s="217">
        <v>339858.91</v>
      </c>
      <c r="BD131" s="217">
        <v>6298054.54</v>
      </c>
      <c r="BE131" s="217" t="s">
        <v>991</v>
      </c>
    </row>
    <row r="132" spans="1:57" s="187" customFormat="1" ht="11.25" customHeight="1" x14ac:dyDescent="0.2">
      <c r="A132" s="256">
        <v>1</v>
      </c>
      <c r="B132" s="204" t="s">
        <v>803</v>
      </c>
      <c r="C132" s="204" t="s">
        <v>123</v>
      </c>
      <c r="D132" s="206">
        <v>191</v>
      </c>
      <c r="E132" s="242" t="s">
        <v>1784</v>
      </c>
      <c r="F132" s="206" t="s">
        <v>1376</v>
      </c>
      <c r="G132" s="206" t="s">
        <v>1616</v>
      </c>
      <c r="H132" s="206">
        <v>191</v>
      </c>
      <c r="I132" s="8" t="s">
        <v>518</v>
      </c>
      <c r="J132" s="206" t="s">
        <v>1616</v>
      </c>
      <c r="K132" s="8" t="s">
        <v>549</v>
      </c>
      <c r="L132" s="8" t="s">
        <v>1509</v>
      </c>
      <c r="M132" s="203" t="s">
        <v>566</v>
      </c>
      <c r="N132" s="203"/>
      <c r="O132" s="203"/>
      <c r="P132" s="203"/>
      <c r="Q132" s="203"/>
      <c r="R132" s="203"/>
      <c r="S132" s="214">
        <v>0.6875</v>
      </c>
      <c r="T132" s="214">
        <v>0.85416666666666663</v>
      </c>
      <c r="U132" s="202" t="s">
        <v>1616</v>
      </c>
      <c r="V132" s="202" t="s">
        <v>1616</v>
      </c>
      <c r="W132" s="202" t="s">
        <v>1616</v>
      </c>
      <c r="X132" s="202" t="s">
        <v>1616</v>
      </c>
      <c r="Y132" s="202" t="s">
        <v>1616</v>
      </c>
      <c r="Z132" s="202" t="s">
        <v>1616</v>
      </c>
      <c r="AA132" s="202" t="s">
        <v>1616</v>
      </c>
      <c r="AB132" s="202" t="s">
        <v>1616</v>
      </c>
      <c r="AC132" s="202" t="s">
        <v>1616</v>
      </c>
      <c r="AD132" s="202" t="s">
        <v>1616</v>
      </c>
      <c r="AE132" s="203" t="s">
        <v>143</v>
      </c>
      <c r="AF132" s="203" t="s">
        <v>199</v>
      </c>
      <c r="AG132" s="203" t="s">
        <v>202</v>
      </c>
      <c r="AH132" s="203" t="s">
        <v>200</v>
      </c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71">
        <v>4</v>
      </c>
      <c r="BA132" s="71">
        <v>3</v>
      </c>
      <c r="BB132" s="225">
        <v>40883</v>
      </c>
      <c r="BC132" s="217">
        <v>346790.32</v>
      </c>
      <c r="BD132" s="217">
        <v>6298376.4800000004</v>
      </c>
      <c r="BE132" s="217" t="s">
        <v>991</v>
      </c>
    </row>
    <row r="133" spans="1:57" s="187" customFormat="1" ht="11.25" customHeight="1" x14ac:dyDescent="0.2">
      <c r="A133" s="252">
        <v>1</v>
      </c>
      <c r="B133" s="204" t="s">
        <v>804</v>
      </c>
      <c r="C133" s="204" t="s">
        <v>125</v>
      </c>
      <c r="D133" s="206">
        <v>192</v>
      </c>
      <c r="E133" s="242" t="s">
        <v>1785</v>
      </c>
      <c r="F133" s="206" t="s">
        <v>1377</v>
      </c>
      <c r="G133" s="206" t="s">
        <v>1616</v>
      </c>
      <c r="H133" s="206">
        <v>192</v>
      </c>
      <c r="I133" s="8" t="s">
        <v>519</v>
      </c>
      <c r="J133" s="206" t="s">
        <v>1616</v>
      </c>
      <c r="K133" s="8" t="s">
        <v>549</v>
      </c>
      <c r="L133" s="8" t="s">
        <v>1510</v>
      </c>
      <c r="M133" s="203" t="s">
        <v>566</v>
      </c>
      <c r="N133" s="203" t="s">
        <v>573</v>
      </c>
      <c r="O133" s="203" t="s">
        <v>570</v>
      </c>
      <c r="P133" s="203" t="s">
        <v>575</v>
      </c>
      <c r="Q133" s="203"/>
      <c r="R133" s="203"/>
      <c r="S133" s="214">
        <v>0.6875</v>
      </c>
      <c r="T133" s="214">
        <v>0.875</v>
      </c>
      <c r="U133" s="202" t="s">
        <v>1616</v>
      </c>
      <c r="V133" s="202" t="s">
        <v>1616</v>
      </c>
      <c r="W133" s="202" t="s">
        <v>1616</v>
      </c>
      <c r="X133" s="202" t="s">
        <v>1616</v>
      </c>
      <c r="Y133" s="202" t="s">
        <v>1616</v>
      </c>
      <c r="Z133" s="202" t="s">
        <v>1616</v>
      </c>
      <c r="AA133" s="202" t="s">
        <v>1616</v>
      </c>
      <c r="AB133" s="202" t="s">
        <v>1616</v>
      </c>
      <c r="AC133" s="202" t="s">
        <v>1616</v>
      </c>
      <c r="AD133" s="202" t="s">
        <v>1616</v>
      </c>
      <c r="AE133" s="203" t="s">
        <v>522</v>
      </c>
      <c r="AF133" s="203" t="s">
        <v>756</v>
      </c>
      <c r="AG133" s="203" t="s">
        <v>523</v>
      </c>
      <c r="AH133" s="203" t="s">
        <v>274</v>
      </c>
      <c r="AI133" s="203" t="s">
        <v>275</v>
      </c>
      <c r="AJ133" s="203" t="s">
        <v>669</v>
      </c>
      <c r="AK133" s="203" t="s">
        <v>524</v>
      </c>
      <c r="AL133" s="203" t="s">
        <v>210</v>
      </c>
      <c r="AM133" s="203" t="s">
        <v>682</v>
      </c>
      <c r="AN133" s="203" t="s">
        <v>788</v>
      </c>
      <c r="AO133" s="203" t="s">
        <v>608</v>
      </c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71">
        <v>4</v>
      </c>
      <c r="BA133" s="71">
        <v>4</v>
      </c>
      <c r="BB133" s="225">
        <v>40883</v>
      </c>
      <c r="BC133" s="217">
        <v>346225.95</v>
      </c>
      <c r="BD133" s="217">
        <v>6298139.6900000004</v>
      </c>
      <c r="BE133" s="217" t="s">
        <v>991</v>
      </c>
    </row>
    <row r="134" spans="1:57" s="187" customFormat="1" ht="11.25" customHeight="1" x14ac:dyDescent="0.2">
      <c r="A134" s="256">
        <v>1</v>
      </c>
      <c r="B134" s="204" t="s">
        <v>803</v>
      </c>
      <c r="C134" s="204" t="s">
        <v>125</v>
      </c>
      <c r="D134" s="206">
        <v>193</v>
      </c>
      <c r="E134" s="242" t="s">
        <v>1786</v>
      </c>
      <c r="F134" s="206" t="s">
        <v>1378</v>
      </c>
      <c r="G134" s="206" t="s">
        <v>1616</v>
      </c>
      <c r="H134" s="206">
        <v>193</v>
      </c>
      <c r="I134" s="8" t="s">
        <v>525</v>
      </c>
      <c r="J134" s="206" t="s">
        <v>1616</v>
      </c>
      <c r="K134" s="8" t="s">
        <v>565</v>
      </c>
      <c r="L134" s="8" t="s">
        <v>1511</v>
      </c>
      <c r="M134" s="203" t="s">
        <v>571</v>
      </c>
      <c r="N134" s="203" t="s">
        <v>567</v>
      </c>
      <c r="O134" s="203"/>
      <c r="P134" s="203"/>
      <c r="Q134" s="203"/>
      <c r="R134" s="203"/>
      <c r="S134" s="214">
        <v>0.27083333333333331</v>
      </c>
      <c r="T134" s="214">
        <v>0.45833333333333331</v>
      </c>
      <c r="U134" s="202">
        <v>0.66666666666666663</v>
      </c>
      <c r="V134" s="202">
        <v>0.85416666666666663</v>
      </c>
      <c r="W134" s="202" t="s">
        <v>1616</v>
      </c>
      <c r="X134" s="202" t="s">
        <v>1616</v>
      </c>
      <c r="Y134" s="202" t="s">
        <v>1616</v>
      </c>
      <c r="Z134" s="202" t="s">
        <v>1616</v>
      </c>
      <c r="AA134" s="202" t="s">
        <v>1616</v>
      </c>
      <c r="AB134" s="202" t="s">
        <v>1616</v>
      </c>
      <c r="AC134" s="202" t="s">
        <v>1616</v>
      </c>
      <c r="AD134" s="202" t="s">
        <v>1616</v>
      </c>
      <c r="AE134" s="6" t="s">
        <v>319</v>
      </c>
      <c r="AF134" s="6" t="s">
        <v>167</v>
      </c>
      <c r="AG134" s="6" t="s">
        <v>529</v>
      </c>
      <c r="AH134" s="6" t="s">
        <v>532</v>
      </c>
      <c r="AI134" s="6" t="s">
        <v>530</v>
      </c>
      <c r="AJ134" s="6" t="s">
        <v>675</v>
      </c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71">
        <v>4</v>
      </c>
      <c r="BA134" s="71">
        <v>4</v>
      </c>
      <c r="BB134" s="225">
        <v>40910</v>
      </c>
      <c r="BC134" s="217">
        <v>341463.27</v>
      </c>
      <c r="BD134" s="217">
        <v>6302500.9000000004</v>
      </c>
      <c r="BE134" s="217" t="s">
        <v>991</v>
      </c>
    </row>
    <row r="135" spans="1:57" s="187" customFormat="1" ht="11.25" customHeight="1" x14ac:dyDescent="0.2">
      <c r="A135" s="256">
        <v>1</v>
      </c>
      <c r="B135" s="204" t="s">
        <v>803</v>
      </c>
      <c r="C135" s="204" t="s">
        <v>125</v>
      </c>
      <c r="D135" s="206">
        <v>194</v>
      </c>
      <c r="E135" s="242" t="s">
        <v>1787</v>
      </c>
      <c r="F135" s="206" t="s">
        <v>1379</v>
      </c>
      <c r="G135" s="206" t="s">
        <v>1616</v>
      </c>
      <c r="H135" s="206">
        <v>194</v>
      </c>
      <c r="I135" s="8" t="s">
        <v>526</v>
      </c>
      <c r="J135" s="206" t="s">
        <v>1616</v>
      </c>
      <c r="K135" s="8" t="s">
        <v>544</v>
      </c>
      <c r="L135" s="8" t="s">
        <v>883</v>
      </c>
      <c r="M135" s="203" t="s">
        <v>566</v>
      </c>
      <c r="N135" s="203" t="s">
        <v>572</v>
      </c>
      <c r="O135" s="203" t="s">
        <v>567</v>
      </c>
      <c r="P135" s="203" t="s">
        <v>573</v>
      </c>
      <c r="Q135" s="203"/>
      <c r="R135" s="203"/>
      <c r="S135" s="214">
        <v>0.27083333333333331</v>
      </c>
      <c r="T135" s="214">
        <v>0.41666666666666669</v>
      </c>
      <c r="U135" s="214">
        <v>0.66666666666666663</v>
      </c>
      <c r="V135" s="202">
        <v>0.85416666666666663</v>
      </c>
      <c r="W135" s="202" t="s">
        <v>1616</v>
      </c>
      <c r="X135" s="202" t="s">
        <v>1616</v>
      </c>
      <c r="Y135" s="202" t="s">
        <v>1616</v>
      </c>
      <c r="Z135" s="202" t="s">
        <v>1616</v>
      </c>
      <c r="AA135" s="202" t="s">
        <v>1616</v>
      </c>
      <c r="AB135" s="202" t="s">
        <v>1616</v>
      </c>
      <c r="AC135" s="202" t="s">
        <v>1616</v>
      </c>
      <c r="AD135" s="202" t="s">
        <v>1616</v>
      </c>
      <c r="AE135" s="6" t="s">
        <v>373</v>
      </c>
      <c r="AF135" s="6" t="s">
        <v>258</v>
      </c>
      <c r="AG135" s="6" t="s">
        <v>533</v>
      </c>
      <c r="AH135" s="6" t="s">
        <v>876</v>
      </c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71">
        <v>4</v>
      </c>
      <c r="BA135" s="71">
        <v>4</v>
      </c>
      <c r="BB135" s="225">
        <v>43070</v>
      </c>
      <c r="BC135" s="217">
        <v>352673.28000000003</v>
      </c>
      <c r="BD135" s="217">
        <v>6301705.5700000003</v>
      </c>
      <c r="BE135" s="217" t="s">
        <v>991</v>
      </c>
    </row>
    <row r="136" spans="1:57" s="187" customFormat="1" ht="11.25" customHeight="1" x14ac:dyDescent="0.2">
      <c r="A136" s="252">
        <v>1</v>
      </c>
      <c r="B136" s="204" t="s">
        <v>804</v>
      </c>
      <c r="C136" s="204" t="s">
        <v>778</v>
      </c>
      <c r="D136" s="206">
        <v>195</v>
      </c>
      <c r="E136" s="244" t="s">
        <v>2325</v>
      </c>
      <c r="F136" s="206" t="s">
        <v>1352</v>
      </c>
      <c r="G136" s="206" t="s">
        <v>1616</v>
      </c>
      <c r="H136" s="206">
        <v>195</v>
      </c>
      <c r="I136" s="8" t="s">
        <v>120</v>
      </c>
      <c r="J136" s="206" t="s">
        <v>1616</v>
      </c>
      <c r="K136" s="8" t="s">
        <v>559</v>
      </c>
      <c r="L136" s="8" t="s">
        <v>1512</v>
      </c>
      <c r="M136" s="204" t="s">
        <v>570</v>
      </c>
      <c r="N136" s="204"/>
      <c r="O136" s="204"/>
      <c r="P136" s="204"/>
      <c r="Q136" s="204"/>
      <c r="R136" s="204"/>
      <c r="S136" s="214">
        <v>0.25</v>
      </c>
      <c r="T136" s="214">
        <v>0.95833333333333337</v>
      </c>
      <c r="U136" s="214" t="s">
        <v>1616</v>
      </c>
      <c r="V136" s="202" t="s">
        <v>1616</v>
      </c>
      <c r="W136" s="202">
        <v>0.29166666666666669</v>
      </c>
      <c r="X136" s="202" t="s">
        <v>1648</v>
      </c>
      <c r="Y136" s="202" t="s">
        <v>1616</v>
      </c>
      <c r="Z136" s="202" t="s">
        <v>1616</v>
      </c>
      <c r="AA136" s="202">
        <v>0.33333333333333331</v>
      </c>
      <c r="AB136" s="202">
        <v>0.96180555555555547</v>
      </c>
      <c r="AC136" s="202" t="s">
        <v>1616</v>
      </c>
      <c r="AD136" s="202" t="s">
        <v>1616</v>
      </c>
      <c r="AE136" s="203" t="s">
        <v>331</v>
      </c>
      <c r="AF136" s="203" t="s">
        <v>279</v>
      </c>
      <c r="AG136" s="203" t="s">
        <v>280</v>
      </c>
      <c r="AH136" s="203" t="s">
        <v>332</v>
      </c>
      <c r="AI136" s="203" t="s">
        <v>333</v>
      </c>
      <c r="AJ136" s="203" t="s">
        <v>334</v>
      </c>
      <c r="AK136" s="203" t="s">
        <v>335</v>
      </c>
      <c r="AL136" s="203" t="s">
        <v>282</v>
      </c>
      <c r="AM136" s="203" t="s">
        <v>278</v>
      </c>
      <c r="AN136" s="203" t="s">
        <v>636</v>
      </c>
      <c r="AO136" s="203" t="s">
        <v>679</v>
      </c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71">
        <v>2</v>
      </c>
      <c r="BA136" s="71" t="s">
        <v>1616</v>
      </c>
      <c r="BB136" s="225">
        <v>40899</v>
      </c>
      <c r="BC136" s="217">
        <v>351553.5</v>
      </c>
      <c r="BD136" s="217">
        <v>6290027.2999999998</v>
      </c>
      <c r="BE136" s="217" t="s">
        <v>991</v>
      </c>
    </row>
    <row r="137" spans="1:57" s="195" customFormat="1" ht="11.25" customHeight="1" x14ac:dyDescent="0.2">
      <c r="A137" s="252">
        <v>1</v>
      </c>
      <c r="B137" s="204" t="s">
        <v>804</v>
      </c>
      <c r="C137" s="204"/>
      <c r="D137" s="206">
        <v>196</v>
      </c>
      <c r="E137" s="244" t="s">
        <v>2326</v>
      </c>
      <c r="F137" s="206" t="s">
        <v>1380</v>
      </c>
      <c r="G137" s="206" t="s">
        <v>1616</v>
      </c>
      <c r="H137" s="206">
        <v>196</v>
      </c>
      <c r="I137" s="8" t="s">
        <v>540</v>
      </c>
      <c r="J137" s="206" t="s">
        <v>1616</v>
      </c>
      <c r="K137" s="8" t="s">
        <v>545</v>
      </c>
      <c r="L137" s="8" t="s">
        <v>2156</v>
      </c>
      <c r="M137" s="203"/>
      <c r="N137" s="203"/>
      <c r="O137" s="203"/>
      <c r="P137" s="203"/>
      <c r="Q137" s="203"/>
      <c r="R137" s="203"/>
      <c r="S137" s="214" t="s">
        <v>1616</v>
      </c>
      <c r="T137" s="214" t="s">
        <v>1616</v>
      </c>
      <c r="U137" s="202" t="s">
        <v>1616</v>
      </c>
      <c r="V137" s="202" t="s">
        <v>1616</v>
      </c>
      <c r="W137" s="202" t="s">
        <v>1616</v>
      </c>
      <c r="X137" s="202" t="s">
        <v>1616</v>
      </c>
      <c r="Y137" s="202" t="s">
        <v>1616</v>
      </c>
      <c r="Z137" s="202" t="s">
        <v>1616</v>
      </c>
      <c r="AA137" s="202" t="s">
        <v>1616</v>
      </c>
      <c r="AB137" s="202" t="s">
        <v>1616</v>
      </c>
      <c r="AC137" s="202" t="s">
        <v>1616</v>
      </c>
      <c r="AD137" s="202" t="s">
        <v>1616</v>
      </c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71" t="s">
        <v>1616</v>
      </c>
      <c r="BA137" s="71" t="s">
        <v>1616</v>
      </c>
      <c r="BB137" s="225">
        <v>40940</v>
      </c>
      <c r="BC137" s="217">
        <v>348203.88</v>
      </c>
      <c r="BD137" s="217">
        <v>6298402.1100000003</v>
      </c>
      <c r="BE137" s="217" t="s">
        <v>991</v>
      </c>
    </row>
    <row r="138" spans="1:57" s="195" customFormat="1" ht="11.25" customHeight="1" x14ac:dyDescent="0.2">
      <c r="A138" s="252">
        <v>1</v>
      </c>
      <c r="B138" s="204" t="s">
        <v>804</v>
      </c>
      <c r="C138" s="204"/>
      <c r="D138" s="206">
        <v>197</v>
      </c>
      <c r="E138" s="244" t="s">
        <v>2327</v>
      </c>
      <c r="F138" s="206" t="s">
        <v>1381</v>
      </c>
      <c r="G138" s="206" t="s">
        <v>1616</v>
      </c>
      <c r="H138" s="206">
        <v>197</v>
      </c>
      <c r="I138" s="8" t="s">
        <v>668</v>
      </c>
      <c r="J138" s="206" t="s">
        <v>1616</v>
      </c>
      <c r="K138" s="8" t="s">
        <v>559</v>
      </c>
      <c r="L138" s="8" t="s">
        <v>2157</v>
      </c>
      <c r="M138" s="203"/>
      <c r="N138" s="203"/>
      <c r="O138" s="203"/>
      <c r="P138" s="203"/>
      <c r="Q138" s="203"/>
      <c r="R138" s="203"/>
      <c r="S138" s="214" t="s">
        <v>1616</v>
      </c>
      <c r="T138" s="214" t="s">
        <v>1616</v>
      </c>
      <c r="U138" s="202" t="s">
        <v>1616</v>
      </c>
      <c r="V138" s="202" t="s">
        <v>1616</v>
      </c>
      <c r="W138" s="202" t="s">
        <v>1616</v>
      </c>
      <c r="X138" s="202" t="s">
        <v>1616</v>
      </c>
      <c r="Y138" s="202" t="s">
        <v>1616</v>
      </c>
      <c r="Z138" s="202" t="s">
        <v>1616</v>
      </c>
      <c r="AA138" s="202" t="s">
        <v>1616</v>
      </c>
      <c r="AB138" s="202" t="s">
        <v>1616</v>
      </c>
      <c r="AC138" s="202" t="s">
        <v>1616</v>
      </c>
      <c r="AD138" s="202" t="s">
        <v>1616</v>
      </c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71" t="s">
        <v>1616</v>
      </c>
      <c r="BA138" s="71" t="s">
        <v>1616</v>
      </c>
      <c r="BB138" s="225">
        <v>40940</v>
      </c>
      <c r="BC138" s="217">
        <v>351750.47</v>
      </c>
      <c r="BD138" s="217">
        <v>6289175.4199999999</v>
      </c>
      <c r="BE138" s="217" t="s">
        <v>991</v>
      </c>
    </row>
    <row r="139" spans="1:57" s="195" customFormat="1" ht="11.25" customHeight="1" x14ac:dyDescent="0.2">
      <c r="A139" s="252">
        <v>1</v>
      </c>
      <c r="B139" s="204" t="s">
        <v>804</v>
      </c>
      <c r="C139" s="204"/>
      <c r="D139" s="206">
        <v>198</v>
      </c>
      <c r="E139" s="244" t="s">
        <v>2328</v>
      </c>
      <c r="F139" s="206" t="s">
        <v>1180</v>
      </c>
      <c r="G139" s="206" t="s">
        <v>1616</v>
      </c>
      <c r="H139" s="206">
        <v>198</v>
      </c>
      <c r="I139" s="8" t="s">
        <v>541</v>
      </c>
      <c r="J139" s="206" t="s">
        <v>1616</v>
      </c>
      <c r="K139" s="8" t="s">
        <v>554</v>
      </c>
      <c r="L139" s="8" t="s">
        <v>1522</v>
      </c>
      <c r="M139" s="203"/>
      <c r="N139" s="203"/>
      <c r="O139" s="203"/>
      <c r="P139" s="203"/>
      <c r="Q139" s="203"/>
      <c r="R139" s="203"/>
      <c r="S139" s="214" t="s">
        <v>1616</v>
      </c>
      <c r="T139" s="214" t="s">
        <v>1616</v>
      </c>
      <c r="U139" s="202" t="s">
        <v>1616</v>
      </c>
      <c r="V139" s="202" t="s">
        <v>1616</v>
      </c>
      <c r="W139" s="202" t="s">
        <v>1616</v>
      </c>
      <c r="X139" s="202" t="s">
        <v>1616</v>
      </c>
      <c r="Y139" s="202" t="s">
        <v>1616</v>
      </c>
      <c r="Z139" s="202" t="s">
        <v>1616</v>
      </c>
      <c r="AA139" s="202" t="s">
        <v>1616</v>
      </c>
      <c r="AB139" s="202" t="s">
        <v>1616</v>
      </c>
      <c r="AC139" s="202" t="s">
        <v>1616</v>
      </c>
      <c r="AD139" s="202" t="s">
        <v>1616</v>
      </c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71" t="s">
        <v>1616</v>
      </c>
      <c r="BA139" s="71" t="s">
        <v>1616</v>
      </c>
      <c r="BB139" s="225">
        <v>40940</v>
      </c>
      <c r="BC139" s="217">
        <v>346830.11</v>
      </c>
      <c r="BD139" s="217">
        <v>6299626.4400000004</v>
      </c>
      <c r="BE139" s="217" t="s">
        <v>991</v>
      </c>
    </row>
    <row r="140" spans="1:57" s="195" customFormat="1" ht="11.25" customHeight="1" x14ac:dyDescent="0.2">
      <c r="A140" s="295">
        <v>1</v>
      </c>
      <c r="B140" s="204" t="s">
        <v>803</v>
      </c>
      <c r="C140" s="204" t="s">
        <v>774</v>
      </c>
      <c r="D140" s="206">
        <v>199</v>
      </c>
      <c r="E140" s="242" t="s">
        <v>1788</v>
      </c>
      <c r="F140" s="206" t="s">
        <v>1169</v>
      </c>
      <c r="G140" s="206" t="s">
        <v>1616</v>
      </c>
      <c r="H140" s="206">
        <v>199</v>
      </c>
      <c r="I140" s="8" t="s">
        <v>119</v>
      </c>
      <c r="J140" s="206" t="s">
        <v>1616</v>
      </c>
      <c r="K140" s="8" t="s">
        <v>558</v>
      </c>
      <c r="L140" s="8" t="s">
        <v>1513</v>
      </c>
      <c r="M140" s="203" t="s">
        <v>572</v>
      </c>
      <c r="N140" s="203"/>
      <c r="O140" s="203"/>
      <c r="P140" s="203"/>
      <c r="Q140" s="203"/>
      <c r="R140" s="203"/>
      <c r="S140" s="214">
        <v>0.25</v>
      </c>
      <c r="T140" s="214">
        <v>0.95833333333333337</v>
      </c>
      <c r="U140" s="202" t="s">
        <v>1616</v>
      </c>
      <c r="V140" s="202" t="s">
        <v>1616</v>
      </c>
      <c r="W140" s="202">
        <v>0.27083333333333331</v>
      </c>
      <c r="X140" s="202">
        <v>0.95833333333333337</v>
      </c>
      <c r="Y140" s="202" t="s">
        <v>1616</v>
      </c>
      <c r="Z140" s="202" t="s">
        <v>1616</v>
      </c>
      <c r="AA140" s="202">
        <v>0.33333333333333331</v>
      </c>
      <c r="AB140" s="202">
        <v>0.95833333333333337</v>
      </c>
      <c r="AC140" s="202" t="s">
        <v>1616</v>
      </c>
      <c r="AD140" s="202" t="s">
        <v>1616</v>
      </c>
      <c r="AE140" s="262" t="s">
        <v>287</v>
      </c>
      <c r="AF140" s="262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71">
        <v>3</v>
      </c>
      <c r="BA140" s="71" t="s">
        <v>1616</v>
      </c>
      <c r="BB140" s="225">
        <v>41421</v>
      </c>
      <c r="BC140" s="217">
        <v>345540.33</v>
      </c>
      <c r="BD140" s="217">
        <v>6287776.1799999997</v>
      </c>
      <c r="BE140" s="217" t="s">
        <v>991</v>
      </c>
    </row>
    <row r="141" spans="1:57" s="187" customFormat="1" ht="11.25" customHeight="1" x14ac:dyDescent="0.2">
      <c r="A141" s="296"/>
      <c r="B141" s="204" t="s">
        <v>803</v>
      </c>
      <c r="C141" s="204" t="s">
        <v>774</v>
      </c>
      <c r="D141" s="206">
        <v>200</v>
      </c>
      <c r="E141" s="242" t="s">
        <v>1789</v>
      </c>
      <c r="F141" s="206" t="s">
        <v>1169</v>
      </c>
      <c r="G141" s="206" t="s">
        <v>1616</v>
      </c>
      <c r="H141" s="206">
        <v>200</v>
      </c>
      <c r="I141" s="8" t="s">
        <v>119</v>
      </c>
      <c r="J141" s="206" t="s">
        <v>1616</v>
      </c>
      <c r="K141" s="8" t="s">
        <v>558</v>
      </c>
      <c r="L141" s="8" t="s">
        <v>1513</v>
      </c>
      <c r="M141" s="203" t="s">
        <v>572</v>
      </c>
      <c r="N141" s="203"/>
      <c r="O141" s="203"/>
      <c r="P141" s="203"/>
      <c r="Q141" s="203"/>
      <c r="R141" s="203"/>
      <c r="S141" s="214">
        <v>0.25</v>
      </c>
      <c r="T141" s="214">
        <v>0.95833333333333337</v>
      </c>
      <c r="U141" s="202" t="s">
        <v>1616</v>
      </c>
      <c r="V141" s="202" t="s">
        <v>1616</v>
      </c>
      <c r="W141" s="202">
        <v>0.27083333333333331</v>
      </c>
      <c r="X141" s="202">
        <v>0.95833333333333337</v>
      </c>
      <c r="Y141" s="202" t="s">
        <v>1616</v>
      </c>
      <c r="Z141" s="202" t="s">
        <v>1616</v>
      </c>
      <c r="AA141" s="202">
        <v>0.33333333333333331</v>
      </c>
      <c r="AB141" s="202">
        <v>0.95833333333333337</v>
      </c>
      <c r="AC141" s="202" t="s">
        <v>1616</v>
      </c>
      <c r="AD141" s="202" t="s">
        <v>1616</v>
      </c>
      <c r="AE141" s="262" t="s">
        <v>288</v>
      </c>
      <c r="AF141" s="262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71">
        <v>3</v>
      </c>
      <c r="BA141" s="71" t="s">
        <v>1616</v>
      </c>
      <c r="BB141" s="225">
        <v>41421</v>
      </c>
      <c r="BC141" s="217">
        <v>345540.33</v>
      </c>
      <c r="BD141" s="217">
        <v>6287776.1799999997</v>
      </c>
      <c r="BE141" s="217" t="s">
        <v>991</v>
      </c>
    </row>
    <row r="142" spans="1:57" s="187" customFormat="1" ht="11.25" customHeight="1" x14ac:dyDescent="0.2">
      <c r="A142" s="297"/>
      <c r="B142" s="204" t="s">
        <v>803</v>
      </c>
      <c r="C142" s="204" t="s">
        <v>774</v>
      </c>
      <c r="D142" s="206">
        <v>201</v>
      </c>
      <c r="E142" s="242" t="s">
        <v>1790</v>
      </c>
      <c r="F142" s="206" t="s">
        <v>1169</v>
      </c>
      <c r="G142" s="206" t="s">
        <v>1616</v>
      </c>
      <c r="H142" s="206">
        <v>201</v>
      </c>
      <c r="I142" s="8" t="s">
        <v>119</v>
      </c>
      <c r="J142" s="206" t="s">
        <v>1616</v>
      </c>
      <c r="K142" s="8" t="s">
        <v>558</v>
      </c>
      <c r="L142" s="8" t="s">
        <v>1513</v>
      </c>
      <c r="M142" s="203" t="s">
        <v>572</v>
      </c>
      <c r="N142" s="203"/>
      <c r="O142" s="203"/>
      <c r="P142" s="203"/>
      <c r="Q142" s="203"/>
      <c r="R142" s="203"/>
      <c r="S142" s="214">
        <v>0.25</v>
      </c>
      <c r="T142" s="214">
        <v>0.95833333333333337</v>
      </c>
      <c r="U142" s="202" t="s">
        <v>1616</v>
      </c>
      <c r="V142" s="202" t="s">
        <v>1616</v>
      </c>
      <c r="W142" s="202">
        <v>0.27083333333333331</v>
      </c>
      <c r="X142" s="202">
        <v>0.95833333333333337</v>
      </c>
      <c r="Y142" s="202" t="s">
        <v>1616</v>
      </c>
      <c r="Z142" s="202" t="s">
        <v>1616</v>
      </c>
      <c r="AA142" s="202">
        <v>0.33333333333333331</v>
      </c>
      <c r="AB142" s="202">
        <v>0.95833333333333337</v>
      </c>
      <c r="AC142" s="202" t="s">
        <v>1616</v>
      </c>
      <c r="AD142" s="202" t="s">
        <v>1616</v>
      </c>
      <c r="AE142" s="262" t="s">
        <v>291</v>
      </c>
      <c r="AF142" s="262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71">
        <v>3</v>
      </c>
      <c r="BA142" s="71" t="s">
        <v>1616</v>
      </c>
      <c r="BB142" s="225">
        <v>41421</v>
      </c>
      <c r="BC142" s="217">
        <v>345540.33</v>
      </c>
      <c r="BD142" s="217">
        <v>6287776.1799999997</v>
      </c>
      <c r="BE142" s="217" t="s">
        <v>991</v>
      </c>
    </row>
    <row r="143" spans="1:57" s="187" customFormat="1" ht="11.25" customHeight="1" x14ac:dyDescent="0.2">
      <c r="A143" s="295">
        <v>1</v>
      </c>
      <c r="B143" s="204" t="s">
        <v>803</v>
      </c>
      <c r="C143" s="204" t="s">
        <v>774</v>
      </c>
      <c r="D143" s="206">
        <v>202</v>
      </c>
      <c r="E143" s="242" t="s">
        <v>1791</v>
      </c>
      <c r="F143" s="206" t="s">
        <v>1169</v>
      </c>
      <c r="G143" s="206" t="s">
        <v>1616</v>
      </c>
      <c r="H143" s="206">
        <v>202</v>
      </c>
      <c r="I143" s="8" t="s">
        <v>119</v>
      </c>
      <c r="J143" s="206" t="s">
        <v>1616</v>
      </c>
      <c r="K143" s="8" t="s">
        <v>558</v>
      </c>
      <c r="L143" s="8" t="s">
        <v>1513</v>
      </c>
      <c r="M143" s="203" t="s">
        <v>573</v>
      </c>
      <c r="N143" s="203"/>
      <c r="O143" s="203"/>
      <c r="P143" s="203"/>
      <c r="Q143" s="203"/>
      <c r="R143" s="203"/>
      <c r="S143" s="214">
        <v>0.25</v>
      </c>
      <c r="T143" s="214">
        <v>0.99930555555555556</v>
      </c>
      <c r="U143" s="202" t="s">
        <v>1616</v>
      </c>
      <c r="V143" s="202" t="s">
        <v>1616</v>
      </c>
      <c r="W143" s="202">
        <v>0.27083333333333331</v>
      </c>
      <c r="X143" s="202">
        <v>0.95833333333333337</v>
      </c>
      <c r="Y143" s="202" t="s">
        <v>1616</v>
      </c>
      <c r="Z143" s="202" t="s">
        <v>1616</v>
      </c>
      <c r="AA143" s="202">
        <v>0.41666666666666669</v>
      </c>
      <c r="AB143" s="202">
        <v>0.99998842592592585</v>
      </c>
      <c r="AC143" s="202" t="s">
        <v>1616</v>
      </c>
      <c r="AD143" s="202" t="s">
        <v>1616</v>
      </c>
      <c r="AE143" s="262" t="s">
        <v>759</v>
      </c>
      <c r="AF143" s="262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71">
        <v>2</v>
      </c>
      <c r="BA143" s="71" t="s">
        <v>1616</v>
      </c>
      <c r="BB143" s="225">
        <v>42019</v>
      </c>
      <c r="BC143" s="217">
        <v>345540.33</v>
      </c>
      <c r="BD143" s="217">
        <v>6287776.1799999997</v>
      </c>
      <c r="BE143" s="217" t="s">
        <v>991</v>
      </c>
    </row>
    <row r="144" spans="1:57" s="187" customFormat="1" ht="11.25" customHeight="1" x14ac:dyDescent="0.2">
      <c r="A144" s="296"/>
      <c r="B144" s="204" t="s">
        <v>803</v>
      </c>
      <c r="C144" s="204" t="s">
        <v>774</v>
      </c>
      <c r="D144" s="206">
        <v>203</v>
      </c>
      <c r="E144" s="242" t="s">
        <v>1792</v>
      </c>
      <c r="F144" s="206" t="s">
        <v>1169</v>
      </c>
      <c r="G144" s="206" t="s">
        <v>1616</v>
      </c>
      <c r="H144" s="206">
        <v>203</v>
      </c>
      <c r="I144" s="8" t="s">
        <v>119</v>
      </c>
      <c r="J144" s="206" t="s">
        <v>1616</v>
      </c>
      <c r="K144" s="8" t="s">
        <v>558</v>
      </c>
      <c r="L144" s="8" t="s">
        <v>1513</v>
      </c>
      <c r="M144" s="203" t="s">
        <v>573</v>
      </c>
      <c r="N144" s="203"/>
      <c r="O144" s="203"/>
      <c r="P144" s="203"/>
      <c r="Q144" s="203"/>
      <c r="R144" s="203"/>
      <c r="S144" s="214">
        <v>0.25</v>
      </c>
      <c r="T144" s="214">
        <v>0.99930555555555556</v>
      </c>
      <c r="U144" s="202" t="s">
        <v>1616</v>
      </c>
      <c r="V144" s="202" t="s">
        <v>1616</v>
      </c>
      <c r="W144" s="202">
        <v>0.25</v>
      </c>
      <c r="X144" s="202">
        <v>0.99998842592592585</v>
      </c>
      <c r="Y144" s="202" t="s">
        <v>1616</v>
      </c>
      <c r="Z144" s="202" t="s">
        <v>1616</v>
      </c>
      <c r="AA144" s="202">
        <v>0.41666666666666669</v>
      </c>
      <c r="AB144" s="202">
        <v>0.99998842592592585</v>
      </c>
      <c r="AC144" s="202" t="s">
        <v>1616</v>
      </c>
      <c r="AD144" s="202" t="s">
        <v>1616</v>
      </c>
      <c r="AE144" s="262" t="s">
        <v>760</v>
      </c>
      <c r="AF144" s="262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71">
        <v>2</v>
      </c>
      <c r="BA144" s="71" t="s">
        <v>1616</v>
      </c>
      <c r="BB144" s="225">
        <v>42019</v>
      </c>
      <c r="BC144" s="217">
        <v>345540.33</v>
      </c>
      <c r="BD144" s="217">
        <v>6287776.1799999997</v>
      </c>
      <c r="BE144" s="217" t="s">
        <v>991</v>
      </c>
    </row>
    <row r="145" spans="1:57" s="195" customFormat="1" ht="11.25" customHeight="1" x14ac:dyDescent="0.2">
      <c r="A145" s="296"/>
      <c r="B145" s="204" t="s">
        <v>803</v>
      </c>
      <c r="C145" s="204" t="s">
        <v>774</v>
      </c>
      <c r="D145" s="206">
        <v>208</v>
      </c>
      <c r="E145" s="242" t="s">
        <v>1793</v>
      </c>
      <c r="F145" s="206" t="s">
        <v>1169</v>
      </c>
      <c r="G145" s="206" t="s">
        <v>1616</v>
      </c>
      <c r="H145" s="206">
        <v>208</v>
      </c>
      <c r="I145" s="8" t="s">
        <v>119</v>
      </c>
      <c r="J145" s="206" t="s">
        <v>1616</v>
      </c>
      <c r="K145" s="8" t="s">
        <v>558</v>
      </c>
      <c r="L145" s="8" t="s">
        <v>1513</v>
      </c>
      <c r="M145" s="203" t="s">
        <v>573</v>
      </c>
      <c r="N145" s="203"/>
      <c r="O145" s="203"/>
      <c r="P145" s="203"/>
      <c r="Q145" s="203"/>
      <c r="R145" s="203"/>
      <c r="S145" s="214">
        <v>0.25</v>
      </c>
      <c r="T145" s="214">
        <v>0.99930555555555556</v>
      </c>
      <c r="U145" s="202" t="s">
        <v>1616</v>
      </c>
      <c r="V145" s="202" t="s">
        <v>1616</v>
      </c>
      <c r="W145" s="202">
        <v>0.25</v>
      </c>
      <c r="X145" s="202">
        <v>0.99998842592592585</v>
      </c>
      <c r="Y145" s="202" t="s">
        <v>1616</v>
      </c>
      <c r="Z145" s="202" t="s">
        <v>1616</v>
      </c>
      <c r="AA145" s="202" t="s">
        <v>1616</v>
      </c>
      <c r="AB145" s="202" t="s">
        <v>1616</v>
      </c>
      <c r="AC145" s="202" t="s">
        <v>1616</v>
      </c>
      <c r="AD145" s="202" t="s">
        <v>1616</v>
      </c>
      <c r="AE145" s="262" t="s">
        <v>640</v>
      </c>
      <c r="AF145" s="262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71">
        <v>2</v>
      </c>
      <c r="BA145" s="71" t="s">
        <v>1616</v>
      </c>
      <c r="BB145" s="225">
        <v>42019</v>
      </c>
      <c r="BC145" s="217">
        <v>345540.33</v>
      </c>
      <c r="BD145" s="217">
        <v>6287776.1799999997</v>
      </c>
      <c r="BE145" s="217" t="s">
        <v>991</v>
      </c>
    </row>
    <row r="146" spans="1:57" s="187" customFormat="1" ht="10.5" customHeight="1" x14ac:dyDescent="0.2">
      <c r="A146" s="296"/>
      <c r="B146" s="204" t="s">
        <v>803</v>
      </c>
      <c r="C146" s="204" t="s">
        <v>774</v>
      </c>
      <c r="D146" s="206">
        <v>209</v>
      </c>
      <c r="E146" s="242" t="s">
        <v>1794</v>
      </c>
      <c r="F146" s="206" t="s">
        <v>1169</v>
      </c>
      <c r="G146" s="206" t="s">
        <v>1616</v>
      </c>
      <c r="H146" s="206">
        <v>209</v>
      </c>
      <c r="I146" s="8" t="s">
        <v>119</v>
      </c>
      <c r="J146" s="206" t="s">
        <v>1616</v>
      </c>
      <c r="K146" s="8" t="s">
        <v>558</v>
      </c>
      <c r="L146" s="8" t="s">
        <v>1513</v>
      </c>
      <c r="M146" s="203" t="s">
        <v>573</v>
      </c>
      <c r="N146" s="203"/>
      <c r="O146" s="203"/>
      <c r="P146" s="203"/>
      <c r="Q146" s="203"/>
      <c r="R146" s="203"/>
      <c r="S146" s="214">
        <v>0.25</v>
      </c>
      <c r="T146" s="214">
        <v>0.99930555555555556</v>
      </c>
      <c r="U146" s="202" t="s">
        <v>1616</v>
      </c>
      <c r="V146" s="202" t="s">
        <v>1616</v>
      </c>
      <c r="W146" s="202">
        <v>0.25</v>
      </c>
      <c r="X146" s="202">
        <v>0.99998842592592585</v>
      </c>
      <c r="Y146" s="202" t="s">
        <v>1616</v>
      </c>
      <c r="Z146" s="202" t="s">
        <v>1616</v>
      </c>
      <c r="AA146" s="202" t="s">
        <v>1616</v>
      </c>
      <c r="AB146" s="202" t="s">
        <v>1616</v>
      </c>
      <c r="AC146" s="202" t="s">
        <v>1616</v>
      </c>
      <c r="AD146" s="202" t="s">
        <v>1616</v>
      </c>
      <c r="AE146" s="262" t="s">
        <v>641</v>
      </c>
      <c r="AF146" s="262" t="s">
        <v>642</v>
      </c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71">
        <v>2</v>
      </c>
      <c r="BA146" s="71" t="s">
        <v>1616</v>
      </c>
      <c r="BB146" s="225">
        <v>42019</v>
      </c>
      <c r="BC146" s="217">
        <v>345540.33</v>
      </c>
      <c r="BD146" s="217">
        <v>6287776.1799999997</v>
      </c>
      <c r="BE146" s="217" t="s">
        <v>991</v>
      </c>
    </row>
    <row r="147" spans="1:57" s="195" customFormat="1" ht="11.25" customHeight="1" x14ac:dyDescent="0.2">
      <c r="A147" s="296"/>
      <c r="B147" s="204" t="s">
        <v>803</v>
      </c>
      <c r="C147" s="204" t="s">
        <v>774</v>
      </c>
      <c r="D147" s="206">
        <v>211</v>
      </c>
      <c r="E147" s="242" t="s">
        <v>1795</v>
      </c>
      <c r="F147" s="206" t="s">
        <v>1169</v>
      </c>
      <c r="G147" s="206" t="s">
        <v>1616</v>
      </c>
      <c r="H147" s="206">
        <v>211</v>
      </c>
      <c r="I147" s="8" t="s">
        <v>119</v>
      </c>
      <c r="J147" s="206" t="s">
        <v>1616</v>
      </c>
      <c r="K147" s="8" t="s">
        <v>558</v>
      </c>
      <c r="L147" s="8" t="s">
        <v>1513</v>
      </c>
      <c r="M147" s="203" t="s">
        <v>573</v>
      </c>
      <c r="N147" s="203"/>
      <c r="O147" s="203"/>
      <c r="P147" s="203"/>
      <c r="Q147" s="203"/>
      <c r="R147" s="203"/>
      <c r="S147" s="214">
        <v>0.25</v>
      </c>
      <c r="T147" s="214">
        <v>0.99930555555555556</v>
      </c>
      <c r="U147" s="202" t="s">
        <v>1616</v>
      </c>
      <c r="V147" s="202" t="s">
        <v>1616</v>
      </c>
      <c r="W147" s="202">
        <v>0.25</v>
      </c>
      <c r="X147" s="202">
        <v>0.99998842592592585</v>
      </c>
      <c r="Y147" s="202" t="s">
        <v>1616</v>
      </c>
      <c r="Z147" s="202" t="s">
        <v>1616</v>
      </c>
      <c r="AA147" s="202" t="s">
        <v>1616</v>
      </c>
      <c r="AB147" s="202" t="s">
        <v>1616</v>
      </c>
      <c r="AC147" s="202" t="s">
        <v>1616</v>
      </c>
      <c r="AD147" s="202" t="s">
        <v>1616</v>
      </c>
      <c r="AE147" s="262" t="s">
        <v>643</v>
      </c>
      <c r="AF147" s="262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71">
        <v>2</v>
      </c>
      <c r="BA147" s="71" t="s">
        <v>1616</v>
      </c>
      <c r="BB147" s="225">
        <v>42019</v>
      </c>
      <c r="BC147" s="217">
        <v>345540.33</v>
      </c>
      <c r="BD147" s="217">
        <v>6287776.1799999997</v>
      </c>
      <c r="BE147" s="217" t="s">
        <v>991</v>
      </c>
    </row>
    <row r="148" spans="1:57" s="187" customFormat="1" ht="11.25" customHeight="1" x14ac:dyDescent="0.2">
      <c r="A148" s="296"/>
      <c r="B148" s="204" t="s">
        <v>803</v>
      </c>
      <c r="C148" s="204" t="s">
        <v>774</v>
      </c>
      <c r="D148" s="206">
        <v>212</v>
      </c>
      <c r="E148" s="242" t="s">
        <v>1796</v>
      </c>
      <c r="F148" s="206" t="s">
        <v>1169</v>
      </c>
      <c r="G148" s="206" t="s">
        <v>1616</v>
      </c>
      <c r="H148" s="206">
        <v>212</v>
      </c>
      <c r="I148" s="8" t="s">
        <v>119</v>
      </c>
      <c r="J148" s="206" t="s">
        <v>1616</v>
      </c>
      <c r="K148" s="8" t="s">
        <v>558</v>
      </c>
      <c r="L148" s="8" t="s">
        <v>1513</v>
      </c>
      <c r="M148" s="203" t="s">
        <v>573</v>
      </c>
      <c r="N148" s="203"/>
      <c r="O148" s="203"/>
      <c r="P148" s="203"/>
      <c r="Q148" s="203"/>
      <c r="R148" s="203"/>
      <c r="S148" s="214">
        <v>0.25</v>
      </c>
      <c r="T148" s="214">
        <v>0.99930555555555556</v>
      </c>
      <c r="U148" s="202" t="s">
        <v>1616</v>
      </c>
      <c r="V148" s="202" t="s">
        <v>1616</v>
      </c>
      <c r="W148" s="202">
        <v>0.25</v>
      </c>
      <c r="X148" s="202">
        <v>0.99998842592592585</v>
      </c>
      <c r="Y148" s="202" t="s">
        <v>1616</v>
      </c>
      <c r="Z148" s="202" t="s">
        <v>1616</v>
      </c>
      <c r="AA148" s="202" t="s">
        <v>1616</v>
      </c>
      <c r="AB148" s="202" t="s">
        <v>1616</v>
      </c>
      <c r="AC148" s="202" t="s">
        <v>1616</v>
      </c>
      <c r="AD148" s="202" t="s">
        <v>1616</v>
      </c>
      <c r="AE148" s="262" t="s">
        <v>644</v>
      </c>
      <c r="AF148" s="262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71">
        <v>2</v>
      </c>
      <c r="BA148" s="71" t="s">
        <v>1616</v>
      </c>
      <c r="BB148" s="225">
        <v>42019</v>
      </c>
      <c r="BC148" s="217">
        <v>345540.33</v>
      </c>
      <c r="BD148" s="217">
        <v>6287776.1799999997</v>
      </c>
      <c r="BE148" s="217" t="s">
        <v>991</v>
      </c>
    </row>
    <row r="149" spans="1:57" s="187" customFormat="1" ht="11.25" customHeight="1" x14ac:dyDescent="0.2">
      <c r="A149" s="296"/>
      <c r="B149" s="204" t="s">
        <v>803</v>
      </c>
      <c r="C149" s="204" t="s">
        <v>774</v>
      </c>
      <c r="D149" s="206">
        <v>213</v>
      </c>
      <c r="E149" s="242" t="s">
        <v>1797</v>
      </c>
      <c r="F149" s="206" t="s">
        <v>1169</v>
      </c>
      <c r="G149" s="206" t="s">
        <v>1616</v>
      </c>
      <c r="H149" s="206">
        <v>213</v>
      </c>
      <c r="I149" s="8" t="s">
        <v>119</v>
      </c>
      <c r="J149" s="206" t="s">
        <v>1616</v>
      </c>
      <c r="K149" s="8" t="s">
        <v>558</v>
      </c>
      <c r="L149" s="8" t="s">
        <v>1513</v>
      </c>
      <c r="M149" s="203" t="s">
        <v>573</v>
      </c>
      <c r="N149" s="203"/>
      <c r="O149" s="203"/>
      <c r="P149" s="203"/>
      <c r="Q149" s="203"/>
      <c r="R149" s="203"/>
      <c r="S149" s="214">
        <v>0.25</v>
      </c>
      <c r="T149" s="214">
        <v>0.99930555555555556</v>
      </c>
      <c r="U149" s="202" t="s">
        <v>1616</v>
      </c>
      <c r="V149" s="202" t="s">
        <v>1616</v>
      </c>
      <c r="W149" s="202" t="s">
        <v>1616</v>
      </c>
      <c r="X149" s="202" t="s">
        <v>1616</v>
      </c>
      <c r="Y149" s="202" t="s">
        <v>1616</v>
      </c>
      <c r="Z149" s="202" t="s">
        <v>1616</v>
      </c>
      <c r="AA149" s="202" t="s">
        <v>1616</v>
      </c>
      <c r="AB149" s="202" t="s">
        <v>1616</v>
      </c>
      <c r="AC149" s="202" t="s">
        <v>1616</v>
      </c>
      <c r="AD149" s="202" t="s">
        <v>1616</v>
      </c>
      <c r="AE149" s="262" t="s">
        <v>639</v>
      </c>
      <c r="AF149" s="262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71">
        <v>2</v>
      </c>
      <c r="BA149" s="71" t="s">
        <v>1616</v>
      </c>
      <c r="BB149" s="225">
        <v>42019</v>
      </c>
      <c r="BC149" s="217">
        <v>345540.33</v>
      </c>
      <c r="BD149" s="217">
        <v>6287776.1799999997</v>
      </c>
      <c r="BE149" s="217" t="s">
        <v>991</v>
      </c>
    </row>
    <row r="150" spans="1:57" s="187" customFormat="1" ht="11.25" customHeight="1" x14ac:dyDescent="0.2">
      <c r="A150" s="296"/>
      <c r="B150" s="204" t="s">
        <v>803</v>
      </c>
      <c r="C150" s="204" t="s">
        <v>774</v>
      </c>
      <c r="D150" s="206">
        <v>241</v>
      </c>
      <c r="E150" s="242" t="s">
        <v>1822</v>
      </c>
      <c r="F150" s="206" t="s">
        <v>1169</v>
      </c>
      <c r="G150" s="206" t="s">
        <v>1616</v>
      </c>
      <c r="H150" s="206">
        <v>241</v>
      </c>
      <c r="I150" s="8" t="s">
        <v>119</v>
      </c>
      <c r="J150" s="206" t="s">
        <v>1616</v>
      </c>
      <c r="K150" s="8" t="s">
        <v>558</v>
      </c>
      <c r="L150" s="8" t="s">
        <v>1513</v>
      </c>
      <c r="M150" s="203" t="s">
        <v>573</v>
      </c>
      <c r="N150" s="203"/>
      <c r="O150" s="203"/>
      <c r="P150" s="203"/>
      <c r="Q150" s="203"/>
      <c r="R150" s="203"/>
      <c r="S150" s="214">
        <v>0.25</v>
      </c>
      <c r="T150" s="214">
        <v>0</v>
      </c>
      <c r="U150" s="202" t="s">
        <v>1616</v>
      </c>
      <c r="V150" s="202" t="s">
        <v>1616</v>
      </c>
      <c r="W150" s="202">
        <v>0.27083333333333331</v>
      </c>
      <c r="X150" s="202">
        <v>0.95833333333333337</v>
      </c>
      <c r="Y150" s="202" t="s">
        <v>1616</v>
      </c>
      <c r="Z150" s="202" t="s">
        <v>1616</v>
      </c>
      <c r="AA150" s="202">
        <v>0.41666666666666669</v>
      </c>
      <c r="AB150" s="202">
        <v>0.99998842592592585</v>
      </c>
      <c r="AC150" s="202" t="s">
        <v>1616</v>
      </c>
      <c r="AD150" s="202" t="s">
        <v>1616</v>
      </c>
      <c r="AE150" s="203" t="s">
        <v>368</v>
      </c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71">
        <v>2</v>
      </c>
      <c r="BA150" s="71" t="s">
        <v>1616</v>
      </c>
      <c r="BB150" s="225">
        <v>42037</v>
      </c>
      <c r="BC150" s="217">
        <v>345540.33</v>
      </c>
      <c r="BD150" s="217">
        <v>6287776.1799999997</v>
      </c>
      <c r="BE150" s="217" t="s">
        <v>991</v>
      </c>
    </row>
    <row r="151" spans="1:57" s="187" customFormat="1" ht="11.25" customHeight="1" x14ac:dyDescent="0.2">
      <c r="A151" s="296"/>
      <c r="B151" s="204" t="s">
        <v>803</v>
      </c>
      <c r="C151" s="204" t="s">
        <v>774</v>
      </c>
      <c r="D151" s="206">
        <v>242</v>
      </c>
      <c r="E151" s="242" t="s">
        <v>1823</v>
      </c>
      <c r="F151" s="206" t="s">
        <v>1169</v>
      </c>
      <c r="G151" s="206" t="s">
        <v>1616</v>
      </c>
      <c r="H151" s="206">
        <v>242</v>
      </c>
      <c r="I151" s="8" t="s">
        <v>119</v>
      </c>
      <c r="J151" s="206" t="s">
        <v>1616</v>
      </c>
      <c r="K151" s="8" t="s">
        <v>558</v>
      </c>
      <c r="L151" s="8" t="s">
        <v>1513</v>
      </c>
      <c r="M151" s="203" t="s">
        <v>573</v>
      </c>
      <c r="N151" s="203"/>
      <c r="O151" s="203"/>
      <c r="P151" s="203"/>
      <c r="Q151" s="203"/>
      <c r="R151" s="203"/>
      <c r="S151" s="214">
        <v>0.25</v>
      </c>
      <c r="T151" s="214">
        <v>0</v>
      </c>
      <c r="U151" s="202" t="s">
        <v>1616</v>
      </c>
      <c r="V151" s="202" t="s">
        <v>1616</v>
      </c>
      <c r="W151" s="202">
        <v>0.27083333333333331</v>
      </c>
      <c r="X151" s="202">
        <v>0.95833333333333337</v>
      </c>
      <c r="Y151" s="202" t="s">
        <v>1616</v>
      </c>
      <c r="Z151" s="202" t="s">
        <v>1616</v>
      </c>
      <c r="AA151" s="202">
        <v>0.41666666666666669</v>
      </c>
      <c r="AB151" s="202">
        <v>0.99998842592592585</v>
      </c>
      <c r="AC151" s="202" t="s">
        <v>1616</v>
      </c>
      <c r="AD151" s="202" t="s">
        <v>1616</v>
      </c>
      <c r="AE151" s="203" t="s">
        <v>369</v>
      </c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71">
        <v>2</v>
      </c>
      <c r="BA151" s="71" t="s">
        <v>1616</v>
      </c>
      <c r="BB151" s="225">
        <v>42038</v>
      </c>
      <c r="BC151" s="217">
        <v>345540.33</v>
      </c>
      <c r="BD151" s="217">
        <v>6287776.1799999997</v>
      </c>
      <c r="BE151" s="217" t="s">
        <v>991</v>
      </c>
    </row>
    <row r="152" spans="1:57" s="187" customFormat="1" ht="11.25" customHeight="1" x14ac:dyDescent="0.2">
      <c r="A152" s="296"/>
      <c r="B152" s="204" t="s">
        <v>803</v>
      </c>
      <c r="C152" s="204" t="s">
        <v>774</v>
      </c>
      <c r="D152" s="206">
        <v>266</v>
      </c>
      <c r="E152" s="242" t="s">
        <v>1844</v>
      </c>
      <c r="F152" s="206" t="s">
        <v>1169</v>
      </c>
      <c r="G152" s="206" t="s">
        <v>1616</v>
      </c>
      <c r="H152" s="206">
        <v>266</v>
      </c>
      <c r="I152" s="8" t="s">
        <v>119</v>
      </c>
      <c r="J152" s="206" t="s">
        <v>1616</v>
      </c>
      <c r="K152" s="8" t="s">
        <v>558</v>
      </c>
      <c r="L152" s="8" t="s">
        <v>1513</v>
      </c>
      <c r="M152" s="204" t="s">
        <v>573</v>
      </c>
      <c r="N152" s="204"/>
      <c r="O152" s="204"/>
      <c r="P152" s="204"/>
      <c r="Q152" s="204"/>
      <c r="R152" s="204"/>
      <c r="S152" s="214">
        <v>0.70833333333333337</v>
      </c>
      <c r="T152" s="214">
        <v>0.91666666666666663</v>
      </c>
      <c r="U152" s="202" t="s">
        <v>1616</v>
      </c>
      <c r="V152" s="202" t="s">
        <v>1616</v>
      </c>
      <c r="W152" s="202" t="s">
        <v>1616</v>
      </c>
      <c r="X152" s="202" t="s">
        <v>1616</v>
      </c>
      <c r="Y152" s="202" t="s">
        <v>1616</v>
      </c>
      <c r="Z152" s="202" t="s">
        <v>1616</v>
      </c>
      <c r="AA152" s="202" t="s">
        <v>1616</v>
      </c>
      <c r="AB152" s="202" t="s">
        <v>1616</v>
      </c>
      <c r="AC152" s="202" t="s">
        <v>1616</v>
      </c>
      <c r="AD152" s="202" t="s">
        <v>1616</v>
      </c>
      <c r="AE152" s="203" t="s">
        <v>368</v>
      </c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71">
        <v>2</v>
      </c>
      <c r="BA152" s="71" t="s">
        <v>1616</v>
      </c>
      <c r="BB152" s="225">
        <v>42522</v>
      </c>
      <c r="BC152" s="217">
        <v>345540.33</v>
      </c>
      <c r="BD152" s="217">
        <v>6287776.1799999997</v>
      </c>
      <c r="BE152" s="217" t="s">
        <v>991</v>
      </c>
    </row>
    <row r="153" spans="1:57" s="187" customFormat="1" ht="11.25" customHeight="1" x14ac:dyDescent="0.2">
      <c r="A153" s="296"/>
      <c r="B153" s="204" t="s">
        <v>803</v>
      </c>
      <c r="C153" s="204" t="s">
        <v>774</v>
      </c>
      <c r="D153" s="206">
        <v>267</v>
      </c>
      <c r="E153" s="242" t="s">
        <v>1845</v>
      </c>
      <c r="F153" s="206" t="s">
        <v>1169</v>
      </c>
      <c r="G153" s="206" t="s">
        <v>1616</v>
      </c>
      <c r="H153" s="206">
        <v>267</v>
      </c>
      <c r="I153" s="8" t="s">
        <v>119</v>
      </c>
      <c r="J153" s="206" t="s">
        <v>1616</v>
      </c>
      <c r="K153" s="8" t="s">
        <v>558</v>
      </c>
      <c r="L153" s="8" t="s">
        <v>1513</v>
      </c>
      <c r="M153" s="204" t="s">
        <v>573</v>
      </c>
      <c r="N153" s="204"/>
      <c r="O153" s="204"/>
      <c r="P153" s="204"/>
      <c r="Q153" s="204"/>
      <c r="R153" s="204"/>
      <c r="S153" s="214">
        <v>0.70833333333333337</v>
      </c>
      <c r="T153" s="214">
        <v>0.875</v>
      </c>
      <c r="U153" s="202" t="s">
        <v>1616</v>
      </c>
      <c r="V153" s="202" t="s">
        <v>1616</v>
      </c>
      <c r="W153" s="202" t="s">
        <v>1616</v>
      </c>
      <c r="X153" s="202" t="s">
        <v>1616</v>
      </c>
      <c r="Y153" s="202" t="s">
        <v>1616</v>
      </c>
      <c r="Z153" s="202" t="s">
        <v>1616</v>
      </c>
      <c r="AA153" s="202" t="s">
        <v>1616</v>
      </c>
      <c r="AB153" s="202" t="s">
        <v>1616</v>
      </c>
      <c r="AC153" s="202" t="s">
        <v>1616</v>
      </c>
      <c r="AD153" s="202" t="s">
        <v>1616</v>
      </c>
      <c r="AE153" s="203" t="s">
        <v>369</v>
      </c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71">
        <v>2</v>
      </c>
      <c r="BA153" s="71" t="s">
        <v>1616</v>
      </c>
      <c r="BB153" s="225">
        <v>42522</v>
      </c>
      <c r="BC153" s="217">
        <v>345540.33</v>
      </c>
      <c r="BD153" s="217">
        <v>6287776.1799999997</v>
      </c>
      <c r="BE153" s="217" t="s">
        <v>991</v>
      </c>
    </row>
    <row r="154" spans="1:57" s="187" customFormat="1" ht="11.25" customHeight="1" x14ac:dyDescent="0.2">
      <c r="A154" s="297"/>
      <c r="B154" s="204" t="s">
        <v>803</v>
      </c>
      <c r="C154" s="204" t="s">
        <v>774</v>
      </c>
      <c r="D154" s="206">
        <v>268</v>
      </c>
      <c r="E154" s="242" t="s">
        <v>1846</v>
      </c>
      <c r="F154" s="206" t="s">
        <v>1169</v>
      </c>
      <c r="G154" s="206" t="s">
        <v>1616</v>
      </c>
      <c r="H154" s="206">
        <v>268</v>
      </c>
      <c r="I154" s="8" t="s">
        <v>119</v>
      </c>
      <c r="J154" s="206" t="s">
        <v>1616</v>
      </c>
      <c r="K154" s="8" t="s">
        <v>558</v>
      </c>
      <c r="L154" s="8" t="s">
        <v>1513</v>
      </c>
      <c r="M154" s="204" t="s">
        <v>573</v>
      </c>
      <c r="N154" s="204"/>
      <c r="O154" s="204"/>
      <c r="P154" s="204"/>
      <c r="Q154" s="204"/>
      <c r="R154" s="204"/>
      <c r="S154" s="214">
        <v>0.22916666666666666</v>
      </c>
      <c r="T154" s="214">
        <v>0.39583333333333331</v>
      </c>
      <c r="U154" s="202" t="s">
        <v>1616</v>
      </c>
      <c r="V154" s="202" t="s">
        <v>1616</v>
      </c>
      <c r="W154" s="202" t="s">
        <v>1616</v>
      </c>
      <c r="X154" s="202" t="s">
        <v>1616</v>
      </c>
      <c r="Y154" s="202" t="s">
        <v>1616</v>
      </c>
      <c r="Z154" s="202" t="s">
        <v>1616</v>
      </c>
      <c r="AA154" s="202" t="s">
        <v>1616</v>
      </c>
      <c r="AB154" s="202" t="s">
        <v>1616</v>
      </c>
      <c r="AC154" s="202" t="s">
        <v>1616</v>
      </c>
      <c r="AD154" s="202" t="s">
        <v>1616</v>
      </c>
      <c r="AE154" s="203" t="s">
        <v>373</v>
      </c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71">
        <v>5</v>
      </c>
      <c r="BA154" s="71" t="s">
        <v>1616</v>
      </c>
      <c r="BB154" s="225">
        <v>42522</v>
      </c>
      <c r="BC154" s="217">
        <v>345540.33</v>
      </c>
      <c r="BD154" s="217">
        <v>6287776.1799999997</v>
      </c>
      <c r="BE154" s="217" t="s">
        <v>991</v>
      </c>
    </row>
    <row r="155" spans="1:57" s="187" customFormat="1" ht="11.25" customHeight="1" x14ac:dyDescent="0.2">
      <c r="A155" s="252">
        <v>1</v>
      </c>
      <c r="B155" s="204" t="s">
        <v>804</v>
      </c>
      <c r="C155" s="204" t="s">
        <v>123</v>
      </c>
      <c r="D155" s="206">
        <v>204</v>
      </c>
      <c r="E155" s="244" t="s">
        <v>2329</v>
      </c>
      <c r="F155" s="206" t="s">
        <v>1382</v>
      </c>
      <c r="G155" s="206" t="s">
        <v>1616</v>
      </c>
      <c r="H155" s="206">
        <v>204</v>
      </c>
      <c r="I155" s="8" t="s">
        <v>631</v>
      </c>
      <c r="J155" s="206" t="s">
        <v>1616</v>
      </c>
      <c r="K155" s="8" t="s">
        <v>549</v>
      </c>
      <c r="L155" s="8" t="s">
        <v>2158</v>
      </c>
      <c r="M155" s="204"/>
      <c r="N155" s="204"/>
      <c r="O155" s="204"/>
      <c r="P155" s="204"/>
      <c r="Q155" s="204"/>
      <c r="R155" s="204"/>
      <c r="S155" s="214" t="s">
        <v>1616</v>
      </c>
      <c r="T155" s="214" t="s">
        <v>1616</v>
      </c>
      <c r="U155" s="214" t="s">
        <v>1616</v>
      </c>
      <c r="V155" s="214" t="s">
        <v>1616</v>
      </c>
      <c r="W155" s="202" t="s">
        <v>1616</v>
      </c>
      <c r="X155" s="202" t="s">
        <v>1616</v>
      </c>
      <c r="Y155" s="202" t="s">
        <v>1616</v>
      </c>
      <c r="Z155" s="202" t="s">
        <v>1616</v>
      </c>
      <c r="AA155" s="202" t="s">
        <v>1616</v>
      </c>
      <c r="AB155" s="202" t="s">
        <v>1616</v>
      </c>
      <c r="AC155" s="202" t="s">
        <v>1616</v>
      </c>
      <c r="AD155" s="202" t="s">
        <v>1616</v>
      </c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71" t="s">
        <v>1616</v>
      </c>
      <c r="BA155" s="71" t="s">
        <v>1616</v>
      </c>
      <c r="BB155" s="225"/>
      <c r="BC155" s="217">
        <v>347065.75</v>
      </c>
      <c r="BD155" s="217">
        <v>6298411.1200000001</v>
      </c>
      <c r="BE155" s="217" t="s">
        <v>991</v>
      </c>
    </row>
    <row r="156" spans="1:57" s="195" customFormat="1" ht="11.25" customHeight="1" x14ac:dyDescent="0.2">
      <c r="A156" s="252">
        <v>1</v>
      </c>
      <c r="B156" s="204" t="s">
        <v>804</v>
      </c>
      <c r="C156" s="204" t="s">
        <v>123</v>
      </c>
      <c r="D156" s="206">
        <v>205</v>
      </c>
      <c r="E156" s="244" t="s">
        <v>2330</v>
      </c>
      <c r="F156" s="206" t="s">
        <v>1383</v>
      </c>
      <c r="G156" s="206" t="s">
        <v>1616</v>
      </c>
      <c r="H156" s="206">
        <v>205</v>
      </c>
      <c r="I156" s="8" t="s">
        <v>627</v>
      </c>
      <c r="J156" s="206" t="s">
        <v>1616</v>
      </c>
      <c r="K156" s="8" t="s">
        <v>549</v>
      </c>
      <c r="L156" s="8" t="s">
        <v>2159</v>
      </c>
      <c r="M156" s="204"/>
      <c r="N156" s="204"/>
      <c r="O156" s="204"/>
      <c r="P156" s="204"/>
      <c r="Q156" s="204"/>
      <c r="R156" s="204"/>
      <c r="S156" s="214" t="s">
        <v>1616</v>
      </c>
      <c r="T156" s="214" t="s">
        <v>1616</v>
      </c>
      <c r="U156" s="214" t="s">
        <v>1616</v>
      </c>
      <c r="V156" s="214" t="s">
        <v>1616</v>
      </c>
      <c r="W156" s="202" t="s">
        <v>1616</v>
      </c>
      <c r="X156" s="202" t="s">
        <v>1616</v>
      </c>
      <c r="Y156" s="202" t="s">
        <v>1616</v>
      </c>
      <c r="Z156" s="202" t="s">
        <v>1616</v>
      </c>
      <c r="AA156" s="202" t="s">
        <v>1616</v>
      </c>
      <c r="AB156" s="202" t="s">
        <v>1616</v>
      </c>
      <c r="AC156" s="202" t="s">
        <v>1616</v>
      </c>
      <c r="AD156" s="202" t="s">
        <v>1616</v>
      </c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71" t="s">
        <v>1616</v>
      </c>
      <c r="BA156" s="71" t="s">
        <v>1616</v>
      </c>
      <c r="BB156" s="225">
        <v>41575</v>
      </c>
      <c r="BC156" s="217">
        <v>345939.19</v>
      </c>
      <c r="BD156" s="217">
        <v>6298180.1799999997</v>
      </c>
      <c r="BE156" s="217" t="s">
        <v>991</v>
      </c>
    </row>
    <row r="157" spans="1:57" s="195" customFormat="1" ht="11.25" customHeight="1" x14ac:dyDescent="0.2">
      <c r="A157" s="252">
        <v>1</v>
      </c>
      <c r="B157" s="204" t="s">
        <v>804</v>
      </c>
      <c r="C157" s="204" t="s">
        <v>123</v>
      </c>
      <c r="D157" s="206">
        <v>206</v>
      </c>
      <c r="E157" s="244" t="s">
        <v>2331</v>
      </c>
      <c r="F157" s="206" t="s">
        <v>1384</v>
      </c>
      <c r="G157" s="206" t="s">
        <v>1616</v>
      </c>
      <c r="H157" s="206">
        <v>206</v>
      </c>
      <c r="I157" s="8" t="s">
        <v>629</v>
      </c>
      <c r="J157" s="206" t="s">
        <v>1616</v>
      </c>
      <c r="K157" s="8" t="s">
        <v>549</v>
      </c>
      <c r="L157" s="8" t="s">
        <v>2160</v>
      </c>
      <c r="M157" s="204"/>
      <c r="N157" s="204"/>
      <c r="O157" s="204"/>
      <c r="P157" s="204"/>
      <c r="Q157" s="204"/>
      <c r="R157" s="204"/>
      <c r="S157" s="214" t="s">
        <v>1616</v>
      </c>
      <c r="T157" s="214" t="s">
        <v>1616</v>
      </c>
      <c r="U157" s="214" t="s">
        <v>1616</v>
      </c>
      <c r="V157" s="214" t="s">
        <v>1616</v>
      </c>
      <c r="W157" s="202" t="s">
        <v>1616</v>
      </c>
      <c r="X157" s="202" t="s">
        <v>1616</v>
      </c>
      <c r="Y157" s="202" t="s">
        <v>1616</v>
      </c>
      <c r="Z157" s="202" t="s">
        <v>1616</v>
      </c>
      <c r="AA157" s="202" t="s">
        <v>1616</v>
      </c>
      <c r="AB157" s="202" t="s">
        <v>1616</v>
      </c>
      <c r="AC157" s="202" t="s">
        <v>1616</v>
      </c>
      <c r="AD157" s="202" t="s">
        <v>1616</v>
      </c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71" t="s">
        <v>1616</v>
      </c>
      <c r="BA157" s="71" t="s">
        <v>1616</v>
      </c>
      <c r="BB157" s="225"/>
      <c r="BC157" s="217">
        <v>346024.39</v>
      </c>
      <c r="BD157" s="217">
        <v>6298161.8300000001</v>
      </c>
      <c r="BE157" s="217" t="s">
        <v>991</v>
      </c>
    </row>
    <row r="158" spans="1:57" s="195" customFormat="1" ht="11.25" customHeight="1" x14ac:dyDescent="0.2">
      <c r="A158" s="252">
        <v>1</v>
      </c>
      <c r="B158" s="204" t="s">
        <v>804</v>
      </c>
      <c r="C158" s="204" t="s">
        <v>123</v>
      </c>
      <c r="D158" s="206">
        <v>207</v>
      </c>
      <c r="E158" s="244" t="s">
        <v>2332</v>
      </c>
      <c r="F158" s="206" t="s">
        <v>1249</v>
      </c>
      <c r="G158" s="206" t="s">
        <v>1616</v>
      </c>
      <c r="H158" s="206">
        <v>207</v>
      </c>
      <c r="I158" s="8" t="s">
        <v>633</v>
      </c>
      <c r="J158" s="206" t="s">
        <v>1616</v>
      </c>
      <c r="K158" s="8" t="s">
        <v>552</v>
      </c>
      <c r="L158" s="8" t="s">
        <v>1043</v>
      </c>
      <c r="M158" s="204"/>
      <c r="N158" s="204"/>
      <c r="O158" s="204"/>
      <c r="P158" s="204"/>
      <c r="Q158" s="204"/>
      <c r="R158" s="204"/>
      <c r="S158" s="214" t="s">
        <v>1616</v>
      </c>
      <c r="T158" s="214" t="s">
        <v>1616</v>
      </c>
      <c r="U158" s="214" t="s">
        <v>1616</v>
      </c>
      <c r="V158" s="214" t="s">
        <v>1616</v>
      </c>
      <c r="W158" s="202" t="s">
        <v>1616</v>
      </c>
      <c r="X158" s="202" t="s">
        <v>1616</v>
      </c>
      <c r="Y158" s="202" t="s">
        <v>1616</v>
      </c>
      <c r="Z158" s="202" t="s">
        <v>1616</v>
      </c>
      <c r="AA158" s="202" t="s">
        <v>1616</v>
      </c>
      <c r="AB158" s="202" t="s">
        <v>1616</v>
      </c>
      <c r="AC158" s="202" t="s">
        <v>1616</v>
      </c>
      <c r="AD158" s="202" t="s">
        <v>1616</v>
      </c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71" t="s">
        <v>1616</v>
      </c>
      <c r="BA158" s="71" t="s">
        <v>1616</v>
      </c>
      <c r="BB158" s="225">
        <v>41652</v>
      </c>
      <c r="BC158" s="217">
        <v>338154.45</v>
      </c>
      <c r="BD158" s="217">
        <v>6298072.2800000003</v>
      </c>
      <c r="BE158" s="217" t="s">
        <v>991</v>
      </c>
    </row>
    <row r="159" spans="1:57" s="187" customFormat="1" ht="11.25" customHeight="1" x14ac:dyDescent="0.2">
      <c r="A159" s="252">
        <v>1</v>
      </c>
      <c r="B159" s="204" t="s">
        <v>804</v>
      </c>
      <c r="C159" s="204"/>
      <c r="D159" s="206">
        <v>210</v>
      </c>
      <c r="E159" s="244" t="s">
        <v>2333</v>
      </c>
      <c r="F159" s="206" t="s">
        <v>1169</v>
      </c>
      <c r="G159" s="206" t="s">
        <v>1616</v>
      </c>
      <c r="H159" s="206">
        <v>210</v>
      </c>
      <c r="I159" s="8" t="s">
        <v>119</v>
      </c>
      <c r="J159" s="206" t="s">
        <v>1616</v>
      </c>
      <c r="K159" s="8" t="s">
        <v>558</v>
      </c>
      <c r="L159" s="8" t="s">
        <v>1513</v>
      </c>
      <c r="M159" s="204"/>
      <c r="N159" s="204"/>
      <c r="O159" s="204"/>
      <c r="P159" s="204"/>
      <c r="Q159" s="204"/>
      <c r="R159" s="204"/>
      <c r="S159" s="214" t="s">
        <v>1616</v>
      </c>
      <c r="T159" s="214" t="s">
        <v>1616</v>
      </c>
      <c r="U159" s="214" t="s">
        <v>1616</v>
      </c>
      <c r="V159" s="214" t="s">
        <v>1616</v>
      </c>
      <c r="W159" s="202" t="s">
        <v>1616</v>
      </c>
      <c r="X159" s="202" t="s">
        <v>1616</v>
      </c>
      <c r="Y159" s="202" t="s">
        <v>1616</v>
      </c>
      <c r="Z159" s="202" t="s">
        <v>1616</v>
      </c>
      <c r="AA159" s="202" t="s">
        <v>1616</v>
      </c>
      <c r="AB159" s="202" t="s">
        <v>1616</v>
      </c>
      <c r="AC159" s="202" t="s">
        <v>1616</v>
      </c>
      <c r="AD159" s="202" t="s">
        <v>1616</v>
      </c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71" t="s">
        <v>1616</v>
      </c>
      <c r="BA159" s="71" t="s">
        <v>1616</v>
      </c>
      <c r="BB159" s="225">
        <v>41687</v>
      </c>
      <c r="BC159" s="217">
        <v>345540.33</v>
      </c>
      <c r="BD159" s="217">
        <v>6287776.1799999997</v>
      </c>
      <c r="BE159" s="217" t="s">
        <v>991</v>
      </c>
    </row>
    <row r="160" spans="1:57" s="187" customFormat="1" ht="12.75" customHeight="1" x14ac:dyDescent="0.2">
      <c r="A160" s="255">
        <v>1</v>
      </c>
      <c r="B160" s="204" t="s">
        <v>803</v>
      </c>
      <c r="C160" s="204" t="s">
        <v>123</v>
      </c>
      <c r="D160" s="206">
        <v>214</v>
      </c>
      <c r="E160" s="242" t="s">
        <v>1798</v>
      </c>
      <c r="F160" s="206" t="s">
        <v>1170</v>
      </c>
      <c r="G160" s="206" t="s">
        <v>1616</v>
      </c>
      <c r="H160" s="206">
        <v>214</v>
      </c>
      <c r="I160" s="8" t="s">
        <v>654</v>
      </c>
      <c r="J160" s="206" t="s">
        <v>1616</v>
      </c>
      <c r="K160" s="8" t="s">
        <v>655</v>
      </c>
      <c r="L160" s="8" t="s">
        <v>1514</v>
      </c>
      <c r="M160" s="203" t="s">
        <v>573</v>
      </c>
      <c r="N160" s="204"/>
      <c r="O160" s="204"/>
      <c r="P160" s="204"/>
      <c r="Q160" s="204"/>
      <c r="R160" s="204"/>
      <c r="S160" s="214">
        <v>0.22916666666666666</v>
      </c>
      <c r="T160" s="214">
        <v>0.4375</v>
      </c>
      <c r="U160" s="202" t="s">
        <v>1616</v>
      </c>
      <c r="V160" s="202" t="s">
        <v>1616</v>
      </c>
      <c r="W160" s="202">
        <v>0.25</v>
      </c>
      <c r="X160" s="202">
        <v>0.45833333333333331</v>
      </c>
      <c r="Y160" s="202" t="s">
        <v>1616</v>
      </c>
      <c r="Z160" s="202" t="s">
        <v>1616</v>
      </c>
      <c r="AA160" s="202" t="s">
        <v>1616</v>
      </c>
      <c r="AB160" s="202" t="s">
        <v>1616</v>
      </c>
      <c r="AC160" s="202" t="s">
        <v>1616</v>
      </c>
      <c r="AD160" s="202" t="s">
        <v>1616</v>
      </c>
      <c r="AE160" s="262" t="s">
        <v>360</v>
      </c>
      <c r="AF160" s="203" t="s">
        <v>361</v>
      </c>
      <c r="AG160" s="203" t="s">
        <v>273</v>
      </c>
      <c r="AH160" s="203" t="s">
        <v>380</v>
      </c>
      <c r="AI160" s="203" t="s">
        <v>381</v>
      </c>
      <c r="AJ160" s="203" t="s">
        <v>604</v>
      </c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71">
        <v>2</v>
      </c>
      <c r="BA160" s="71" t="s">
        <v>1616</v>
      </c>
      <c r="BB160" s="225">
        <v>42019</v>
      </c>
      <c r="BC160" s="217">
        <v>348645.93</v>
      </c>
      <c r="BD160" s="217">
        <v>6285432.4299999997</v>
      </c>
      <c r="BE160" s="217" t="s">
        <v>991</v>
      </c>
    </row>
    <row r="161" spans="1:57" s="187" customFormat="1" ht="12.75" customHeight="1" x14ac:dyDescent="0.2">
      <c r="A161" s="255">
        <v>1</v>
      </c>
      <c r="B161" s="204" t="s">
        <v>803</v>
      </c>
      <c r="C161" s="204" t="s">
        <v>123</v>
      </c>
      <c r="D161" s="206">
        <v>215</v>
      </c>
      <c r="E161" s="242" t="s">
        <v>1799</v>
      </c>
      <c r="F161" s="206" t="s">
        <v>1171</v>
      </c>
      <c r="G161" s="206" t="s">
        <v>1616</v>
      </c>
      <c r="H161" s="206">
        <v>215</v>
      </c>
      <c r="I161" s="8" t="s">
        <v>646</v>
      </c>
      <c r="J161" s="206" t="s">
        <v>1616</v>
      </c>
      <c r="K161" s="8" t="s">
        <v>563</v>
      </c>
      <c r="L161" s="8" t="s">
        <v>1515</v>
      </c>
      <c r="M161" s="203" t="s">
        <v>573</v>
      </c>
      <c r="N161" s="204"/>
      <c r="O161" s="204"/>
      <c r="P161" s="204"/>
      <c r="Q161" s="204"/>
      <c r="R161" s="204"/>
      <c r="S161" s="214">
        <v>0.375</v>
      </c>
      <c r="T161" s="214">
        <v>0.70833333333333337</v>
      </c>
      <c r="U161" s="202" t="s">
        <v>1616</v>
      </c>
      <c r="V161" s="202" t="s">
        <v>1616</v>
      </c>
      <c r="W161" s="202">
        <v>0.25</v>
      </c>
      <c r="X161" s="202">
        <v>0.45833333333333331</v>
      </c>
      <c r="Y161" s="202" t="s">
        <v>1616</v>
      </c>
      <c r="Z161" s="202" t="s">
        <v>1616</v>
      </c>
      <c r="AA161" s="202" t="s">
        <v>1616</v>
      </c>
      <c r="AB161" s="202" t="s">
        <v>1616</v>
      </c>
      <c r="AC161" s="202" t="s">
        <v>1616</v>
      </c>
      <c r="AD161" s="202" t="s">
        <v>1616</v>
      </c>
      <c r="AE161" s="262" t="s">
        <v>648</v>
      </c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71">
        <v>1</v>
      </c>
      <c r="BA161" s="71" t="s">
        <v>1616</v>
      </c>
      <c r="BB161" s="225">
        <v>42019</v>
      </c>
      <c r="BC161" s="217">
        <v>348318.21</v>
      </c>
      <c r="BD161" s="217">
        <v>6287212.5700000003</v>
      </c>
      <c r="BE161" s="217" t="s">
        <v>991</v>
      </c>
    </row>
    <row r="162" spans="1:57" s="187" customFormat="1" ht="12.75" customHeight="1" x14ac:dyDescent="0.2">
      <c r="A162" s="255">
        <v>1</v>
      </c>
      <c r="B162" s="204" t="s">
        <v>803</v>
      </c>
      <c r="C162" s="204" t="s">
        <v>123</v>
      </c>
      <c r="D162" s="206">
        <v>216</v>
      </c>
      <c r="E162" s="242" t="s">
        <v>1800</v>
      </c>
      <c r="F162" s="206" t="s">
        <v>1172</v>
      </c>
      <c r="G162" s="206" t="s">
        <v>1616</v>
      </c>
      <c r="H162" s="206">
        <v>216</v>
      </c>
      <c r="I162" s="8" t="s">
        <v>649</v>
      </c>
      <c r="J162" s="206" t="s">
        <v>1616</v>
      </c>
      <c r="K162" s="8" t="s">
        <v>563</v>
      </c>
      <c r="L162" s="8" t="s">
        <v>1516</v>
      </c>
      <c r="M162" s="203" t="s">
        <v>573</v>
      </c>
      <c r="N162" s="204"/>
      <c r="O162" s="204"/>
      <c r="P162" s="204"/>
      <c r="Q162" s="204"/>
      <c r="R162" s="204"/>
      <c r="S162" s="214">
        <v>0.22916666666666666</v>
      </c>
      <c r="T162" s="214">
        <v>0.4375</v>
      </c>
      <c r="U162" s="202" t="s">
        <v>1616</v>
      </c>
      <c r="V162" s="202" t="s">
        <v>1616</v>
      </c>
      <c r="W162" s="202">
        <v>0.25</v>
      </c>
      <c r="X162" s="202">
        <v>0.45833333333333331</v>
      </c>
      <c r="Y162" s="202" t="s">
        <v>1616</v>
      </c>
      <c r="Z162" s="202" t="s">
        <v>1616</v>
      </c>
      <c r="AA162" s="202" t="s">
        <v>1616</v>
      </c>
      <c r="AB162" s="202" t="s">
        <v>1616</v>
      </c>
      <c r="AC162" s="202" t="s">
        <v>1616</v>
      </c>
      <c r="AD162" s="202" t="s">
        <v>1616</v>
      </c>
      <c r="AE162" s="262" t="s">
        <v>360</v>
      </c>
      <c r="AF162" s="203" t="s">
        <v>361</v>
      </c>
      <c r="AG162" s="203" t="s">
        <v>273</v>
      </c>
      <c r="AH162" s="203" t="s">
        <v>380</v>
      </c>
      <c r="AI162" s="203" t="s">
        <v>381</v>
      </c>
      <c r="AJ162" s="203" t="s">
        <v>604</v>
      </c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71">
        <v>2</v>
      </c>
      <c r="BA162" s="71" t="s">
        <v>1616</v>
      </c>
      <c r="BB162" s="225">
        <v>42019</v>
      </c>
      <c r="BC162" s="217">
        <v>348299.33</v>
      </c>
      <c r="BD162" s="217">
        <v>6287249.54</v>
      </c>
      <c r="BE162" s="217" t="s">
        <v>991</v>
      </c>
    </row>
    <row r="163" spans="1:57" s="187" customFormat="1" ht="12.75" customHeight="1" x14ac:dyDescent="0.2">
      <c r="A163" s="255">
        <v>1</v>
      </c>
      <c r="B163" s="204" t="s">
        <v>803</v>
      </c>
      <c r="C163" s="204" t="s">
        <v>123</v>
      </c>
      <c r="D163" s="206">
        <v>217</v>
      </c>
      <c r="E163" s="242" t="s">
        <v>1801</v>
      </c>
      <c r="F163" s="206" t="s">
        <v>1173</v>
      </c>
      <c r="G163" s="206" t="s">
        <v>1616</v>
      </c>
      <c r="H163" s="206">
        <v>217</v>
      </c>
      <c r="I163" s="8" t="s">
        <v>651</v>
      </c>
      <c r="J163" s="206" t="s">
        <v>1616</v>
      </c>
      <c r="K163" s="8" t="s">
        <v>562</v>
      </c>
      <c r="L163" s="8" t="s">
        <v>1517</v>
      </c>
      <c r="M163" s="203" t="s">
        <v>573</v>
      </c>
      <c r="N163" s="204"/>
      <c r="O163" s="204"/>
      <c r="P163" s="204"/>
      <c r="Q163" s="204"/>
      <c r="R163" s="204"/>
      <c r="S163" s="214">
        <v>0.52083333333333337</v>
      </c>
      <c r="T163" s="214">
        <v>0.875</v>
      </c>
      <c r="U163" s="202" t="s">
        <v>1616</v>
      </c>
      <c r="V163" s="202" t="s">
        <v>1616</v>
      </c>
      <c r="W163" s="202" t="s">
        <v>1616</v>
      </c>
      <c r="X163" s="202" t="s">
        <v>1616</v>
      </c>
      <c r="Y163" s="202" t="s">
        <v>1616</v>
      </c>
      <c r="Z163" s="202" t="s">
        <v>1616</v>
      </c>
      <c r="AA163" s="202" t="s">
        <v>1616</v>
      </c>
      <c r="AB163" s="202" t="s">
        <v>1616</v>
      </c>
      <c r="AC163" s="202" t="s">
        <v>1616</v>
      </c>
      <c r="AD163" s="202" t="s">
        <v>1616</v>
      </c>
      <c r="AE163" s="262" t="s">
        <v>609</v>
      </c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71">
        <v>1</v>
      </c>
      <c r="BA163" s="71" t="s">
        <v>1616</v>
      </c>
      <c r="BB163" s="225">
        <v>42019</v>
      </c>
      <c r="BC163" s="217">
        <v>353752.81</v>
      </c>
      <c r="BD163" s="217">
        <v>6304171.9299999997</v>
      </c>
      <c r="BE163" s="217" t="s">
        <v>991</v>
      </c>
    </row>
    <row r="164" spans="1:57" s="187" customFormat="1" ht="12.75" customHeight="1" x14ac:dyDescent="0.2">
      <c r="A164" s="255">
        <v>1</v>
      </c>
      <c r="B164" s="204" t="s">
        <v>803</v>
      </c>
      <c r="C164" s="204" t="s">
        <v>123</v>
      </c>
      <c r="D164" s="206">
        <v>218</v>
      </c>
      <c r="E164" s="242" t="s">
        <v>1802</v>
      </c>
      <c r="F164" s="206" t="s">
        <v>1174</v>
      </c>
      <c r="G164" s="206" t="s">
        <v>1616</v>
      </c>
      <c r="H164" s="206">
        <v>218</v>
      </c>
      <c r="I164" s="8" t="s">
        <v>586</v>
      </c>
      <c r="J164" s="206" t="s">
        <v>1616</v>
      </c>
      <c r="K164" s="8" t="s">
        <v>558</v>
      </c>
      <c r="L164" s="8" t="s">
        <v>1518</v>
      </c>
      <c r="M164" s="203" t="s">
        <v>573</v>
      </c>
      <c r="N164" s="204"/>
      <c r="O164" s="204"/>
      <c r="P164" s="204"/>
      <c r="Q164" s="204"/>
      <c r="R164" s="204"/>
      <c r="S164" s="214">
        <v>0.25</v>
      </c>
      <c r="T164" s="214">
        <v>0.875</v>
      </c>
      <c r="U164" s="202" t="s">
        <v>1616</v>
      </c>
      <c r="V164" s="202" t="s">
        <v>1616</v>
      </c>
      <c r="W164" s="202" t="s">
        <v>1616</v>
      </c>
      <c r="X164" s="202" t="s">
        <v>1616</v>
      </c>
      <c r="Y164" s="202" t="s">
        <v>1616</v>
      </c>
      <c r="Z164" s="202" t="s">
        <v>1616</v>
      </c>
      <c r="AA164" s="202" t="s">
        <v>1616</v>
      </c>
      <c r="AB164" s="202" t="s">
        <v>1616</v>
      </c>
      <c r="AC164" s="202" t="s">
        <v>1616</v>
      </c>
      <c r="AD164" s="202" t="s">
        <v>1616</v>
      </c>
      <c r="AE164" s="262" t="s">
        <v>215</v>
      </c>
      <c r="AF164" s="203" t="s">
        <v>293</v>
      </c>
      <c r="AG164" s="203" t="s">
        <v>337</v>
      </c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71">
        <v>3</v>
      </c>
      <c r="BA164" s="71" t="s">
        <v>1616</v>
      </c>
      <c r="BB164" s="225">
        <v>42019</v>
      </c>
      <c r="BC164" s="217">
        <v>345442.46</v>
      </c>
      <c r="BD164" s="217">
        <v>6287842.2999999998</v>
      </c>
      <c r="BE164" s="217" t="s">
        <v>991</v>
      </c>
    </row>
    <row r="165" spans="1:57" s="187" customFormat="1" ht="11.25" customHeight="1" x14ac:dyDescent="0.2">
      <c r="A165" s="252">
        <v>1</v>
      </c>
      <c r="B165" s="204" t="s">
        <v>804</v>
      </c>
      <c r="C165" s="204" t="s">
        <v>775</v>
      </c>
      <c r="D165" s="206">
        <v>219</v>
      </c>
      <c r="E165" s="244" t="s">
        <v>2334</v>
      </c>
      <c r="F165" s="206" t="s">
        <v>1175</v>
      </c>
      <c r="G165" s="206" t="s">
        <v>1616</v>
      </c>
      <c r="H165" s="206">
        <v>219</v>
      </c>
      <c r="I165" s="8" t="s">
        <v>676</v>
      </c>
      <c r="J165" s="206" t="s">
        <v>1616</v>
      </c>
      <c r="K165" s="8" t="s">
        <v>551</v>
      </c>
      <c r="L165" s="8" t="s">
        <v>2161</v>
      </c>
      <c r="M165" s="204" t="s">
        <v>575</v>
      </c>
      <c r="N165" s="204"/>
      <c r="O165" s="204"/>
      <c r="P165" s="204"/>
      <c r="Q165" s="204"/>
      <c r="R165" s="204"/>
      <c r="S165" s="214">
        <v>0.70833333333333337</v>
      </c>
      <c r="T165" s="214">
        <v>0.875</v>
      </c>
      <c r="U165" s="202" t="s">
        <v>1616</v>
      </c>
      <c r="V165" s="202" t="s">
        <v>1616</v>
      </c>
      <c r="W165" s="202" t="s">
        <v>1616</v>
      </c>
      <c r="X165" s="202" t="s">
        <v>1616</v>
      </c>
      <c r="Y165" s="202" t="s">
        <v>1616</v>
      </c>
      <c r="Z165" s="202" t="s">
        <v>1616</v>
      </c>
      <c r="AA165" s="202" t="s">
        <v>1616</v>
      </c>
      <c r="AB165" s="202" t="s">
        <v>1616</v>
      </c>
      <c r="AC165" s="202" t="s">
        <v>1616</v>
      </c>
      <c r="AD165" s="202" t="s">
        <v>1616</v>
      </c>
      <c r="AE165" s="203" t="s">
        <v>241</v>
      </c>
      <c r="AF165" s="203" t="s">
        <v>244</v>
      </c>
      <c r="AG165" s="203" t="s">
        <v>514</v>
      </c>
      <c r="AH165" s="203" t="s">
        <v>242</v>
      </c>
      <c r="AI165" s="203" t="s">
        <v>245</v>
      </c>
      <c r="AJ165" s="203" t="s">
        <v>243</v>
      </c>
      <c r="AK165" s="203" t="s">
        <v>608</v>
      </c>
      <c r="AL165" s="203" t="s">
        <v>296</v>
      </c>
      <c r="AM165" s="203" t="s">
        <v>682</v>
      </c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71">
        <v>2</v>
      </c>
      <c r="BA165" s="71" t="s">
        <v>1616</v>
      </c>
      <c r="BB165" s="225">
        <v>41975</v>
      </c>
      <c r="BC165" s="217">
        <v>351592.54</v>
      </c>
      <c r="BD165" s="217">
        <v>6296052.96</v>
      </c>
      <c r="BE165" s="217" t="s">
        <v>991</v>
      </c>
    </row>
    <row r="166" spans="1:57" s="187" customFormat="1" ht="11.25" customHeight="1" x14ac:dyDescent="0.2">
      <c r="A166" s="255">
        <v>1</v>
      </c>
      <c r="B166" s="204" t="s">
        <v>803</v>
      </c>
      <c r="C166" s="204" t="s">
        <v>123</v>
      </c>
      <c r="D166" s="206">
        <v>220</v>
      </c>
      <c r="E166" s="242" t="s">
        <v>1803</v>
      </c>
      <c r="F166" s="206" t="s">
        <v>1176</v>
      </c>
      <c r="G166" s="206" t="s">
        <v>1616</v>
      </c>
      <c r="H166" s="206">
        <v>220</v>
      </c>
      <c r="I166" s="8" t="s">
        <v>684</v>
      </c>
      <c r="J166" s="206" t="s">
        <v>1616</v>
      </c>
      <c r="K166" s="8" t="s">
        <v>565</v>
      </c>
      <c r="L166" s="8" t="s">
        <v>1053</v>
      </c>
      <c r="M166" s="204" t="s">
        <v>567</v>
      </c>
      <c r="N166" s="204"/>
      <c r="O166" s="204"/>
      <c r="P166" s="204"/>
      <c r="Q166" s="204"/>
      <c r="R166" s="204"/>
      <c r="S166" s="214">
        <v>0.58333333333333337</v>
      </c>
      <c r="T166" s="214">
        <v>0.875</v>
      </c>
      <c r="U166" s="202" t="s">
        <v>1616</v>
      </c>
      <c r="V166" s="202" t="s">
        <v>1616</v>
      </c>
      <c r="W166" s="202" t="s">
        <v>1616</v>
      </c>
      <c r="X166" s="202" t="s">
        <v>1616</v>
      </c>
      <c r="Y166" s="202" t="s">
        <v>1616</v>
      </c>
      <c r="Z166" s="202" t="s">
        <v>1616</v>
      </c>
      <c r="AA166" s="202" t="s">
        <v>1616</v>
      </c>
      <c r="AB166" s="202" t="s">
        <v>1616</v>
      </c>
      <c r="AC166" s="202" t="s">
        <v>1616</v>
      </c>
      <c r="AD166" s="202" t="s">
        <v>1616</v>
      </c>
      <c r="AE166" s="203" t="s">
        <v>686</v>
      </c>
      <c r="AF166" s="203" t="s">
        <v>687</v>
      </c>
      <c r="AG166" s="203" t="s">
        <v>303</v>
      </c>
      <c r="AH166" s="203" t="s">
        <v>688</v>
      </c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71">
        <v>2</v>
      </c>
      <c r="BA166" s="71">
        <v>5</v>
      </c>
      <c r="BB166" s="225">
        <v>42019</v>
      </c>
      <c r="BC166" s="217">
        <v>341446.31</v>
      </c>
      <c r="BD166" s="217">
        <v>6302547.96</v>
      </c>
      <c r="BE166" s="217" t="s">
        <v>991</v>
      </c>
    </row>
    <row r="167" spans="1:57" s="187" customFormat="1" ht="11.25" customHeight="1" x14ac:dyDescent="0.2">
      <c r="A167" s="255">
        <v>1</v>
      </c>
      <c r="B167" s="204" t="s">
        <v>803</v>
      </c>
      <c r="C167" s="204" t="s">
        <v>123</v>
      </c>
      <c r="D167" s="206">
        <v>221</v>
      </c>
      <c r="E167" s="242" t="s">
        <v>1804</v>
      </c>
      <c r="F167" s="206" t="s">
        <v>1177</v>
      </c>
      <c r="G167" s="206" t="s">
        <v>1616</v>
      </c>
      <c r="H167" s="206">
        <v>221</v>
      </c>
      <c r="I167" s="8" t="s">
        <v>689</v>
      </c>
      <c r="J167" s="206" t="s">
        <v>1616</v>
      </c>
      <c r="K167" s="8" t="s">
        <v>554</v>
      </c>
      <c r="L167" s="8" t="s">
        <v>1519</v>
      </c>
      <c r="M167" s="204" t="s">
        <v>567</v>
      </c>
      <c r="N167" s="204"/>
      <c r="O167" s="204"/>
      <c r="P167" s="204"/>
      <c r="Q167" s="204"/>
      <c r="R167" s="204"/>
      <c r="S167" s="214">
        <v>0.27083333333333331</v>
      </c>
      <c r="T167" s="214">
        <v>0.39583333333333331</v>
      </c>
      <c r="U167" s="202">
        <v>0.6875</v>
      </c>
      <c r="V167" s="202">
        <v>0.89583333333333337</v>
      </c>
      <c r="W167" s="202" t="s">
        <v>1616</v>
      </c>
      <c r="X167" s="202" t="s">
        <v>1616</v>
      </c>
      <c r="Y167" s="202" t="s">
        <v>1616</v>
      </c>
      <c r="Z167" s="202" t="s">
        <v>1616</v>
      </c>
      <c r="AA167" s="202" t="s">
        <v>1616</v>
      </c>
      <c r="AB167" s="202" t="s">
        <v>1616</v>
      </c>
      <c r="AC167" s="202" t="s">
        <v>1616</v>
      </c>
      <c r="AD167" s="202" t="s">
        <v>1616</v>
      </c>
      <c r="AE167" s="203" t="s">
        <v>691</v>
      </c>
      <c r="AF167" s="203" t="s">
        <v>692</v>
      </c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71">
        <v>2</v>
      </c>
      <c r="BA167" s="71">
        <v>2</v>
      </c>
      <c r="BB167" s="225">
        <v>42019</v>
      </c>
      <c r="BC167" s="217">
        <v>347139.83</v>
      </c>
      <c r="BD167" s="217">
        <v>6302541.9400000004</v>
      </c>
      <c r="BE167" s="217" t="s">
        <v>991</v>
      </c>
    </row>
    <row r="168" spans="1:57" s="187" customFormat="1" ht="11.25" customHeight="1" x14ac:dyDescent="0.2">
      <c r="A168" s="295">
        <v>1</v>
      </c>
      <c r="B168" s="204" t="s">
        <v>803</v>
      </c>
      <c r="C168" s="204" t="s">
        <v>774</v>
      </c>
      <c r="D168" s="206">
        <v>222</v>
      </c>
      <c r="E168" s="242" t="s">
        <v>1805</v>
      </c>
      <c r="F168" s="206" t="s">
        <v>1178</v>
      </c>
      <c r="G168" s="206" t="s">
        <v>1616</v>
      </c>
      <c r="H168" s="206">
        <v>222</v>
      </c>
      <c r="I168" s="8" t="s">
        <v>693</v>
      </c>
      <c r="J168" s="206" t="s">
        <v>1616</v>
      </c>
      <c r="K168" s="8" t="s">
        <v>548</v>
      </c>
      <c r="L168" s="8" t="s">
        <v>1520</v>
      </c>
      <c r="M168" s="204" t="s">
        <v>572</v>
      </c>
      <c r="N168" s="204"/>
      <c r="O168" s="204"/>
      <c r="P168" s="204"/>
      <c r="Q168" s="204"/>
      <c r="R168" s="204"/>
      <c r="S168" s="214">
        <v>0.58333333333333337</v>
      </c>
      <c r="T168" s="214">
        <v>0.91666666666666663</v>
      </c>
      <c r="U168" s="202" t="s">
        <v>1616</v>
      </c>
      <c r="V168" s="202" t="s">
        <v>1616</v>
      </c>
      <c r="W168" s="202" t="s">
        <v>1616</v>
      </c>
      <c r="X168" s="202" t="s">
        <v>1616</v>
      </c>
      <c r="Y168" s="202" t="s">
        <v>1616</v>
      </c>
      <c r="Z168" s="202" t="s">
        <v>1616</v>
      </c>
      <c r="AA168" s="202" t="s">
        <v>1616</v>
      </c>
      <c r="AB168" s="202" t="s">
        <v>1616</v>
      </c>
      <c r="AC168" s="202" t="s">
        <v>1616</v>
      </c>
      <c r="AD168" s="202" t="s">
        <v>1616</v>
      </c>
      <c r="AE168" s="203" t="s">
        <v>695</v>
      </c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71">
        <v>1</v>
      </c>
      <c r="BA168" s="71" t="s">
        <v>1616</v>
      </c>
      <c r="BB168" s="225">
        <v>42019</v>
      </c>
      <c r="BC168" s="217">
        <v>353055.39</v>
      </c>
      <c r="BD168" s="217">
        <v>6284458.21</v>
      </c>
      <c r="BE168" s="217" t="s">
        <v>991</v>
      </c>
    </row>
    <row r="169" spans="1:57" s="187" customFormat="1" ht="11.25" customHeight="1" x14ac:dyDescent="0.2">
      <c r="A169" s="296"/>
      <c r="B169" s="204" t="s">
        <v>803</v>
      </c>
      <c r="C169" s="204" t="s">
        <v>774</v>
      </c>
      <c r="D169" s="206">
        <v>223</v>
      </c>
      <c r="E169" s="242" t="s">
        <v>1806</v>
      </c>
      <c r="F169" s="206" t="s">
        <v>1178</v>
      </c>
      <c r="G169" s="206" t="s">
        <v>1616</v>
      </c>
      <c r="H169" s="206">
        <v>223</v>
      </c>
      <c r="I169" s="8" t="s">
        <v>693</v>
      </c>
      <c r="J169" s="206" t="s">
        <v>1616</v>
      </c>
      <c r="K169" s="8" t="s">
        <v>548</v>
      </c>
      <c r="L169" s="8" t="s">
        <v>1520</v>
      </c>
      <c r="M169" s="204" t="s">
        <v>572</v>
      </c>
      <c r="N169" s="204"/>
      <c r="O169" s="204"/>
      <c r="P169" s="204"/>
      <c r="Q169" s="204"/>
      <c r="R169" s="204"/>
      <c r="S169" s="214">
        <v>0.58333333333333337</v>
      </c>
      <c r="T169" s="214">
        <v>0.91666666666666663</v>
      </c>
      <c r="U169" s="202" t="s">
        <v>1616</v>
      </c>
      <c r="V169" s="202" t="s">
        <v>1616</v>
      </c>
      <c r="W169" s="202" t="s">
        <v>1616</v>
      </c>
      <c r="X169" s="202" t="s">
        <v>1616</v>
      </c>
      <c r="Y169" s="202" t="s">
        <v>1616</v>
      </c>
      <c r="Z169" s="202" t="s">
        <v>1616</v>
      </c>
      <c r="AA169" s="202" t="s">
        <v>1616</v>
      </c>
      <c r="AB169" s="202" t="s">
        <v>1616</v>
      </c>
      <c r="AC169" s="202" t="s">
        <v>1616</v>
      </c>
      <c r="AD169" s="202" t="s">
        <v>1616</v>
      </c>
      <c r="AE169" s="203" t="s">
        <v>238</v>
      </c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71">
        <v>1</v>
      </c>
      <c r="BA169" s="71" t="s">
        <v>1616</v>
      </c>
      <c r="BB169" s="225">
        <v>42019</v>
      </c>
      <c r="BC169" s="217">
        <v>353055.39</v>
      </c>
      <c r="BD169" s="217">
        <v>6284458.21</v>
      </c>
      <c r="BE169" s="217" t="s">
        <v>991</v>
      </c>
    </row>
    <row r="170" spans="1:57" s="187" customFormat="1" ht="11.25" customHeight="1" x14ac:dyDescent="0.2">
      <c r="A170" s="296"/>
      <c r="B170" s="204" t="s">
        <v>803</v>
      </c>
      <c r="C170" s="204" t="s">
        <v>774</v>
      </c>
      <c r="D170" s="206">
        <v>224</v>
      </c>
      <c r="E170" s="242" t="s">
        <v>1807</v>
      </c>
      <c r="F170" s="206" t="s">
        <v>1178</v>
      </c>
      <c r="G170" s="206" t="s">
        <v>1616</v>
      </c>
      <c r="H170" s="206">
        <v>224</v>
      </c>
      <c r="I170" s="8" t="s">
        <v>693</v>
      </c>
      <c r="J170" s="206" t="s">
        <v>1616</v>
      </c>
      <c r="K170" s="8" t="s">
        <v>548</v>
      </c>
      <c r="L170" s="8" t="s">
        <v>1520</v>
      </c>
      <c r="M170" s="204" t="s">
        <v>572</v>
      </c>
      <c r="N170" s="204"/>
      <c r="O170" s="204"/>
      <c r="P170" s="204"/>
      <c r="Q170" s="204"/>
      <c r="R170" s="204"/>
      <c r="S170" s="214">
        <v>0.58333333333333337</v>
      </c>
      <c r="T170" s="214">
        <v>0.91666666666666663</v>
      </c>
      <c r="U170" s="202" t="s">
        <v>1616</v>
      </c>
      <c r="V170" s="202" t="s">
        <v>1616</v>
      </c>
      <c r="W170" s="202" t="s">
        <v>1616</v>
      </c>
      <c r="X170" s="202" t="s">
        <v>1616</v>
      </c>
      <c r="Y170" s="202" t="s">
        <v>1616</v>
      </c>
      <c r="Z170" s="202" t="s">
        <v>1616</v>
      </c>
      <c r="AA170" s="202" t="s">
        <v>1616</v>
      </c>
      <c r="AB170" s="202" t="s">
        <v>1616</v>
      </c>
      <c r="AC170" s="202" t="s">
        <v>1616</v>
      </c>
      <c r="AD170" s="202" t="s">
        <v>1616</v>
      </c>
      <c r="AE170" s="203" t="s">
        <v>346</v>
      </c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71">
        <v>1</v>
      </c>
      <c r="BA170" s="71" t="s">
        <v>1616</v>
      </c>
      <c r="BB170" s="225">
        <v>42019</v>
      </c>
      <c r="BC170" s="217">
        <v>353055.39</v>
      </c>
      <c r="BD170" s="217">
        <v>6284458.21</v>
      </c>
      <c r="BE170" s="217" t="s">
        <v>991</v>
      </c>
    </row>
    <row r="171" spans="1:57" s="187" customFormat="1" ht="11.25" customHeight="1" x14ac:dyDescent="0.2">
      <c r="A171" s="297"/>
      <c r="B171" s="204" t="s">
        <v>803</v>
      </c>
      <c r="C171" s="204" t="s">
        <v>774</v>
      </c>
      <c r="D171" s="206">
        <v>225</v>
      </c>
      <c r="E171" s="242" t="s">
        <v>1808</v>
      </c>
      <c r="F171" s="206" t="s">
        <v>1178</v>
      </c>
      <c r="G171" s="206" t="s">
        <v>1616</v>
      </c>
      <c r="H171" s="206">
        <v>225</v>
      </c>
      <c r="I171" s="8" t="s">
        <v>693</v>
      </c>
      <c r="J171" s="206" t="s">
        <v>1616</v>
      </c>
      <c r="K171" s="8" t="s">
        <v>548</v>
      </c>
      <c r="L171" s="8" t="s">
        <v>1520</v>
      </c>
      <c r="M171" s="204" t="s">
        <v>572</v>
      </c>
      <c r="N171" s="204"/>
      <c r="O171" s="204"/>
      <c r="P171" s="204"/>
      <c r="Q171" s="204"/>
      <c r="R171" s="204"/>
      <c r="S171" s="214">
        <v>0.58333333333333337</v>
      </c>
      <c r="T171" s="214">
        <v>0.91666666666666663</v>
      </c>
      <c r="U171" s="202" t="s">
        <v>1616</v>
      </c>
      <c r="V171" s="202" t="s">
        <v>1616</v>
      </c>
      <c r="W171" s="202" t="s">
        <v>1616</v>
      </c>
      <c r="X171" s="202" t="s">
        <v>1616</v>
      </c>
      <c r="Y171" s="202" t="s">
        <v>1616</v>
      </c>
      <c r="Z171" s="202" t="s">
        <v>1616</v>
      </c>
      <c r="AA171" s="202" t="s">
        <v>1616</v>
      </c>
      <c r="AB171" s="202" t="s">
        <v>1616</v>
      </c>
      <c r="AC171" s="202" t="s">
        <v>1616</v>
      </c>
      <c r="AD171" s="202" t="s">
        <v>1616</v>
      </c>
      <c r="AE171" s="203" t="s">
        <v>696</v>
      </c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71">
        <v>1</v>
      </c>
      <c r="BA171" s="71" t="s">
        <v>1616</v>
      </c>
      <c r="BB171" s="225">
        <v>42019</v>
      </c>
      <c r="BC171" s="217">
        <v>353055.39</v>
      </c>
      <c r="BD171" s="217">
        <v>6284458.21</v>
      </c>
      <c r="BE171" s="217" t="s">
        <v>991</v>
      </c>
    </row>
    <row r="172" spans="1:57" s="187" customFormat="1" ht="11.25" customHeight="1" x14ac:dyDescent="0.2">
      <c r="A172" s="255">
        <v>1</v>
      </c>
      <c r="B172" s="204" t="s">
        <v>803</v>
      </c>
      <c r="C172" s="204" t="s">
        <v>123</v>
      </c>
      <c r="D172" s="206">
        <v>226</v>
      </c>
      <c r="E172" s="242" t="s">
        <v>1809</v>
      </c>
      <c r="F172" s="206" t="s">
        <v>1179</v>
      </c>
      <c r="G172" s="206" t="s">
        <v>1616</v>
      </c>
      <c r="H172" s="206">
        <v>226</v>
      </c>
      <c r="I172" s="8" t="s">
        <v>697</v>
      </c>
      <c r="J172" s="206" t="s">
        <v>1616</v>
      </c>
      <c r="K172" s="8" t="s">
        <v>549</v>
      </c>
      <c r="L172" s="8" t="s">
        <v>1521</v>
      </c>
      <c r="M172" s="204" t="s">
        <v>573</v>
      </c>
      <c r="N172" s="204"/>
      <c r="O172" s="204"/>
      <c r="P172" s="204"/>
      <c r="Q172" s="204"/>
      <c r="R172" s="204"/>
      <c r="S172" s="214">
        <v>0.625</v>
      </c>
      <c r="T172" s="214">
        <v>0.875</v>
      </c>
      <c r="U172" s="202" t="s">
        <v>1616</v>
      </c>
      <c r="V172" s="202" t="s">
        <v>1616</v>
      </c>
      <c r="W172" s="202">
        <v>0.70833333333333337</v>
      </c>
      <c r="X172" s="202" t="s">
        <v>1648</v>
      </c>
      <c r="Y172" s="202" t="s">
        <v>1616</v>
      </c>
      <c r="Z172" s="202" t="s">
        <v>1616</v>
      </c>
      <c r="AA172" s="202" t="s">
        <v>1616</v>
      </c>
      <c r="AB172" s="202" t="s">
        <v>1616</v>
      </c>
      <c r="AC172" s="202" t="s">
        <v>1616</v>
      </c>
      <c r="AD172" s="202" t="s">
        <v>1616</v>
      </c>
      <c r="AE172" s="203" t="s">
        <v>188</v>
      </c>
      <c r="AF172" s="203" t="s">
        <v>189</v>
      </c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71">
        <v>2</v>
      </c>
      <c r="BA172" s="71" t="s">
        <v>1616</v>
      </c>
      <c r="BB172" s="225">
        <v>42021</v>
      </c>
      <c r="BC172" s="217">
        <v>346820.59</v>
      </c>
      <c r="BD172" s="217">
        <v>6299408.1699999999</v>
      </c>
      <c r="BE172" s="217" t="s">
        <v>991</v>
      </c>
    </row>
    <row r="173" spans="1:57" s="187" customFormat="1" ht="11.25" customHeight="1" x14ac:dyDescent="0.2">
      <c r="A173" s="255">
        <v>1</v>
      </c>
      <c r="B173" s="204" t="s">
        <v>803</v>
      </c>
      <c r="C173" s="204" t="s">
        <v>123</v>
      </c>
      <c r="D173" s="206">
        <v>227</v>
      </c>
      <c r="E173" s="242" t="s">
        <v>1810</v>
      </c>
      <c r="F173" s="206" t="s">
        <v>1180</v>
      </c>
      <c r="G173" s="206" t="s">
        <v>1616</v>
      </c>
      <c r="H173" s="206">
        <v>227</v>
      </c>
      <c r="I173" s="8" t="s">
        <v>541</v>
      </c>
      <c r="J173" s="206" t="s">
        <v>1616</v>
      </c>
      <c r="K173" s="8" t="s">
        <v>554</v>
      </c>
      <c r="L173" s="8" t="s">
        <v>1522</v>
      </c>
      <c r="M173" s="204" t="s">
        <v>573</v>
      </c>
      <c r="N173" s="204"/>
      <c r="O173" s="204"/>
      <c r="P173" s="204"/>
      <c r="Q173" s="204"/>
      <c r="R173" s="204"/>
      <c r="S173" s="214">
        <v>0.625</v>
      </c>
      <c r="T173" s="214">
        <v>0.875</v>
      </c>
      <c r="U173" s="202" t="s">
        <v>1616</v>
      </c>
      <c r="V173" s="202" t="s">
        <v>1616</v>
      </c>
      <c r="W173" s="202" t="s">
        <v>1616</v>
      </c>
      <c r="X173" s="202" t="s">
        <v>1616</v>
      </c>
      <c r="Y173" s="202" t="s">
        <v>1616</v>
      </c>
      <c r="Z173" s="202" t="s">
        <v>1616</v>
      </c>
      <c r="AA173" s="202" t="s">
        <v>1616</v>
      </c>
      <c r="AB173" s="202" t="s">
        <v>1616</v>
      </c>
      <c r="AC173" s="202" t="s">
        <v>1616</v>
      </c>
      <c r="AD173" s="202" t="s">
        <v>1616</v>
      </c>
      <c r="AE173" s="203" t="s">
        <v>188</v>
      </c>
      <c r="AF173" s="203" t="s">
        <v>189</v>
      </c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71">
        <v>1</v>
      </c>
      <c r="BA173" s="71" t="s">
        <v>1616</v>
      </c>
      <c r="BB173" s="225">
        <v>42021</v>
      </c>
      <c r="BC173" s="217">
        <v>346830.11</v>
      </c>
      <c r="BD173" s="217">
        <v>6299626.4400000004</v>
      </c>
      <c r="BE173" s="217" t="s">
        <v>991</v>
      </c>
    </row>
    <row r="174" spans="1:57" s="187" customFormat="1" ht="11.25" customHeight="1" x14ac:dyDescent="0.2">
      <c r="A174" s="255">
        <v>1</v>
      </c>
      <c r="B174" s="204" t="s">
        <v>803</v>
      </c>
      <c r="C174" s="204" t="s">
        <v>123</v>
      </c>
      <c r="D174" s="206">
        <v>228</v>
      </c>
      <c r="E174" s="242" t="s">
        <v>1811</v>
      </c>
      <c r="F174" s="206" t="s">
        <v>1181</v>
      </c>
      <c r="G174" s="206" t="s">
        <v>1616</v>
      </c>
      <c r="H174" s="206">
        <v>228</v>
      </c>
      <c r="I174" s="8" t="s">
        <v>701</v>
      </c>
      <c r="J174" s="206" t="s">
        <v>1616</v>
      </c>
      <c r="K174" s="8" t="s">
        <v>554</v>
      </c>
      <c r="L174" s="8" t="s">
        <v>1523</v>
      </c>
      <c r="M174" s="204" t="s">
        <v>573</v>
      </c>
      <c r="N174" s="204"/>
      <c r="O174" s="204"/>
      <c r="P174" s="204"/>
      <c r="Q174" s="204"/>
      <c r="R174" s="204"/>
      <c r="S174" s="214">
        <v>0.625</v>
      </c>
      <c r="T174" s="214">
        <v>0.875</v>
      </c>
      <c r="U174" s="202" t="s">
        <v>1616</v>
      </c>
      <c r="V174" s="202" t="s">
        <v>1616</v>
      </c>
      <c r="W174" s="202" t="s">
        <v>1616</v>
      </c>
      <c r="X174" s="202" t="s">
        <v>1616</v>
      </c>
      <c r="Y174" s="202" t="s">
        <v>1616</v>
      </c>
      <c r="Z174" s="202" t="s">
        <v>1616</v>
      </c>
      <c r="AA174" s="202" t="s">
        <v>1616</v>
      </c>
      <c r="AB174" s="202" t="s">
        <v>1616</v>
      </c>
      <c r="AC174" s="202" t="s">
        <v>1616</v>
      </c>
      <c r="AD174" s="202" t="s">
        <v>1616</v>
      </c>
      <c r="AE174" s="203" t="s">
        <v>188</v>
      </c>
      <c r="AF174" s="203" t="s">
        <v>189</v>
      </c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71">
        <v>1</v>
      </c>
      <c r="BA174" s="71" t="s">
        <v>1616</v>
      </c>
      <c r="BB174" s="225">
        <v>42021</v>
      </c>
      <c r="BC174" s="217">
        <v>346913.13</v>
      </c>
      <c r="BD174" s="217">
        <v>6299951.7300000004</v>
      </c>
      <c r="BE174" s="217" t="s">
        <v>991</v>
      </c>
    </row>
    <row r="175" spans="1:57" s="187" customFormat="1" ht="11.25" customHeight="1" x14ac:dyDescent="0.2">
      <c r="A175" s="255">
        <v>1</v>
      </c>
      <c r="B175" s="204" t="s">
        <v>803</v>
      </c>
      <c r="C175" s="204" t="s">
        <v>123</v>
      </c>
      <c r="D175" s="206">
        <v>229</v>
      </c>
      <c r="E175" s="242" t="s">
        <v>1812</v>
      </c>
      <c r="F175" s="206" t="s">
        <v>1182</v>
      </c>
      <c r="G175" s="206" t="s">
        <v>1616</v>
      </c>
      <c r="H175" s="206">
        <v>229</v>
      </c>
      <c r="I175" s="8" t="s">
        <v>703</v>
      </c>
      <c r="J175" s="206" t="s">
        <v>1616</v>
      </c>
      <c r="K175" s="8" t="s">
        <v>551</v>
      </c>
      <c r="L175" s="8" t="s">
        <v>1524</v>
      </c>
      <c r="M175" s="204" t="s">
        <v>573</v>
      </c>
      <c r="N175" s="204"/>
      <c r="O175" s="204"/>
      <c r="P175" s="204"/>
      <c r="Q175" s="204"/>
      <c r="R175" s="204"/>
      <c r="S175" s="214">
        <v>0.625</v>
      </c>
      <c r="T175" s="214">
        <v>0.875</v>
      </c>
      <c r="U175" s="202" t="s">
        <v>1616</v>
      </c>
      <c r="V175" s="202" t="s">
        <v>1616</v>
      </c>
      <c r="W175" s="202">
        <v>0.70833333333333337</v>
      </c>
      <c r="X175" s="202" t="s">
        <v>1648</v>
      </c>
      <c r="Y175" s="202" t="s">
        <v>1616</v>
      </c>
      <c r="Z175" s="202" t="s">
        <v>1616</v>
      </c>
      <c r="AA175" s="202" t="s">
        <v>1616</v>
      </c>
      <c r="AB175" s="202" t="s">
        <v>1616</v>
      </c>
      <c r="AC175" s="202" t="s">
        <v>1616</v>
      </c>
      <c r="AD175" s="202" t="s">
        <v>1616</v>
      </c>
      <c r="AE175" s="203" t="s">
        <v>609</v>
      </c>
      <c r="AF175" s="203" t="s">
        <v>367</v>
      </c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71">
        <v>2</v>
      </c>
      <c r="BA175" s="71" t="s">
        <v>1616</v>
      </c>
      <c r="BB175" s="225">
        <v>42021</v>
      </c>
      <c r="BC175" s="217">
        <v>353993.38</v>
      </c>
      <c r="BD175" s="217">
        <v>6297395.2300000004</v>
      </c>
      <c r="BE175" s="217" t="s">
        <v>991</v>
      </c>
    </row>
    <row r="176" spans="1:57" s="187" customFormat="1" ht="11.25" customHeight="1" x14ac:dyDescent="0.2">
      <c r="A176" s="252">
        <v>1</v>
      </c>
      <c r="B176" s="204" t="s">
        <v>804</v>
      </c>
      <c r="C176" s="204"/>
      <c r="D176" s="206">
        <v>230</v>
      </c>
      <c r="E176" s="244" t="s">
        <v>2335</v>
      </c>
      <c r="F176" s="206" t="s">
        <v>1385</v>
      </c>
      <c r="G176" s="206" t="s">
        <v>1616</v>
      </c>
      <c r="H176" s="206">
        <v>230</v>
      </c>
      <c r="I176" s="8" t="s">
        <v>722</v>
      </c>
      <c r="J176" s="206" t="s">
        <v>1616</v>
      </c>
      <c r="K176" s="8" t="s">
        <v>549</v>
      </c>
      <c r="L176" s="8" t="s">
        <v>2162</v>
      </c>
      <c r="M176" s="204"/>
      <c r="N176" s="204"/>
      <c r="O176" s="204"/>
      <c r="P176" s="204"/>
      <c r="Q176" s="204"/>
      <c r="R176" s="204"/>
      <c r="S176" s="214" t="s">
        <v>1616</v>
      </c>
      <c r="T176" s="214" t="s">
        <v>1616</v>
      </c>
      <c r="U176" s="214" t="s">
        <v>1616</v>
      </c>
      <c r="V176" s="214" t="s">
        <v>1616</v>
      </c>
      <c r="W176" s="202" t="s">
        <v>1616</v>
      </c>
      <c r="X176" s="202" t="s">
        <v>1616</v>
      </c>
      <c r="Y176" s="202" t="s">
        <v>1616</v>
      </c>
      <c r="Z176" s="202" t="s">
        <v>1616</v>
      </c>
      <c r="AA176" s="202" t="s">
        <v>1616</v>
      </c>
      <c r="AB176" s="202" t="s">
        <v>1616</v>
      </c>
      <c r="AC176" s="202" t="s">
        <v>1616</v>
      </c>
      <c r="AD176" s="202" t="s">
        <v>1616</v>
      </c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71" t="s">
        <v>1616</v>
      </c>
      <c r="BA176" s="71" t="s">
        <v>1616</v>
      </c>
      <c r="BB176" s="225">
        <v>41975</v>
      </c>
      <c r="BC176" s="217">
        <v>345526.86</v>
      </c>
      <c r="BD176" s="217">
        <v>6297932.9299999997</v>
      </c>
      <c r="BE176" s="217" t="s">
        <v>991</v>
      </c>
    </row>
    <row r="177" spans="1:57" s="195" customFormat="1" ht="11.25" customHeight="1" x14ac:dyDescent="0.2">
      <c r="A177" s="255">
        <v>1</v>
      </c>
      <c r="B177" s="204" t="s">
        <v>803</v>
      </c>
      <c r="C177" s="204" t="s">
        <v>123</v>
      </c>
      <c r="D177" s="206">
        <v>231</v>
      </c>
      <c r="E177" s="242" t="s">
        <v>1813</v>
      </c>
      <c r="F177" s="206" t="s">
        <v>1183</v>
      </c>
      <c r="G177" s="206" t="s">
        <v>1391</v>
      </c>
      <c r="H177" s="206">
        <v>231</v>
      </c>
      <c r="I177" s="8" t="s">
        <v>705</v>
      </c>
      <c r="J177" s="204" t="s">
        <v>706</v>
      </c>
      <c r="K177" s="8" t="s">
        <v>655</v>
      </c>
      <c r="L177" s="8" t="s">
        <v>2163</v>
      </c>
      <c r="M177" s="204" t="s">
        <v>573</v>
      </c>
      <c r="N177" s="204"/>
      <c r="O177" s="204"/>
      <c r="P177" s="204"/>
      <c r="Q177" s="204"/>
      <c r="R177" s="204"/>
      <c r="S177" s="214">
        <v>0.22916666666666666</v>
      </c>
      <c r="T177" s="214">
        <v>0.41666666666666669</v>
      </c>
      <c r="U177" s="202" t="s">
        <v>1616</v>
      </c>
      <c r="V177" s="202" t="s">
        <v>1616</v>
      </c>
      <c r="W177" s="202">
        <v>0.25</v>
      </c>
      <c r="X177" s="202">
        <v>0.45833333333333331</v>
      </c>
      <c r="Y177" s="202" t="s">
        <v>1616</v>
      </c>
      <c r="Z177" s="202" t="s">
        <v>1616</v>
      </c>
      <c r="AA177" s="202" t="s">
        <v>1616</v>
      </c>
      <c r="AB177" s="202" t="s">
        <v>1616</v>
      </c>
      <c r="AC177" s="202" t="s">
        <v>1616</v>
      </c>
      <c r="AD177" s="202" t="s">
        <v>1616</v>
      </c>
      <c r="AE177" s="203" t="s">
        <v>604</v>
      </c>
      <c r="AF177" s="203" t="s">
        <v>380</v>
      </c>
      <c r="AG177" s="203" t="s">
        <v>378</v>
      </c>
      <c r="AH177" s="203" t="s">
        <v>648</v>
      </c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71">
        <v>2</v>
      </c>
      <c r="BA177" s="71" t="s">
        <v>1616</v>
      </c>
      <c r="BB177" s="225">
        <v>42021</v>
      </c>
      <c r="BC177" s="217">
        <v>348906.25</v>
      </c>
      <c r="BD177" s="217">
        <v>6282342.25</v>
      </c>
      <c r="BE177" s="217" t="s">
        <v>991</v>
      </c>
    </row>
    <row r="178" spans="1:57" s="187" customFormat="1" ht="11.25" customHeight="1" x14ac:dyDescent="0.2">
      <c r="A178" s="255">
        <v>1</v>
      </c>
      <c r="B178" s="204" t="s">
        <v>803</v>
      </c>
      <c r="C178" s="204" t="s">
        <v>123</v>
      </c>
      <c r="D178" s="206">
        <v>232</v>
      </c>
      <c r="E178" s="242" t="s">
        <v>1814</v>
      </c>
      <c r="F178" s="206" t="s">
        <v>1184</v>
      </c>
      <c r="G178" s="206" t="s">
        <v>1616</v>
      </c>
      <c r="H178" s="206">
        <v>232</v>
      </c>
      <c r="I178" s="8" t="s">
        <v>709</v>
      </c>
      <c r="J178" s="206" t="s">
        <v>1616</v>
      </c>
      <c r="K178" s="8" t="s">
        <v>655</v>
      </c>
      <c r="L178" s="8" t="s">
        <v>1525</v>
      </c>
      <c r="M178" s="204" t="s">
        <v>573</v>
      </c>
      <c r="N178" s="204"/>
      <c r="O178" s="204"/>
      <c r="P178" s="204"/>
      <c r="Q178" s="204"/>
      <c r="R178" s="204"/>
      <c r="S178" s="214">
        <v>0.22916666666666666</v>
      </c>
      <c r="T178" s="214">
        <v>0.41666666666666669</v>
      </c>
      <c r="U178" s="202" t="s">
        <v>1616</v>
      </c>
      <c r="V178" s="202" t="s">
        <v>1616</v>
      </c>
      <c r="W178" s="202">
        <v>0.25</v>
      </c>
      <c r="X178" s="202">
        <v>0.45833333333333331</v>
      </c>
      <c r="Y178" s="202" t="s">
        <v>1616</v>
      </c>
      <c r="Z178" s="202" t="s">
        <v>1616</v>
      </c>
      <c r="AA178" s="202" t="s">
        <v>1616</v>
      </c>
      <c r="AB178" s="202" t="s">
        <v>1616</v>
      </c>
      <c r="AC178" s="202" t="s">
        <v>1616</v>
      </c>
      <c r="AD178" s="202" t="s">
        <v>1616</v>
      </c>
      <c r="AE178" s="203" t="s">
        <v>360</v>
      </c>
      <c r="AF178" s="203" t="s">
        <v>380</v>
      </c>
      <c r="AG178" s="203" t="s">
        <v>604</v>
      </c>
      <c r="AH178" s="203" t="s">
        <v>361</v>
      </c>
      <c r="AI178" s="203" t="s">
        <v>273</v>
      </c>
      <c r="AJ178" s="203" t="s">
        <v>381</v>
      </c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71">
        <v>1</v>
      </c>
      <c r="BA178" s="71" t="s">
        <v>1616</v>
      </c>
      <c r="BB178" s="225">
        <v>42021</v>
      </c>
      <c r="BC178" s="217">
        <v>348836.51</v>
      </c>
      <c r="BD178" s="217">
        <v>6282971.7199999997</v>
      </c>
      <c r="BE178" s="217" t="s">
        <v>991</v>
      </c>
    </row>
    <row r="179" spans="1:57" s="187" customFormat="1" ht="11.25" customHeight="1" x14ac:dyDescent="0.2">
      <c r="A179" s="255">
        <v>1</v>
      </c>
      <c r="B179" s="204" t="s">
        <v>803</v>
      </c>
      <c r="C179" s="204" t="s">
        <v>123</v>
      </c>
      <c r="D179" s="206">
        <v>233</v>
      </c>
      <c r="E179" s="242" t="s">
        <v>1815</v>
      </c>
      <c r="F179" s="206" t="s">
        <v>1185</v>
      </c>
      <c r="G179" s="206" t="s">
        <v>1392</v>
      </c>
      <c r="H179" s="206">
        <v>233</v>
      </c>
      <c r="I179" s="8" t="s">
        <v>711</v>
      </c>
      <c r="J179" s="204" t="s">
        <v>712</v>
      </c>
      <c r="K179" s="8" t="s">
        <v>655</v>
      </c>
      <c r="L179" s="8" t="s">
        <v>2164</v>
      </c>
      <c r="M179" s="204" t="s">
        <v>573</v>
      </c>
      <c r="N179" s="204"/>
      <c r="O179" s="204"/>
      <c r="P179" s="204"/>
      <c r="Q179" s="204"/>
      <c r="R179" s="204"/>
      <c r="S179" s="214">
        <v>0.22916666666666666</v>
      </c>
      <c r="T179" s="214">
        <v>0.41666666666666669</v>
      </c>
      <c r="U179" s="202" t="s">
        <v>1616</v>
      </c>
      <c r="V179" s="202" t="s">
        <v>1616</v>
      </c>
      <c r="W179" s="202">
        <v>0.25</v>
      </c>
      <c r="X179" s="202">
        <v>0.45833333333333331</v>
      </c>
      <c r="Y179" s="202" t="s">
        <v>1616</v>
      </c>
      <c r="Z179" s="202" t="s">
        <v>1616</v>
      </c>
      <c r="AA179" s="202" t="s">
        <v>1616</v>
      </c>
      <c r="AB179" s="202" t="s">
        <v>1616</v>
      </c>
      <c r="AC179" s="202" t="s">
        <v>1616</v>
      </c>
      <c r="AD179" s="202" t="s">
        <v>1616</v>
      </c>
      <c r="AE179" s="203" t="s">
        <v>360</v>
      </c>
      <c r="AF179" s="203" t="s">
        <v>604</v>
      </c>
      <c r="AG179" s="203" t="s">
        <v>380</v>
      </c>
      <c r="AH179" s="203" t="s">
        <v>377</v>
      </c>
      <c r="AI179" s="203" t="s">
        <v>378</v>
      </c>
      <c r="AJ179" s="203" t="s">
        <v>648</v>
      </c>
      <c r="AK179" s="203" t="s">
        <v>2209</v>
      </c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71">
        <v>2</v>
      </c>
      <c r="BA179" s="71" t="s">
        <v>1616</v>
      </c>
      <c r="BB179" s="225">
        <v>42021</v>
      </c>
      <c r="BC179" s="217">
        <v>348673.82</v>
      </c>
      <c r="BD179" s="217">
        <v>6284881.2999999998</v>
      </c>
      <c r="BE179" s="217" t="s">
        <v>991</v>
      </c>
    </row>
    <row r="180" spans="1:57" s="187" customFormat="1" ht="11.25" customHeight="1" x14ac:dyDescent="0.2">
      <c r="A180" s="255">
        <v>1</v>
      </c>
      <c r="B180" s="204" t="s">
        <v>803</v>
      </c>
      <c r="C180" s="204" t="s">
        <v>123</v>
      </c>
      <c r="D180" s="206">
        <v>234</v>
      </c>
      <c r="E180" s="242" t="s">
        <v>1816</v>
      </c>
      <c r="F180" s="206" t="s">
        <v>1186</v>
      </c>
      <c r="G180" s="206" t="s">
        <v>1616</v>
      </c>
      <c r="H180" s="206">
        <v>234</v>
      </c>
      <c r="I180" s="8" t="s">
        <v>714</v>
      </c>
      <c r="J180" s="206" t="s">
        <v>1616</v>
      </c>
      <c r="K180" s="8" t="s">
        <v>563</v>
      </c>
      <c r="L180" s="8" t="s">
        <v>1526</v>
      </c>
      <c r="M180" s="204" t="s">
        <v>573</v>
      </c>
      <c r="N180" s="204"/>
      <c r="O180" s="204"/>
      <c r="P180" s="204"/>
      <c r="Q180" s="204"/>
      <c r="R180" s="204"/>
      <c r="S180" s="214">
        <v>0.23958333333333334</v>
      </c>
      <c r="T180" s="214">
        <v>0.41666666666666669</v>
      </c>
      <c r="U180" s="202">
        <v>0.66666666666666663</v>
      </c>
      <c r="V180" s="202">
        <v>0.83333333333333337</v>
      </c>
      <c r="W180" s="202">
        <v>0.25</v>
      </c>
      <c r="X180" s="202">
        <v>0.45833333333333331</v>
      </c>
      <c r="Y180" s="227" t="s">
        <v>1616</v>
      </c>
      <c r="Z180" s="202" t="s">
        <v>1616</v>
      </c>
      <c r="AA180" s="202" t="s">
        <v>1616</v>
      </c>
      <c r="AB180" s="202" t="s">
        <v>1616</v>
      </c>
      <c r="AC180" s="202" t="s">
        <v>1616</v>
      </c>
      <c r="AD180" s="202" t="s">
        <v>1616</v>
      </c>
      <c r="AE180" s="203" t="s">
        <v>188</v>
      </c>
      <c r="AF180" s="203" t="s">
        <v>190</v>
      </c>
      <c r="AG180" s="203" t="s">
        <v>377</v>
      </c>
      <c r="AH180" s="203" t="s">
        <v>378</v>
      </c>
      <c r="AI180" s="203" t="s">
        <v>648</v>
      </c>
      <c r="AJ180" s="203" t="s">
        <v>617</v>
      </c>
      <c r="AK180" s="203" t="s">
        <v>2209</v>
      </c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71">
        <v>2</v>
      </c>
      <c r="BA180" s="71" t="s">
        <v>1616</v>
      </c>
      <c r="BB180" s="225">
        <v>42021</v>
      </c>
      <c r="BC180" s="217">
        <v>348491.47</v>
      </c>
      <c r="BD180" s="217">
        <v>6286207.8499999996</v>
      </c>
      <c r="BE180" s="217" t="s">
        <v>991</v>
      </c>
    </row>
    <row r="181" spans="1:57" s="187" customFormat="1" ht="11.25" customHeight="1" x14ac:dyDescent="0.2">
      <c r="A181" s="252">
        <v>1</v>
      </c>
      <c r="B181" s="204" t="s">
        <v>804</v>
      </c>
      <c r="C181" s="204"/>
      <c r="D181" s="206">
        <v>235</v>
      </c>
      <c r="E181" s="244" t="s">
        <v>2336</v>
      </c>
      <c r="F181" s="206" t="s">
        <v>1386</v>
      </c>
      <c r="G181" s="206" t="s">
        <v>1616</v>
      </c>
      <c r="H181" s="206">
        <v>235</v>
      </c>
      <c r="I181" s="8" t="s">
        <v>717</v>
      </c>
      <c r="J181" s="206" t="s">
        <v>1616</v>
      </c>
      <c r="K181" s="8" t="s">
        <v>563</v>
      </c>
      <c r="L181" s="8" t="s">
        <v>2165</v>
      </c>
      <c r="M181" s="204"/>
      <c r="N181" s="204"/>
      <c r="O181" s="204"/>
      <c r="P181" s="204"/>
      <c r="Q181" s="204"/>
      <c r="R181" s="204"/>
      <c r="S181" s="214" t="s">
        <v>1616</v>
      </c>
      <c r="T181" s="214" t="s">
        <v>1616</v>
      </c>
      <c r="U181" s="214" t="s">
        <v>1616</v>
      </c>
      <c r="V181" s="214" t="s">
        <v>1616</v>
      </c>
      <c r="W181" s="202" t="s">
        <v>1616</v>
      </c>
      <c r="X181" s="202" t="s">
        <v>1616</v>
      </c>
      <c r="Y181" s="202" t="s">
        <v>1616</v>
      </c>
      <c r="Z181" s="202" t="s">
        <v>1616</v>
      </c>
      <c r="AA181" s="202" t="s">
        <v>1616</v>
      </c>
      <c r="AB181" s="202" t="s">
        <v>1616</v>
      </c>
      <c r="AC181" s="202" t="s">
        <v>1616</v>
      </c>
      <c r="AD181" s="202" t="s">
        <v>1616</v>
      </c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71" t="s">
        <v>1616</v>
      </c>
      <c r="BA181" s="71" t="s">
        <v>1616</v>
      </c>
      <c r="BB181" s="225">
        <v>42020</v>
      </c>
      <c r="BC181" s="217">
        <v>348518.05</v>
      </c>
      <c r="BD181" s="217">
        <v>6286073.0800000001</v>
      </c>
      <c r="BE181" s="217" t="s">
        <v>991</v>
      </c>
    </row>
    <row r="182" spans="1:57" s="195" customFormat="1" ht="11.25" customHeight="1" x14ac:dyDescent="0.2">
      <c r="A182" s="255">
        <v>1</v>
      </c>
      <c r="B182" s="204" t="s">
        <v>803</v>
      </c>
      <c r="C182" s="204" t="s">
        <v>123</v>
      </c>
      <c r="D182" s="206">
        <v>236</v>
      </c>
      <c r="E182" s="242" t="s">
        <v>1817</v>
      </c>
      <c r="F182" s="206" t="s">
        <v>1187</v>
      </c>
      <c r="G182" s="206" t="s">
        <v>1616</v>
      </c>
      <c r="H182" s="206">
        <v>236</v>
      </c>
      <c r="I182" s="8" t="s">
        <v>719</v>
      </c>
      <c r="J182" s="206" t="s">
        <v>1616</v>
      </c>
      <c r="K182" s="8" t="s">
        <v>561</v>
      </c>
      <c r="L182" s="8" t="s">
        <v>1527</v>
      </c>
      <c r="M182" s="204" t="s">
        <v>573</v>
      </c>
      <c r="N182" s="204"/>
      <c r="O182" s="204"/>
      <c r="P182" s="204"/>
      <c r="Q182" s="204"/>
      <c r="R182" s="204"/>
      <c r="S182" s="214">
        <v>0.625</v>
      </c>
      <c r="T182" s="214">
        <v>0.875</v>
      </c>
      <c r="U182" s="202" t="s">
        <v>1616</v>
      </c>
      <c r="V182" s="202" t="s">
        <v>1616</v>
      </c>
      <c r="W182" s="202">
        <v>0.70833333333333337</v>
      </c>
      <c r="X182" s="202" t="s">
        <v>1648</v>
      </c>
      <c r="Y182" s="202" t="s">
        <v>1616</v>
      </c>
      <c r="Z182" s="202" t="s">
        <v>1616</v>
      </c>
      <c r="AA182" s="202" t="s">
        <v>1616</v>
      </c>
      <c r="AB182" s="202" t="s">
        <v>1616</v>
      </c>
      <c r="AC182" s="202" t="s">
        <v>1616</v>
      </c>
      <c r="AD182" s="202" t="s">
        <v>1616</v>
      </c>
      <c r="AE182" s="203" t="s">
        <v>191</v>
      </c>
      <c r="AF182" s="203" t="s">
        <v>192</v>
      </c>
      <c r="AG182" s="203" t="s">
        <v>721</v>
      </c>
      <c r="AH182" s="203" t="s">
        <v>605</v>
      </c>
      <c r="AI182" s="203" t="s">
        <v>193</v>
      </c>
      <c r="AJ182" s="203" t="s">
        <v>221</v>
      </c>
      <c r="AK182" s="203" t="s">
        <v>194</v>
      </c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71">
        <v>1</v>
      </c>
      <c r="BA182" s="71" t="s">
        <v>1616</v>
      </c>
      <c r="BB182" s="225">
        <v>42021</v>
      </c>
      <c r="BC182" s="217">
        <v>347812.26</v>
      </c>
      <c r="BD182" s="217">
        <v>6291207.4000000004</v>
      </c>
      <c r="BE182" s="217" t="s">
        <v>991</v>
      </c>
    </row>
    <row r="183" spans="1:57" s="187" customFormat="1" ht="11.25" customHeight="1" x14ac:dyDescent="0.2">
      <c r="A183" s="255">
        <v>1</v>
      </c>
      <c r="B183" s="204" t="s">
        <v>803</v>
      </c>
      <c r="C183" s="204" t="s">
        <v>123</v>
      </c>
      <c r="D183" s="206">
        <v>237</v>
      </c>
      <c r="E183" s="242" t="s">
        <v>1818</v>
      </c>
      <c r="F183" s="206" t="s">
        <v>1188</v>
      </c>
      <c r="G183" s="206" t="s">
        <v>1616</v>
      </c>
      <c r="H183" s="206">
        <v>237</v>
      </c>
      <c r="I183" s="8" t="s">
        <v>724</v>
      </c>
      <c r="J183" s="206" t="s">
        <v>1616</v>
      </c>
      <c r="K183" s="8" t="s">
        <v>545</v>
      </c>
      <c r="L183" s="8" t="s">
        <v>725</v>
      </c>
      <c r="M183" s="204" t="s">
        <v>567</v>
      </c>
      <c r="N183" s="204"/>
      <c r="O183" s="204"/>
      <c r="P183" s="204"/>
      <c r="Q183" s="204"/>
      <c r="R183" s="204"/>
      <c r="S183" s="214">
        <v>0.25</v>
      </c>
      <c r="T183" s="214">
        <v>0.41666666666666669</v>
      </c>
      <c r="U183" s="202" t="s">
        <v>1616</v>
      </c>
      <c r="V183" s="202" t="s">
        <v>1616</v>
      </c>
      <c r="W183" s="202" t="s">
        <v>1616</v>
      </c>
      <c r="X183" s="202" t="s">
        <v>1616</v>
      </c>
      <c r="Y183" s="202" t="s">
        <v>1616</v>
      </c>
      <c r="Z183" s="202" t="s">
        <v>1616</v>
      </c>
      <c r="AA183" s="202" t="s">
        <v>1616</v>
      </c>
      <c r="AB183" s="202" t="s">
        <v>1616</v>
      </c>
      <c r="AC183" s="202" t="s">
        <v>1616</v>
      </c>
      <c r="AD183" s="202" t="s">
        <v>1616</v>
      </c>
      <c r="AE183" s="203" t="s">
        <v>211</v>
      </c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71">
        <v>2</v>
      </c>
      <c r="BA183" s="71">
        <v>3</v>
      </c>
      <c r="BB183" s="225">
        <v>42037</v>
      </c>
      <c r="BC183" s="217">
        <v>350893</v>
      </c>
      <c r="BD183" s="217">
        <v>6301090</v>
      </c>
      <c r="BE183" s="217" t="s">
        <v>991</v>
      </c>
    </row>
    <row r="184" spans="1:57" s="187" customFormat="1" ht="11.25" customHeight="1" x14ac:dyDescent="0.2">
      <c r="A184" s="255">
        <v>1</v>
      </c>
      <c r="B184" s="204" t="s">
        <v>803</v>
      </c>
      <c r="C184" s="204" t="s">
        <v>123</v>
      </c>
      <c r="D184" s="206">
        <v>238</v>
      </c>
      <c r="E184" s="242" t="s">
        <v>1819</v>
      </c>
      <c r="F184" s="206" t="s">
        <v>1189</v>
      </c>
      <c r="G184" s="206" t="s">
        <v>1616</v>
      </c>
      <c r="H184" s="206">
        <v>238</v>
      </c>
      <c r="I184" s="8" t="s">
        <v>726</v>
      </c>
      <c r="J184" s="206" t="s">
        <v>1616</v>
      </c>
      <c r="K184" s="8" t="s">
        <v>561</v>
      </c>
      <c r="L184" s="8" t="s">
        <v>1528</v>
      </c>
      <c r="M184" s="204" t="s">
        <v>573</v>
      </c>
      <c r="N184" s="204"/>
      <c r="O184" s="204"/>
      <c r="P184" s="204"/>
      <c r="Q184" s="204"/>
      <c r="R184" s="204"/>
      <c r="S184" s="214">
        <v>0.625</v>
      </c>
      <c r="T184" s="214">
        <v>0.875</v>
      </c>
      <c r="U184" s="202" t="s">
        <v>1616</v>
      </c>
      <c r="V184" s="202" t="s">
        <v>1616</v>
      </c>
      <c r="W184" s="202" t="s">
        <v>1616</v>
      </c>
      <c r="X184" s="202" t="s">
        <v>1616</v>
      </c>
      <c r="Y184" s="202" t="s">
        <v>1616</v>
      </c>
      <c r="Z184" s="202" t="s">
        <v>1616</v>
      </c>
      <c r="AA184" s="202" t="s">
        <v>1616</v>
      </c>
      <c r="AB184" s="202" t="s">
        <v>1616</v>
      </c>
      <c r="AC184" s="202" t="s">
        <v>1616</v>
      </c>
      <c r="AD184" s="202" t="s">
        <v>1616</v>
      </c>
      <c r="AE184" s="203" t="s">
        <v>217</v>
      </c>
      <c r="AF184" s="203" t="s">
        <v>220</v>
      </c>
      <c r="AG184" s="203" t="s">
        <v>262</v>
      </c>
      <c r="AH184" s="203" t="s">
        <v>263</v>
      </c>
      <c r="AI184" s="203" t="s">
        <v>2210</v>
      </c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71">
        <v>1</v>
      </c>
      <c r="BA184" s="71" t="s">
        <v>1616</v>
      </c>
      <c r="BB184" s="225">
        <v>42037</v>
      </c>
      <c r="BC184" s="217">
        <v>347791.19</v>
      </c>
      <c r="BD184" s="217">
        <v>6291347.1500000004</v>
      </c>
      <c r="BE184" s="217" t="s">
        <v>991</v>
      </c>
    </row>
    <row r="185" spans="1:57" s="187" customFormat="1" ht="11.25" customHeight="1" x14ac:dyDescent="0.2">
      <c r="A185" s="255">
        <v>1</v>
      </c>
      <c r="B185" s="204" t="s">
        <v>803</v>
      </c>
      <c r="C185" s="204" t="s">
        <v>123</v>
      </c>
      <c r="D185" s="206">
        <v>239</v>
      </c>
      <c r="E185" s="242" t="s">
        <v>1820</v>
      </c>
      <c r="F185" s="206" t="s">
        <v>1190</v>
      </c>
      <c r="G185" s="206" t="s">
        <v>1616</v>
      </c>
      <c r="H185" s="206">
        <v>239</v>
      </c>
      <c r="I185" s="8" t="s">
        <v>60</v>
      </c>
      <c r="J185" s="206" t="s">
        <v>1616</v>
      </c>
      <c r="K185" s="8" t="s">
        <v>557</v>
      </c>
      <c r="L185" s="8" t="s">
        <v>1479</v>
      </c>
      <c r="M185" s="204" t="s">
        <v>573</v>
      </c>
      <c r="N185" s="204"/>
      <c r="O185" s="204"/>
      <c r="P185" s="204"/>
      <c r="Q185" s="204"/>
      <c r="R185" s="204"/>
      <c r="S185" s="214">
        <v>0.22916666666666666</v>
      </c>
      <c r="T185" s="214">
        <v>0.91666666666666663</v>
      </c>
      <c r="U185" s="202" t="s">
        <v>1616</v>
      </c>
      <c r="V185" s="202" t="s">
        <v>1616</v>
      </c>
      <c r="W185" s="202">
        <v>0.25</v>
      </c>
      <c r="X185" s="202">
        <v>0.70833333333333337</v>
      </c>
      <c r="Y185" s="202" t="s">
        <v>1616</v>
      </c>
      <c r="Z185" s="202" t="s">
        <v>1616</v>
      </c>
      <c r="AA185" s="202" t="s">
        <v>1616</v>
      </c>
      <c r="AB185" s="202" t="s">
        <v>1616</v>
      </c>
      <c r="AC185" s="202" t="s">
        <v>1616</v>
      </c>
      <c r="AD185" s="202" t="s">
        <v>1616</v>
      </c>
      <c r="AE185" s="203" t="s">
        <v>262</v>
      </c>
      <c r="AF185" s="203" t="s">
        <v>263</v>
      </c>
      <c r="AG185" s="203" t="s">
        <v>609</v>
      </c>
      <c r="AH185" s="203" t="s">
        <v>615</v>
      </c>
      <c r="AI185" s="203" t="s">
        <v>2210</v>
      </c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71">
        <v>3</v>
      </c>
      <c r="BA185" s="71" t="s">
        <v>1616</v>
      </c>
      <c r="BB185" s="225">
        <v>42037</v>
      </c>
      <c r="BC185" s="217">
        <v>348279.37</v>
      </c>
      <c r="BD185" s="217">
        <v>6287319.6600000001</v>
      </c>
      <c r="BE185" s="217" t="s">
        <v>991</v>
      </c>
    </row>
    <row r="186" spans="1:57" s="187" customFormat="1" ht="11.25" customHeight="1" x14ac:dyDescent="0.2">
      <c r="A186" s="255">
        <v>1</v>
      </c>
      <c r="B186" s="204" t="s">
        <v>803</v>
      </c>
      <c r="C186" s="204" t="s">
        <v>123</v>
      </c>
      <c r="D186" s="206">
        <v>240</v>
      </c>
      <c r="E186" s="242" t="s">
        <v>1821</v>
      </c>
      <c r="F186" s="206" t="s">
        <v>1191</v>
      </c>
      <c r="G186" s="206" t="s">
        <v>1616</v>
      </c>
      <c r="H186" s="206">
        <v>240</v>
      </c>
      <c r="I186" s="8" t="s">
        <v>729</v>
      </c>
      <c r="J186" s="206" t="s">
        <v>1616</v>
      </c>
      <c r="K186" s="8" t="s">
        <v>557</v>
      </c>
      <c r="L186" s="8" t="s">
        <v>1529</v>
      </c>
      <c r="M186" s="204" t="s">
        <v>573</v>
      </c>
      <c r="N186" s="204"/>
      <c r="O186" s="204"/>
      <c r="P186" s="204"/>
      <c r="Q186" s="204"/>
      <c r="R186" s="204"/>
      <c r="S186" s="214">
        <v>0.22916666666666666</v>
      </c>
      <c r="T186" s="214">
        <v>0.70833333333333337</v>
      </c>
      <c r="U186" s="202" t="s">
        <v>1616</v>
      </c>
      <c r="V186" s="202" t="s">
        <v>1616</v>
      </c>
      <c r="W186" s="202" t="s">
        <v>1616</v>
      </c>
      <c r="X186" s="202" t="s">
        <v>1616</v>
      </c>
      <c r="Y186" s="202" t="s">
        <v>1616</v>
      </c>
      <c r="Z186" s="202" t="s">
        <v>1616</v>
      </c>
      <c r="AA186" s="202" t="s">
        <v>1616</v>
      </c>
      <c r="AB186" s="202" t="s">
        <v>1616</v>
      </c>
      <c r="AC186" s="202" t="s">
        <v>1616</v>
      </c>
      <c r="AD186" s="202" t="s">
        <v>1616</v>
      </c>
      <c r="AE186" s="203" t="s">
        <v>191</v>
      </c>
      <c r="AF186" s="203" t="s">
        <v>193</v>
      </c>
      <c r="AG186" s="203" t="s">
        <v>605</v>
      </c>
      <c r="AH186" s="203" t="s">
        <v>221</v>
      </c>
      <c r="AI186" s="203" t="s">
        <v>192</v>
      </c>
      <c r="AJ186" s="203" t="s">
        <v>194</v>
      </c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71">
        <v>2</v>
      </c>
      <c r="BA186" s="71" t="s">
        <v>1616</v>
      </c>
      <c r="BB186" s="225">
        <v>42037</v>
      </c>
      <c r="BC186" s="217">
        <v>348279.46</v>
      </c>
      <c r="BD186" s="217">
        <v>6287231.2599999998</v>
      </c>
      <c r="BE186" s="217" t="s">
        <v>991</v>
      </c>
    </row>
    <row r="187" spans="1:57" s="187" customFormat="1" ht="11.25" customHeight="1" x14ac:dyDescent="0.2">
      <c r="A187" s="255">
        <v>1</v>
      </c>
      <c r="B187" s="204" t="s">
        <v>803</v>
      </c>
      <c r="C187" s="204" t="s">
        <v>123</v>
      </c>
      <c r="D187" s="206">
        <v>243</v>
      </c>
      <c r="E187" s="242" t="s">
        <v>1824</v>
      </c>
      <c r="F187" s="206" t="s">
        <v>1192</v>
      </c>
      <c r="G187" s="206" t="s">
        <v>1616</v>
      </c>
      <c r="H187" s="206">
        <v>243</v>
      </c>
      <c r="I187" s="8" t="s">
        <v>732</v>
      </c>
      <c r="J187" s="206" t="s">
        <v>1616</v>
      </c>
      <c r="K187" s="8" t="s">
        <v>1123</v>
      </c>
      <c r="L187" s="8" t="s">
        <v>1530</v>
      </c>
      <c r="M187" s="204" t="s">
        <v>573</v>
      </c>
      <c r="N187" s="204"/>
      <c r="O187" s="204"/>
      <c r="P187" s="204"/>
      <c r="Q187" s="204"/>
      <c r="R187" s="204"/>
      <c r="S187" s="214">
        <v>0.22916666666666666</v>
      </c>
      <c r="T187" s="214">
        <v>0.4375</v>
      </c>
      <c r="U187" s="202" t="s">
        <v>1616</v>
      </c>
      <c r="V187" s="202" t="s">
        <v>1616</v>
      </c>
      <c r="W187" s="202" t="s">
        <v>1616</v>
      </c>
      <c r="X187" s="202" t="s">
        <v>1616</v>
      </c>
      <c r="Y187" s="202" t="s">
        <v>1616</v>
      </c>
      <c r="Z187" s="202" t="s">
        <v>1616</v>
      </c>
      <c r="AA187" s="202" t="s">
        <v>1616</v>
      </c>
      <c r="AB187" s="202" t="s">
        <v>1616</v>
      </c>
      <c r="AC187" s="202" t="s">
        <v>1616</v>
      </c>
      <c r="AD187" s="202" t="s">
        <v>1616</v>
      </c>
      <c r="AE187" s="203" t="s">
        <v>360</v>
      </c>
      <c r="AF187" s="203" t="s">
        <v>380</v>
      </c>
      <c r="AG187" s="203" t="s">
        <v>735</v>
      </c>
      <c r="AH187" s="203" t="s">
        <v>604</v>
      </c>
      <c r="AI187" s="203" t="s">
        <v>361</v>
      </c>
      <c r="AJ187" s="203" t="s">
        <v>273</v>
      </c>
      <c r="AK187" s="203" t="s">
        <v>381</v>
      </c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71">
        <v>1</v>
      </c>
      <c r="BA187" s="71" t="s">
        <v>1616</v>
      </c>
      <c r="BB187" s="225">
        <v>42068</v>
      </c>
      <c r="BC187" s="217">
        <v>347828.83</v>
      </c>
      <c r="BD187" s="217">
        <v>6291205.6600000001</v>
      </c>
      <c r="BE187" s="217" t="s">
        <v>991</v>
      </c>
    </row>
    <row r="188" spans="1:57" s="187" customFormat="1" ht="11.25" customHeight="1" x14ac:dyDescent="0.2">
      <c r="A188" s="252">
        <v>1</v>
      </c>
      <c r="B188" s="204" t="s">
        <v>804</v>
      </c>
      <c r="C188" s="204"/>
      <c r="D188" s="206">
        <v>244</v>
      </c>
      <c r="E188" s="244" t="s">
        <v>2337</v>
      </c>
      <c r="F188" s="206" t="s">
        <v>1387</v>
      </c>
      <c r="G188" s="206" t="s">
        <v>1616</v>
      </c>
      <c r="H188" s="206">
        <v>244</v>
      </c>
      <c r="I188" s="8" t="s">
        <v>736</v>
      </c>
      <c r="J188" s="206" t="s">
        <v>1616</v>
      </c>
      <c r="K188" s="8" t="s">
        <v>655</v>
      </c>
      <c r="L188" s="8" t="s">
        <v>737</v>
      </c>
      <c r="M188" s="204"/>
      <c r="N188" s="204"/>
      <c r="O188" s="204"/>
      <c r="P188" s="204"/>
      <c r="Q188" s="204"/>
      <c r="R188" s="204"/>
      <c r="S188" s="214" t="s">
        <v>1616</v>
      </c>
      <c r="T188" s="214" t="s">
        <v>1616</v>
      </c>
      <c r="U188" s="214" t="s">
        <v>1616</v>
      </c>
      <c r="V188" s="214" t="s">
        <v>1616</v>
      </c>
      <c r="W188" s="202" t="s">
        <v>1616</v>
      </c>
      <c r="X188" s="202" t="s">
        <v>1616</v>
      </c>
      <c r="Y188" s="202" t="s">
        <v>1616</v>
      </c>
      <c r="Z188" s="202" t="s">
        <v>1616</v>
      </c>
      <c r="AA188" s="202" t="s">
        <v>1616</v>
      </c>
      <c r="AB188" s="202" t="s">
        <v>1616</v>
      </c>
      <c r="AC188" s="202" t="s">
        <v>1616</v>
      </c>
      <c r="AD188" s="202" t="s">
        <v>1616</v>
      </c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71" t="s">
        <v>1616</v>
      </c>
      <c r="BA188" s="71" t="s">
        <v>1616</v>
      </c>
      <c r="BB188" s="225">
        <v>42067</v>
      </c>
      <c r="BC188" s="217">
        <v>348643.16</v>
      </c>
      <c r="BD188" s="217">
        <v>6282266.1600000001</v>
      </c>
      <c r="BE188" s="217" t="s">
        <v>991</v>
      </c>
    </row>
    <row r="189" spans="1:57" s="195" customFormat="1" ht="11.25" customHeight="1" x14ac:dyDescent="0.2">
      <c r="A189" s="255">
        <v>1</v>
      </c>
      <c r="B189" s="204" t="s">
        <v>803</v>
      </c>
      <c r="C189" s="204" t="s">
        <v>123</v>
      </c>
      <c r="D189" s="206">
        <v>245</v>
      </c>
      <c r="E189" s="242" t="s">
        <v>1825</v>
      </c>
      <c r="F189" s="206" t="s">
        <v>1193</v>
      </c>
      <c r="G189" s="206" t="s">
        <v>1616</v>
      </c>
      <c r="H189" s="206">
        <v>245</v>
      </c>
      <c r="I189" s="8" t="s">
        <v>739</v>
      </c>
      <c r="J189" s="206" t="s">
        <v>1616</v>
      </c>
      <c r="K189" s="8" t="s">
        <v>548</v>
      </c>
      <c r="L189" s="8" t="s">
        <v>1531</v>
      </c>
      <c r="M189" s="204" t="s">
        <v>573</v>
      </c>
      <c r="N189" s="204"/>
      <c r="O189" s="204"/>
      <c r="P189" s="204"/>
      <c r="Q189" s="204"/>
      <c r="R189" s="204"/>
      <c r="S189" s="214">
        <v>0.22916666666666666</v>
      </c>
      <c r="T189" s="214">
        <v>0.4375</v>
      </c>
      <c r="U189" s="202" t="s">
        <v>1616</v>
      </c>
      <c r="V189" s="202" t="s">
        <v>1616</v>
      </c>
      <c r="W189" s="202">
        <v>0.23958333333333334</v>
      </c>
      <c r="X189" s="202" t="s">
        <v>1649</v>
      </c>
      <c r="Y189" s="202" t="s">
        <v>1616</v>
      </c>
      <c r="Z189" s="202" t="s">
        <v>1616</v>
      </c>
      <c r="AA189" s="202" t="s">
        <v>1616</v>
      </c>
      <c r="AB189" s="202" t="s">
        <v>1616</v>
      </c>
      <c r="AC189" s="202" t="s">
        <v>1616</v>
      </c>
      <c r="AD189" s="202" t="s">
        <v>1616</v>
      </c>
      <c r="AE189" s="203" t="s">
        <v>380</v>
      </c>
      <c r="AF189" s="203" t="s">
        <v>604</v>
      </c>
      <c r="AG189" s="203" t="s">
        <v>273</v>
      </c>
      <c r="AH189" s="203" t="s">
        <v>381</v>
      </c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71">
        <v>1</v>
      </c>
      <c r="BA189" s="71" t="s">
        <v>1616</v>
      </c>
      <c r="BB189" s="225">
        <v>42069</v>
      </c>
      <c r="BC189" s="217">
        <v>349094.16</v>
      </c>
      <c r="BD189" s="217">
        <v>6279834.1600000001</v>
      </c>
      <c r="BE189" s="217" t="s">
        <v>991</v>
      </c>
    </row>
    <row r="190" spans="1:57" s="187" customFormat="1" ht="11.25" customHeight="1" x14ac:dyDescent="0.2">
      <c r="A190" s="255">
        <v>1</v>
      </c>
      <c r="B190" s="204" t="s">
        <v>803</v>
      </c>
      <c r="C190" s="204" t="s">
        <v>123</v>
      </c>
      <c r="D190" s="206">
        <v>246</v>
      </c>
      <c r="E190" s="242" t="s">
        <v>1826</v>
      </c>
      <c r="F190" s="206" t="s">
        <v>1194</v>
      </c>
      <c r="G190" s="206" t="s">
        <v>1616</v>
      </c>
      <c r="H190" s="206">
        <v>246</v>
      </c>
      <c r="I190" s="8" t="s">
        <v>741</v>
      </c>
      <c r="J190" s="206" t="s">
        <v>1616</v>
      </c>
      <c r="K190" s="8" t="s">
        <v>549</v>
      </c>
      <c r="L190" s="8" t="s">
        <v>742</v>
      </c>
      <c r="M190" s="204" t="s">
        <v>573</v>
      </c>
      <c r="N190" s="204"/>
      <c r="O190" s="204"/>
      <c r="P190" s="204"/>
      <c r="Q190" s="204"/>
      <c r="R190" s="204"/>
      <c r="S190" s="214">
        <v>0.625</v>
      </c>
      <c r="T190" s="214">
        <v>0.875</v>
      </c>
      <c r="U190" s="202" t="s">
        <v>1616</v>
      </c>
      <c r="V190" s="202" t="s">
        <v>1616</v>
      </c>
      <c r="W190" s="202" t="s">
        <v>1616</v>
      </c>
      <c r="X190" s="202" t="s">
        <v>1616</v>
      </c>
      <c r="Y190" s="202" t="s">
        <v>1616</v>
      </c>
      <c r="Z190" s="202" t="s">
        <v>1616</v>
      </c>
      <c r="AA190" s="202" t="s">
        <v>1616</v>
      </c>
      <c r="AB190" s="202" t="s">
        <v>1616</v>
      </c>
      <c r="AC190" s="202" t="s">
        <v>1616</v>
      </c>
      <c r="AD190" s="202" t="s">
        <v>1616</v>
      </c>
      <c r="AE190" s="203" t="s">
        <v>217</v>
      </c>
      <c r="AF190" s="203" t="s">
        <v>262</v>
      </c>
      <c r="AG190" s="203" t="s">
        <v>218</v>
      </c>
      <c r="AH190" s="203" t="s">
        <v>220</v>
      </c>
      <c r="AI190" s="203" t="s">
        <v>773</v>
      </c>
      <c r="AJ190" s="203" t="s">
        <v>219</v>
      </c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71">
        <v>2</v>
      </c>
      <c r="BA190" s="71" t="s">
        <v>1616</v>
      </c>
      <c r="BB190" s="225">
        <v>42067</v>
      </c>
      <c r="BC190" s="217">
        <v>346708.21</v>
      </c>
      <c r="BD190" s="217">
        <v>6299420.9699999997</v>
      </c>
      <c r="BE190" s="217" t="s">
        <v>991</v>
      </c>
    </row>
    <row r="191" spans="1:57" s="187" customFormat="1" ht="11.25" customHeight="1" x14ac:dyDescent="0.2">
      <c r="A191" s="256">
        <v>1</v>
      </c>
      <c r="B191" s="204" t="s">
        <v>803</v>
      </c>
      <c r="C191" s="204" t="s">
        <v>123</v>
      </c>
      <c r="D191" s="206">
        <v>247</v>
      </c>
      <c r="E191" s="242" t="s">
        <v>1827</v>
      </c>
      <c r="F191" s="206" t="s">
        <v>1442</v>
      </c>
      <c r="G191" s="206" t="s">
        <v>1616</v>
      </c>
      <c r="H191" s="206">
        <v>247</v>
      </c>
      <c r="I191" s="8" t="s">
        <v>1443</v>
      </c>
      <c r="J191" s="206" t="s">
        <v>1616</v>
      </c>
      <c r="K191" s="8" t="s">
        <v>549</v>
      </c>
      <c r="L191" s="8" t="s">
        <v>871</v>
      </c>
      <c r="M191" s="204" t="s">
        <v>573</v>
      </c>
      <c r="N191" s="204"/>
      <c r="O191" s="204"/>
      <c r="P191" s="204"/>
      <c r="Q191" s="204"/>
      <c r="R191" s="204"/>
      <c r="S191" s="214">
        <v>0.625</v>
      </c>
      <c r="T191" s="214">
        <v>0.875</v>
      </c>
      <c r="U191" s="202" t="s">
        <v>1616</v>
      </c>
      <c r="V191" s="202" t="s">
        <v>1616</v>
      </c>
      <c r="W191" s="202" t="s">
        <v>1616</v>
      </c>
      <c r="X191" s="202" t="s">
        <v>1616</v>
      </c>
      <c r="Y191" s="202" t="s">
        <v>1616</v>
      </c>
      <c r="Z191" s="202" t="s">
        <v>1616</v>
      </c>
      <c r="AA191" s="202" t="s">
        <v>1616</v>
      </c>
      <c r="AB191" s="202" t="s">
        <v>1616</v>
      </c>
      <c r="AC191" s="202" t="s">
        <v>1616</v>
      </c>
      <c r="AD191" s="202" t="s">
        <v>1616</v>
      </c>
      <c r="AE191" s="203" t="s">
        <v>217</v>
      </c>
      <c r="AF191" s="203" t="s">
        <v>262</v>
      </c>
      <c r="AG191" s="203" t="s">
        <v>218</v>
      </c>
      <c r="AH191" s="203" t="s">
        <v>219</v>
      </c>
      <c r="AI191" s="203" t="s">
        <v>605</v>
      </c>
      <c r="AJ191" s="203" t="s">
        <v>773</v>
      </c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71">
        <v>2</v>
      </c>
      <c r="BA191" s="71" t="s">
        <v>1616</v>
      </c>
      <c r="BB191" s="225">
        <v>42067</v>
      </c>
      <c r="BC191" s="217">
        <v>346743.8</v>
      </c>
      <c r="BD191" s="217">
        <v>6299085.4000000004</v>
      </c>
      <c r="BE191" s="217" t="s">
        <v>991</v>
      </c>
    </row>
    <row r="192" spans="1:57" s="187" customFormat="1" ht="11.25" customHeight="1" x14ac:dyDescent="0.2">
      <c r="A192" s="256">
        <v>1</v>
      </c>
      <c r="B192" s="204" t="s">
        <v>803</v>
      </c>
      <c r="C192" s="204" t="s">
        <v>123</v>
      </c>
      <c r="D192" s="206">
        <v>248</v>
      </c>
      <c r="E192" s="242" t="s">
        <v>1828</v>
      </c>
      <c r="F192" s="206" t="s">
        <v>1195</v>
      </c>
      <c r="G192" s="206" t="s">
        <v>1616</v>
      </c>
      <c r="H192" s="206">
        <v>248</v>
      </c>
      <c r="I192" s="8" t="s">
        <v>1159</v>
      </c>
      <c r="J192" s="206" t="s">
        <v>1616</v>
      </c>
      <c r="K192" s="8" t="s">
        <v>549</v>
      </c>
      <c r="L192" s="8" t="s">
        <v>872</v>
      </c>
      <c r="M192" s="204" t="s">
        <v>573</v>
      </c>
      <c r="N192" s="204"/>
      <c r="O192" s="204"/>
      <c r="P192" s="204"/>
      <c r="Q192" s="204"/>
      <c r="R192" s="204"/>
      <c r="S192" s="214">
        <v>0.625</v>
      </c>
      <c r="T192" s="214">
        <v>0.875</v>
      </c>
      <c r="U192" s="202" t="s">
        <v>1616</v>
      </c>
      <c r="V192" s="202" t="s">
        <v>1616</v>
      </c>
      <c r="W192" s="202" t="s">
        <v>1616</v>
      </c>
      <c r="X192" s="202" t="s">
        <v>1616</v>
      </c>
      <c r="Y192" s="202" t="s">
        <v>1616</v>
      </c>
      <c r="Z192" s="202" t="s">
        <v>1616</v>
      </c>
      <c r="AA192" s="202" t="s">
        <v>1616</v>
      </c>
      <c r="AB192" s="202" t="s">
        <v>1616</v>
      </c>
      <c r="AC192" s="202" t="s">
        <v>1616</v>
      </c>
      <c r="AD192" s="202" t="s">
        <v>1616</v>
      </c>
      <c r="AE192" s="203" t="s">
        <v>217</v>
      </c>
      <c r="AF192" s="203" t="s">
        <v>262</v>
      </c>
      <c r="AG192" s="203" t="s">
        <v>218</v>
      </c>
      <c r="AH192" s="203" t="s">
        <v>219</v>
      </c>
      <c r="AI192" s="203" t="s">
        <v>605</v>
      </c>
      <c r="AJ192" s="203" t="s">
        <v>220</v>
      </c>
      <c r="AK192" s="203" t="s">
        <v>221</v>
      </c>
      <c r="AL192" s="203" t="s">
        <v>773</v>
      </c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71">
        <v>2</v>
      </c>
      <c r="BA192" s="71" t="s">
        <v>1616</v>
      </c>
      <c r="BB192" s="225">
        <v>42067</v>
      </c>
      <c r="BC192" s="217">
        <v>346780.1</v>
      </c>
      <c r="BD192" s="217">
        <v>6298848.2999999998</v>
      </c>
      <c r="BE192" s="217" t="s">
        <v>991</v>
      </c>
    </row>
    <row r="193" spans="1:57" s="187" customFormat="1" ht="11.25" customHeight="1" x14ac:dyDescent="0.2">
      <c r="A193" s="256">
        <v>1</v>
      </c>
      <c r="B193" s="204" t="s">
        <v>803</v>
      </c>
      <c r="C193" s="204" t="s">
        <v>123</v>
      </c>
      <c r="D193" s="206">
        <v>249</v>
      </c>
      <c r="E193" s="242" t="s">
        <v>1829</v>
      </c>
      <c r="F193" s="206" t="s">
        <v>1196</v>
      </c>
      <c r="G193" s="206" t="s">
        <v>1616</v>
      </c>
      <c r="H193" s="206">
        <v>249</v>
      </c>
      <c r="I193" s="8" t="s">
        <v>757</v>
      </c>
      <c r="J193" s="206" t="s">
        <v>1616</v>
      </c>
      <c r="K193" s="8" t="s">
        <v>564</v>
      </c>
      <c r="L193" s="8" t="s">
        <v>1532</v>
      </c>
      <c r="M193" s="204" t="s">
        <v>573</v>
      </c>
      <c r="N193" s="204"/>
      <c r="O193" s="204"/>
      <c r="P193" s="204"/>
      <c r="Q193" s="204"/>
      <c r="R193" s="204"/>
      <c r="S193" s="214">
        <v>0.25</v>
      </c>
      <c r="T193" s="214">
        <v>0.875</v>
      </c>
      <c r="U193" s="202" t="s">
        <v>1616</v>
      </c>
      <c r="V193" s="202" t="s">
        <v>1616</v>
      </c>
      <c r="W193" s="202">
        <v>0.41666666666666669</v>
      </c>
      <c r="X193" s="202">
        <v>0.625</v>
      </c>
      <c r="Y193" s="202" t="s">
        <v>1616</v>
      </c>
      <c r="Z193" s="202" t="s">
        <v>1616</v>
      </c>
      <c r="AA193" s="202" t="s">
        <v>1616</v>
      </c>
      <c r="AB193" s="202" t="s">
        <v>1616</v>
      </c>
      <c r="AC193" s="202" t="s">
        <v>1616</v>
      </c>
      <c r="AD193" s="202" t="s">
        <v>1616</v>
      </c>
      <c r="AE193" s="203" t="s">
        <v>750</v>
      </c>
      <c r="AF193" s="203" t="s">
        <v>751</v>
      </c>
      <c r="AG193" s="203" t="s">
        <v>752</v>
      </c>
      <c r="AH193" s="203" t="s">
        <v>753</v>
      </c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71">
        <v>2</v>
      </c>
      <c r="BA193" s="71" t="s">
        <v>1616</v>
      </c>
      <c r="BB193" s="225">
        <v>42076</v>
      </c>
      <c r="BC193" s="217">
        <v>341866.13</v>
      </c>
      <c r="BD193" s="217">
        <v>6281578.3899999997</v>
      </c>
      <c r="BE193" s="217" t="s">
        <v>991</v>
      </c>
    </row>
    <row r="194" spans="1:57" s="187" customFormat="1" ht="11.25" customHeight="1" x14ac:dyDescent="0.2">
      <c r="A194" s="256">
        <v>1</v>
      </c>
      <c r="B194" s="204" t="s">
        <v>803</v>
      </c>
      <c r="C194" s="204" t="s">
        <v>123</v>
      </c>
      <c r="D194" s="206">
        <v>250</v>
      </c>
      <c r="E194" s="242" t="s">
        <v>1830</v>
      </c>
      <c r="F194" s="206" t="s">
        <v>1197</v>
      </c>
      <c r="G194" s="206" t="s">
        <v>1616</v>
      </c>
      <c r="H194" s="206">
        <v>250</v>
      </c>
      <c r="I194" s="8" t="s">
        <v>745</v>
      </c>
      <c r="J194" s="206" t="s">
        <v>1616</v>
      </c>
      <c r="K194" s="8" t="s">
        <v>564</v>
      </c>
      <c r="L194" s="8" t="s">
        <v>1533</v>
      </c>
      <c r="M194" s="204" t="s">
        <v>573</v>
      </c>
      <c r="N194" s="204"/>
      <c r="O194" s="204"/>
      <c r="P194" s="204"/>
      <c r="Q194" s="204"/>
      <c r="R194" s="204"/>
      <c r="S194" s="214">
        <v>0.25</v>
      </c>
      <c r="T194" s="214">
        <v>0.875</v>
      </c>
      <c r="U194" s="202" t="s">
        <v>1616</v>
      </c>
      <c r="V194" s="202" t="s">
        <v>1616</v>
      </c>
      <c r="W194" s="202">
        <v>0.41666666666666669</v>
      </c>
      <c r="X194" s="202">
        <v>0.625</v>
      </c>
      <c r="Y194" s="202" t="s">
        <v>1616</v>
      </c>
      <c r="Z194" s="202" t="s">
        <v>1616</v>
      </c>
      <c r="AA194" s="202" t="s">
        <v>1616</v>
      </c>
      <c r="AB194" s="202" t="s">
        <v>1616</v>
      </c>
      <c r="AC194" s="202" t="s">
        <v>1616</v>
      </c>
      <c r="AD194" s="202" t="s">
        <v>1616</v>
      </c>
      <c r="AE194" s="203" t="s">
        <v>750</v>
      </c>
      <c r="AF194" s="203" t="s">
        <v>751</v>
      </c>
      <c r="AG194" s="203" t="s">
        <v>752</v>
      </c>
      <c r="AH194" s="203" t="s">
        <v>753</v>
      </c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71">
        <v>2</v>
      </c>
      <c r="BA194" s="71" t="s">
        <v>1616</v>
      </c>
      <c r="BB194" s="225">
        <v>42076</v>
      </c>
      <c r="BC194" s="217">
        <v>341945.51</v>
      </c>
      <c r="BD194" s="217">
        <v>6281870.8600000003</v>
      </c>
      <c r="BE194" s="217" t="s">
        <v>991</v>
      </c>
    </row>
    <row r="195" spans="1:57" s="187" customFormat="1" ht="14.25" customHeight="1" x14ac:dyDescent="0.2">
      <c r="A195" s="256">
        <v>1</v>
      </c>
      <c r="B195" s="204" t="s">
        <v>803</v>
      </c>
      <c r="C195" s="204" t="s">
        <v>123</v>
      </c>
      <c r="D195" s="206">
        <v>251</v>
      </c>
      <c r="E195" s="242" t="s">
        <v>1831</v>
      </c>
      <c r="F195" s="206" t="s">
        <v>1198</v>
      </c>
      <c r="G195" s="206" t="s">
        <v>1616</v>
      </c>
      <c r="H195" s="206">
        <v>251</v>
      </c>
      <c r="I195" s="8" t="s">
        <v>754</v>
      </c>
      <c r="J195" s="206" t="s">
        <v>1616</v>
      </c>
      <c r="K195" s="8" t="s">
        <v>564</v>
      </c>
      <c r="L195" s="8" t="s">
        <v>755</v>
      </c>
      <c r="M195" s="204" t="s">
        <v>573</v>
      </c>
      <c r="N195" s="204"/>
      <c r="O195" s="204"/>
      <c r="P195" s="204"/>
      <c r="Q195" s="204"/>
      <c r="R195" s="204"/>
      <c r="S195" s="214">
        <v>0.25</v>
      </c>
      <c r="T195" s="214">
        <v>0.45833333333333331</v>
      </c>
      <c r="U195" s="202">
        <v>0.66666666666666663</v>
      </c>
      <c r="V195" s="202">
        <v>0.875</v>
      </c>
      <c r="W195" s="202" t="s">
        <v>1616</v>
      </c>
      <c r="X195" s="202" t="s">
        <v>1616</v>
      </c>
      <c r="Y195" s="202" t="s">
        <v>1616</v>
      </c>
      <c r="Z195" s="202" t="s">
        <v>1616</v>
      </c>
      <c r="AA195" s="202" t="s">
        <v>1616</v>
      </c>
      <c r="AB195" s="202" t="s">
        <v>1616</v>
      </c>
      <c r="AC195" s="202" t="s">
        <v>1616</v>
      </c>
      <c r="AD195" s="202" t="s">
        <v>1616</v>
      </c>
      <c r="AE195" s="203" t="s">
        <v>180</v>
      </c>
      <c r="AF195" s="203" t="s">
        <v>642</v>
      </c>
      <c r="AG195" s="203" t="s">
        <v>2096</v>
      </c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71">
        <v>1</v>
      </c>
      <c r="BA195" s="71" t="s">
        <v>1616</v>
      </c>
      <c r="BB195" s="225">
        <v>42076</v>
      </c>
      <c r="BC195" s="217">
        <v>341888.84</v>
      </c>
      <c r="BD195" s="217">
        <v>6282037.3099999996</v>
      </c>
      <c r="BE195" s="217" t="s">
        <v>991</v>
      </c>
    </row>
    <row r="196" spans="1:57" s="187" customFormat="1" ht="11.25" customHeight="1" x14ac:dyDescent="0.2">
      <c r="A196" s="256">
        <v>1</v>
      </c>
      <c r="B196" s="204" t="s">
        <v>803</v>
      </c>
      <c r="C196" s="204" t="s">
        <v>123</v>
      </c>
      <c r="D196" s="206">
        <v>252</v>
      </c>
      <c r="E196" s="242" t="s">
        <v>1832</v>
      </c>
      <c r="F196" s="206" t="s">
        <v>1199</v>
      </c>
      <c r="G196" s="206" t="s">
        <v>1616</v>
      </c>
      <c r="H196" s="206">
        <v>252</v>
      </c>
      <c r="I196" s="8" t="s">
        <v>761</v>
      </c>
      <c r="J196" s="206" t="s">
        <v>1616</v>
      </c>
      <c r="K196" s="8" t="s">
        <v>549</v>
      </c>
      <c r="L196" s="8" t="s">
        <v>1534</v>
      </c>
      <c r="M196" s="204" t="s">
        <v>575</v>
      </c>
      <c r="N196" s="204"/>
      <c r="O196" s="204"/>
      <c r="P196" s="204"/>
      <c r="Q196" s="204"/>
      <c r="R196" s="204"/>
      <c r="S196" s="214">
        <v>0.5625</v>
      </c>
      <c r="T196" s="214">
        <v>0.91666666666666663</v>
      </c>
      <c r="U196" s="202" t="s">
        <v>1616</v>
      </c>
      <c r="V196" s="202" t="s">
        <v>1616</v>
      </c>
      <c r="W196" s="202">
        <v>0.29166666666666669</v>
      </c>
      <c r="X196" s="202">
        <v>0.875</v>
      </c>
      <c r="Y196" s="202" t="s">
        <v>1616</v>
      </c>
      <c r="Z196" s="202" t="s">
        <v>1616</v>
      </c>
      <c r="AA196" s="202" t="s">
        <v>1616</v>
      </c>
      <c r="AB196" s="202" t="s">
        <v>1616</v>
      </c>
      <c r="AC196" s="202" t="s">
        <v>1616</v>
      </c>
      <c r="AD196" s="202" t="s">
        <v>1616</v>
      </c>
      <c r="AE196" s="203" t="s">
        <v>328</v>
      </c>
      <c r="AF196" s="203" t="s">
        <v>329</v>
      </c>
      <c r="AG196" s="203" t="s">
        <v>252</v>
      </c>
      <c r="AH196" s="203" t="s">
        <v>580</v>
      </c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71">
        <v>2</v>
      </c>
      <c r="BA196" s="71">
        <v>2</v>
      </c>
      <c r="BB196" s="225">
        <v>42164</v>
      </c>
      <c r="BC196" s="217">
        <v>346678.7</v>
      </c>
      <c r="BD196" s="217">
        <v>6299164.5</v>
      </c>
      <c r="BE196" s="217" t="s">
        <v>991</v>
      </c>
    </row>
    <row r="197" spans="1:57" s="187" customFormat="1" ht="11.25" customHeight="1" x14ac:dyDescent="0.2">
      <c r="A197" s="256">
        <v>1</v>
      </c>
      <c r="B197" s="204" t="s">
        <v>803</v>
      </c>
      <c r="C197" s="204" t="s">
        <v>123</v>
      </c>
      <c r="D197" s="206">
        <v>253</v>
      </c>
      <c r="E197" s="242" t="s">
        <v>1833</v>
      </c>
      <c r="F197" s="206" t="s">
        <v>1200</v>
      </c>
      <c r="G197" s="206" t="s">
        <v>1616</v>
      </c>
      <c r="H197" s="206">
        <v>253</v>
      </c>
      <c r="I197" s="8" t="s">
        <v>766</v>
      </c>
      <c r="J197" s="206" t="s">
        <v>1616</v>
      </c>
      <c r="K197" s="8" t="s">
        <v>549</v>
      </c>
      <c r="L197" s="8" t="s">
        <v>762</v>
      </c>
      <c r="M197" s="204" t="s">
        <v>575</v>
      </c>
      <c r="N197" s="204"/>
      <c r="O197" s="204"/>
      <c r="P197" s="204"/>
      <c r="Q197" s="204"/>
      <c r="R197" s="204"/>
      <c r="S197" s="214">
        <v>0.5625</v>
      </c>
      <c r="T197" s="214">
        <v>0.89583333333333337</v>
      </c>
      <c r="U197" s="202" t="s">
        <v>1616</v>
      </c>
      <c r="V197" s="202" t="s">
        <v>1616</v>
      </c>
      <c r="W197" s="202">
        <v>0.29166666666666669</v>
      </c>
      <c r="X197" s="202">
        <v>0.85416666666666663</v>
      </c>
      <c r="Y197" s="202" t="s">
        <v>1616</v>
      </c>
      <c r="Z197" s="202" t="s">
        <v>1616</v>
      </c>
      <c r="AA197" s="202" t="s">
        <v>1616</v>
      </c>
      <c r="AB197" s="202" t="s">
        <v>1616</v>
      </c>
      <c r="AC197" s="202" t="s">
        <v>1616</v>
      </c>
      <c r="AD197" s="202" t="s">
        <v>1616</v>
      </c>
      <c r="AE197" s="203" t="s">
        <v>328</v>
      </c>
      <c r="AF197" s="203" t="s">
        <v>329</v>
      </c>
      <c r="AG197" s="203" t="s">
        <v>252</v>
      </c>
      <c r="AH197" s="203" t="s">
        <v>580</v>
      </c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71">
        <v>2</v>
      </c>
      <c r="BA197" s="71">
        <v>4</v>
      </c>
      <c r="BB197" s="225">
        <v>42216</v>
      </c>
      <c r="BC197" s="217">
        <v>346440.4</v>
      </c>
      <c r="BD197" s="217">
        <v>6299127.7000000002</v>
      </c>
      <c r="BE197" s="217" t="s">
        <v>991</v>
      </c>
    </row>
    <row r="198" spans="1:57" s="187" customFormat="1" ht="11.25" customHeight="1" x14ac:dyDescent="0.2">
      <c r="A198" s="256">
        <v>1</v>
      </c>
      <c r="B198" s="204" t="s">
        <v>803</v>
      </c>
      <c r="C198" s="204" t="s">
        <v>125</v>
      </c>
      <c r="D198" s="206">
        <v>255</v>
      </c>
      <c r="E198" s="242" t="s">
        <v>1834</v>
      </c>
      <c r="F198" s="206" t="s">
        <v>1201</v>
      </c>
      <c r="G198" s="206" t="s">
        <v>1616</v>
      </c>
      <c r="H198" s="206">
        <v>255</v>
      </c>
      <c r="I198" s="8" t="s">
        <v>84</v>
      </c>
      <c r="J198" s="206" t="s">
        <v>1616</v>
      </c>
      <c r="K198" s="8" t="s">
        <v>561</v>
      </c>
      <c r="L198" s="8" t="s">
        <v>768</v>
      </c>
      <c r="M198" s="204" t="s">
        <v>571</v>
      </c>
      <c r="N198" s="204" t="s">
        <v>566</v>
      </c>
      <c r="O198" s="204"/>
      <c r="P198" s="204"/>
      <c r="Q198" s="204"/>
      <c r="R198" s="204"/>
      <c r="S198" s="214">
        <v>0.66666666666666663</v>
      </c>
      <c r="T198" s="214">
        <v>0.85416666666666663</v>
      </c>
      <c r="U198" s="202" t="s">
        <v>1616</v>
      </c>
      <c r="V198" s="202" t="s">
        <v>1616</v>
      </c>
      <c r="W198" s="202" t="s">
        <v>1616</v>
      </c>
      <c r="X198" s="202" t="s">
        <v>1616</v>
      </c>
      <c r="Y198" s="202" t="s">
        <v>1616</v>
      </c>
      <c r="Z198" s="202" t="s">
        <v>1616</v>
      </c>
      <c r="AA198" s="202" t="s">
        <v>1616</v>
      </c>
      <c r="AB198" s="202" t="s">
        <v>1616</v>
      </c>
      <c r="AC198" s="202" t="s">
        <v>1616</v>
      </c>
      <c r="AD198" s="202" t="s">
        <v>1616</v>
      </c>
      <c r="AE198" s="203" t="s">
        <v>173</v>
      </c>
      <c r="AF198" s="203" t="s">
        <v>174</v>
      </c>
      <c r="AG198" s="203" t="s">
        <v>311</v>
      </c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71">
        <v>1</v>
      </c>
      <c r="BA198" s="71" t="s">
        <v>1616</v>
      </c>
      <c r="BB198" s="225">
        <v>42877</v>
      </c>
      <c r="BC198" s="217">
        <v>346209.35</v>
      </c>
      <c r="BD198" s="217">
        <v>6291674.75</v>
      </c>
      <c r="BE198" s="217" t="s">
        <v>1131</v>
      </c>
    </row>
    <row r="199" spans="1:57" s="195" customFormat="1" ht="11.25" customHeight="1" x14ac:dyDescent="0.2">
      <c r="A199" s="274">
        <v>1</v>
      </c>
      <c r="B199" s="204" t="s">
        <v>804</v>
      </c>
      <c r="C199" s="204" t="s">
        <v>775</v>
      </c>
      <c r="D199" s="206">
        <v>256</v>
      </c>
      <c r="E199" s="242" t="s">
        <v>1835</v>
      </c>
      <c r="F199" s="206" t="s">
        <v>1202</v>
      </c>
      <c r="G199" s="206" t="s">
        <v>1616</v>
      </c>
      <c r="H199" s="206">
        <v>256</v>
      </c>
      <c r="I199" s="8" t="s">
        <v>83</v>
      </c>
      <c r="J199" s="206" t="s">
        <v>1616</v>
      </c>
      <c r="K199" s="8" t="s">
        <v>561</v>
      </c>
      <c r="L199" s="8" t="s">
        <v>769</v>
      </c>
      <c r="M199" s="204" t="s">
        <v>571</v>
      </c>
      <c r="N199" s="204"/>
      <c r="O199" s="204"/>
      <c r="P199" s="204"/>
      <c r="Q199" s="204"/>
      <c r="R199" s="204"/>
      <c r="S199" s="214">
        <v>0.27083333333333331</v>
      </c>
      <c r="T199" s="214">
        <v>0.45833333333333331</v>
      </c>
      <c r="U199" s="202" t="s">
        <v>1616</v>
      </c>
      <c r="V199" s="202" t="s">
        <v>1616</v>
      </c>
      <c r="W199" s="202" t="s">
        <v>1616</v>
      </c>
      <c r="X199" s="202" t="s">
        <v>1616</v>
      </c>
      <c r="Y199" s="202" t="s">
        <v>1616</v>
      </c>
      <c r="Z199" s="202" t="s">
        <v>1616</v>
      </c>
      <c r="AA199" s="202" t="s">
        <v>1616</v>
      </c>
      <c r="AB199" s="202" t="s">
        <v>1616</v>
      </c>
      <c r="AC199" s="202" t="s">
        <v>1616</v>
      </c>
      <c r="AD199" s="202" t="s">
        <v>1616</v>
      </c>
      <c r="AE199" s="203" t="s">
        <v>234</v>
      </c>
      <c r="AF199" s="203" t="s">
        <v>232</v>
      </c>
      <c r="AG199" s="203" t="s">
        <v>235</v>
      </c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71">
        <v>1</v>
      </c>
      <c r="BA199" s="71" t="s">
        <v>1616</v>
      </c>
      <c r="BB199" s="225">
        <v>42877</v>
      </c>
      <c r="BC199" s="217">
        <v>346361.76</v>
      </c>
      <c r="BD199" s="217">
        <v>6291656</v>
      </c>
      <c r="BE199" s="217" t="s">
        <v>1131</v>
      </c>
    </row>
    <row r="200" spans="1:57" s="195" customFormat="1" ht="11.25" customHeight="1" x14ac:dyDescent="0.2">
      <c r="A200" s="256">
        <v>1</v>
      </c>
      <c r="B200" s="204" t="s">
        <v>803</v>
      </c>
      <c r="C200" s="204" t="s">
        <v>123</v>
      </c>
      <c r="D200" s="206">
        <v>257</v>
      </c>
      <c r="E200" s="242" t="s">
        <v>1836</v>
      </c>
      <c r="F200" s="206" t="s">
        <v>1203</v>
      </c>
      <c r="G200" s="206" t="s">
        <v>1616</v>
      </c>
      <c r="H200" s="206">
        <v>257</v>
      </c>
      <c r="I200" s="8" t="s">
        <v>786</v>
      </c>
      <c r="J200" s="206" t="s">
        <v>1616</v>
      </c>
      <c r="K200" s="8" t="s">
        <v>551</v>
      </c>
      <c r="L200" s="8" t="s">
        <v>787</v>
      </c>
      <c r="M200" s="204" t="s">
        <v>575</v>
      </c>
      <c r="N200" s="204"/>
      <c r="O200" s="204"/>
      <c r="P200" s="204"/>
      <c r="Q200" s="204"/>
      <c r="R200" s="204"/>
      <c r="S200" s="214">
        <v>0.25</v>
      </c>
      <c r="T200" s="214">
        <v>0.89583333333333337</v>
      </c>
      <c r="U200" s="202" t="s">
        <v>1616</v>
      </c>
      <c r="V200" s="202" t="s">
        <v>1616</v>
      </c>
      <c r="W200" s="202">
        <v>0.29166666666666669</v>
      </c>
      <c r="X200" s="202">
        <v>0.875</v>
      </c>
      <c r="Y200" s="202" t="s">
        <v>1616</v>
      </c>
      <c r="Z200" s="202" t="s">
        <v>1616</v>
      </c>
      <c r="AA200" s="202">
        <v>0.45833333333333331</v>
      </c>
      <c r="AB200" s="202">
        <v>0.79166666666666663</v>
      </c>
      <c r="AC200" s="202" t="s">
        <v>1616</v>
      </c>
      <c r="AD200" s="202" t="s">
        <v>1616</v>
      </c>
      <c r="AE200" s="203" t="s">
        <v>251</v>
      </c>
      <c r="AF200" s="203" t="s">
        <v>253</v>
      </c>
      <c r="AG200" s="203" t="s">
        <v>515</v>
      </c>
      <c r="AH200" s="203" t="s">
        <v>254</v>
      </c>
      <c r="AI200" s="203" t="s">
        <v>257</v>
      </c>
      <c r="AJ200" s="203" t="s">
        <v>255</v>
      </c>
      <c r="AK200" s="203" t="s">
        <v>256</v>
      </c>
      <c r="AL200" s="203" t="s">
        <v>2378</v>
      </c>
      <c r="AM200" s="203" t="s">
        <v>607</v>
      </c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71">
        <v>3</v>
      </c>
      <c r="BA200" s="71">
        <v>4</v>
      </c>
      <c r="BB200" s="225">
        <v>42312</v>
      </c>
      <c r="BC200" s="217">
        <v>353519.68</v>
      </c>
      <c r="BD200" s="217">
        <v>6295592.8300000001</v>
      </c>
      <c r="BE200" s="217" t="s">
        <v>991</v>
      </c>
    </row>
    <row r="201" spans="1:57" s="187" customFormat="1" ht="11.25" customHeight="1" x14ac:dyDescent="0.2">
      <c r="A201" s="252">
        <v>1</v>
      </c>
      <c r="B201" s="204" t="s">
        <v>804</v>
      </c>
      <c r="C201" s="204"/>
      <c r="D201" s="206">
        <v>258</v>
      </c>
      <c r="E201" s="244" t="s">
        <v>2338</v>
      </c>
      <c r="F201" s="206" t="s">
        <v>1203</v>
      </c>
      <c r="G201" s="206" t="s">
        <v>1616</v>
      </c>
      <c r="H201" s="206">
        <v>258</v>
      </c>
      <c r="I201" s="8" t="s">
        <v>786</v>
      </c>
      <c r="J201" s="206" t="s">
        <v>1616</v>
      </c>
      <c r="K201" s="8" t="s">
        <v>551</v>
      </c>
      <c r="L201" s="8" t="s">
        <v>787</v>
      </c>
      <c r="M201" s="204" t="s">
        <v>575</v>
      </c>
      <c r="N201" s="204"/>
      <c r="O201" s="204"/>
      <c r="P201" s="204"/>
      <c r="Q201" s="204"/>
      <c r="R201" s="204"/>
      <c r="S201" s="214">
        <v>0.70833333333333337</v>
      </c>
      <c r="T201" s="214">
        <v>0.875</v>
      </c>
      <c r="U201" s="202" t="s">
        <v>1616</v>
      </c>
      <c r="V201" s="202" t="s">
        <v>1616</v>
      </c>
      <c r="W201" s="202" t="s">
        <v>1616</v>
      </c>
      <c r="X201" s="202" t="s">
        <v>1616</v>
      </c>
      <c r="Y201" s="202" t="s">
        <v>1616</v>
      </c>
      <c r="Z201" s="202" t="s">
        <v>1616</v>
      </c>
      <c r="AA201" s="202" t="s">
        <v>1616</v>
      </c>
      <c r="AB201" s="202" t="s">
        <v>1616</v>
      </c>
      <c r="AC201" s="202" t="s">
        <v>1616</v>
      </c>
      <c r="AD201" s="202" t="s">
        <v>1616</v>
      </c>
      <c r="AE201" s="203" t="s">
        <v>251</v>
      </c>
      <c r="AF201" s="203" t="s">
        <v>253</v>
      </c>
      <c r="AG201" s="203" t="s">
        <v>515</v>
      </c>
      <c r="AH201" s="203" t="s">
        <v>254</v>
      </c>
      <c r="AI201" s="203" t="s">
        <v>257</v>
      </c>
      <c r="AJ201" s="203" t="s">
        <v>255</v>
      </c>
      <c r="AK201" s="203" t="s">
        <v>256</v>
      </c>
      <c r="AL201" s="203" t="s">
        <v>683</v>
      </c>
      <c r="AM201" s="203" t="s">
        <v>607</v>
      </c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71">
        <v>2</v>
      </c>
      <c r="BA201" s="71" t="s">
        <v>1616</v>
      </c>
      <c r="BB201" s="225">
        <v>42312</v>
      </c>
      <c r="BC201" s="217">
        <v>353519.68</v>
      </c>
      <c r="BD201" s="217">
        <v>6295592.8300000001</v>
      </c>
      <c r="BE201" s="217" t="s">
        <v>991</v>
      </c>
    </row>
    <row r="202" spans="1:57" s="195" customFormat="1" ht="11.25" customHeight="1" x14ac:dyDescent="0.2">
      <c r="A202" s="256">
        <v>1</v>
      </c>
      <c r="B202" s="204" t="s">
        <v>803</v>
      </c>
      <c r="C202" s="204" t="s">
        <v>123</v>
      </c>
      <c r="D202" s="206">
        <v>259</v>
      </c>
      <c r="E202" s="242" t="s">
        <v>1837</v>
      </c>
      <c r="F202" s="206" t="s">
        <v>1204</v>
      </c>
      <c r="G202" s="206" t="s">
        <v>1616</v>
      </c>
      <c r="H202" s="206">
        <v>259</v>
      </c>
      <c r="I202" s="8" t="s">
        <v>791</v>
      </c>
      <c r="J202" s="206" t="s">
        <v>1616</v>
      </c>
      <c r="K202" s="8" t="s">
        <v>549</v>
      </c>
      <c r="L202" s="8" t="s">
        <v>1535</v>
      </c>
      <c r="M202" s="204" t="s">
        <v>575</v>
      </c>
      <c r="N202" s="204"/>
      <c r="O202" s="204"/>
      <c r="P202" s="204"/>
      <c r="Q202" s="204"/>
      <c r="R202" s="204"/>
      <c r="S202" s="214">
        <v>0.25</v>
      </c>
      <c r="T202" s="214">
        <v>0.89583333333333337</v>
      </c>
      <c r="U202" s="214" t="s">
        <v>1616</v>
      </c>
      <c r="V202" s="214" t="s">
        <v>1616</v>
      </c>
      <c r="W202" s="202" t="s">
        <v>1616</v>
      </c>
      <c r="X202" s="202" t="s">
        <v>1616</v>
      </c>
      <c r="Y202" s="202" t="s">
        <v>1616</v>
      </c>
      <c r="Z202" s="202" t="s">
        <v>1616</v>
      </c>
      <c r="AA202" s="202" t="s">
        <v>1616</v>
      </c>
      <c r="AB202" s="202" t="s">
        <v>1616</v>
      </c>
      <c r="AC202" s="202" t="s">
        <v>1616</v>
      </c>
      <c r="AD202" s="202" t="s">
        <v>1616</v>
      </c>
      <c r="AE202" s="203" t="s">
        <v>250</v>
      </c>
      <c r="AF202" s="203" t="s">
        <v>796</v>
      </c>
      <c r="AG202" s="203" t="s">
        <v>797</v>
      </c>
      <c r="AH202" s="203" t="s">
        <v>798</v>
      </c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71">
        <v>2</v>
      </c>
      <c r="BA202" s="71" t="s">
        <v>1616</v>
      </c>
      <c r="BB202" s="225">
        <v>42370</v>
      </c>
      <c r="BC202" s="217">
        <v>345969.68</v>
      </c>
      <c r="BD202" s="217">
        <v>6298798.8799999999</v>
      </c>
      <c r="BE202" s="217" t="s">
        <v>991</v>
      </c>
    </row>
    <row r="203" spans="1:57" s="187" customFormat="1" ht="11.25" customHeight="1" x14ac:dyDescent="0.2">
      <c r="A203" s="256">
        <v>1</v>
      </c>
      <c r="B203" s="204" t="s">
        <v>803</v>
      </c>
      <c r="C203" s="204" t="s">
        <v>123</v>
      </c>
      <c r="D203" s="206">
        <v>260</v>
      </c>
      <c r="E203" s="242" t="s">
        <v>1838</v>
      </c>
      <c r="F203" s="206" t="s">
        <v>1205</v>
      </c>
      <c r="G203" s="206" t="s">
        <v>1616</v>
      </c>
      <c r="H203" s="206">
        <v>260</v>
      </c>
      <c r="I203" s="8" t="s">
        <v>97</v>
      </c>
      <c r="J203" s="206" t="s">
        <v>1616</v>
      </c>
      <c r="K203" s="8" t="s">
        <v>549</v>
      </c>
      <c r="L203" s="8" t="s">
        <v>1536</v>
      </c>
      <c r="M203" s="204" t="s">
        <v>575</v>
      </c>
      <c r="N203" s="204"/>
      <c r="O203" s="204"/>
      <c r="P203" s="204"/>
      <c r="Q203" s="204"/>
      <c r="R203" s="204"/>
      <c r="S203" s="214">
        <v>0.25</v>
      </c>
      <c r="T203" s="214">
        <v>0.89583333333333337</v>
      </c>
      <c r="U203" s="214" t="s">
        <v>1616</v>
      </c>
      <c r="V203" s="214" t="s">
        <v>1616</v>
      </c>
      <c r="W203" s="202" t="s">
        <v>1616</v>
      </c>
      <c r="X203" s="202" t="s">
        <v>1616</v>
      </c>
      <c r="Y203" s="202" t="s">
        <v>1616</v>
      </c>
      <c r="Z203" s="202" t="s">
        <v>1616</v>
      </c>
      <c r="AA203" s="202" t="s">
        <v>1616</v>
      </c>
      <c r="AB203" s="202" t="s">
        <v>1616</v>
      </c>
      <c r="AC203" s="202" t="s">
        <v>1616</v>
      </c>
      <c r="AD203" s="202" t="s">
        <v>1616</v>
      </c>
      <c r="AE203" s="203" t="s">
        <v>250</v>
      </c>
      <c r="AF203" s="203" t="s">
        <v>796</v>
      </c>
      <c r="AG203" s="203" t="s">
        <v>797</v>
      </c>
      <c r="AH203" s="203" t="s">
        <v>798</v>
      </c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71">
        <v>2</v>
      </c>
      <c r="BA203" s="71" t="s">
        <v>1616</v>
      </c>
      <c r="BB203" s="225">
        <v>42370</v>
      </c>
      <c r="BC203" s="217">
        <v>346495.25</v>
      </c>
      <c r="BD203" s="217">
        <v>6298870.2199999997</v>
      </c>
      <c r="BE203" s="217" t="s">
        <v>991</v>
      </c>
    </row>
    <row r="204" spans="1:57" s="187" customFormat="1" ht="11.25" customHeight="1" x14ac:dyDescent="0.2">
      <c r="A204" s="256">
        <v>1</v>
      </c>
      <c r="B204" s="204" t="s">
        <v>803</v>
      </c>
      <c r="C204" s="204" t="s">
        <v>123</v>
      </c>
      <c r="D204" s="206">
        <v>261</v>
      </c>
      <c r="E204" s="242" t="s">
        <v>1839</v>
      </c>
      <c r="F204" s="206" t="s">
        <v>1206</v>
      </c>
      <c r="G204" s="206" t="s">
        <v>1616</v>
      </c>
      <c r="H204" s="206">
        <v>261</v>
      </c>
      <c r="I204" s="8" t="s">
        <v>792</v>
      </c>
      <c r="J204" s="206" t="s">
        <v>1616</v>
      </c>
      <c r="K204" s="8" t="s">
        <v>549</v>
      </c>
      <c r="L204" s="8" t="s">
        <v>1537</v>
      </c>
      <c r="M204" s="204" t="s">
        <v>575</v>
      </c>
      <c r="N204" s="204"/>
      <c r="O204" s="204"/>
      <c r="P204" s="204"/>
      <c r="Q204" s="204"/>
      <c r="R204" s="204"/>
      <c r="S204" s="214">
        <v>0.25</v>
      </c>
      <c r="T204" s="214">
        <v>0.89583333333333337</v>
      </c>
      <c r="U204" s="214" t="s">
        <v>1616</v>
      </c>
      <c r="V204" s="214" t="s">
        <v>1616</v>
      </c>
      <c r="W204" s="202" t="s">
        <v>1616</v>
      </c>
      <c r="X204" s="202" t="s">
        <v>1616</v>
      </c>
      <c r="Y204" s="202" t="s">
        <v>1616</v>
      </c>
      <c r="Z204" s="202" t="s">
        <v>1616</v>
      </c>
      <c r="AA204" s="202" t="s">
        <v>1616</v>
      </c>
      <c r="AB204" s="202" t="s">
        <v>1616</v>
      </c>
      <c r="AC204" s="202" t="s">
        <v>1616</v>
      </c>
      <c r="AD204" s="202" t="s">
        <v>1616</v>
      </c>
      <c r="AE204" s="203" t="s">
        <v>250</v>
      </c>
      <c r="AF204" s="203" t="s">
        <v>796</v>
      </c>
      <c r="AG204" s="203" t="s">
        <v>797</v>
      </c>
      <c r="AH204" s="203" t="s">
        <v>801</v>
      </c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71">
        <v>2</v>
      </c>
      <c r="BA204" s="71">
        <v>4</v>
      </c>
      <c r="BB204" s="225">
        <v>42370</v>
      </c>
      <c r="BC204" s="217">
        <v>346985.25</v>
      </c>
      <c r="BD204" s="217">
        <v>6298937.6900000004</v>
      </c>
      <c r="BE204" s="217" t="s">
        <v>991</v>
      </c>
    </row>
    <row r="205" spans="1:57" s="187" customFormat="1" ht="11.25" customHeight="1" x14ac:dyDescent="0.2">
      <c r="A205" s="256">
        <v>1</v>
      </c>
      <c r="B205" s="204" t="s">
        <v>803</v>
      </c>
      <c r="C205" s="204" t="s">
        <v>123</v>
      </c>
      <c r="D205" s="206">
        <v>262</v>
      </c>
      <c r="E205" s="242" t="s">
        <v>1840</v>
      </c>
      <c r="F205" s="206" t="s">
        <v>1207</v>
      </c>
      <c r="G205" s="206" t="s">
        <v>1616</v>
      </c>
      <c r="H205" s="206">
        <v>262</v>
      </c>
      <c r="I205" s="8" t="s">
        <v>87</v>
      </c>
      <c r="J205" s="206" t="s">
        <v>1616</v>
      </c>
      <c r="K205" s="8" t="s">
        <v>557</v>
      </c>
      <c r="L205" s="8" t="s">
        <v>826</v>
      </c>
      <c r="M205" s="204" t="s">
        <v>573</v>
      </c>
      <c r="N205" s="204"/>
      <c r="O205" s="204"/>
      <c r="P205" s="204"/>
      <c r="Q205" s="204"/>
      <c r="R205" s="204"/>
      <c r="S205" s="214">
        <v>0.625</v>
      </c>
      <c r="T205" s="214">
        <v>0.875</v>
      </c>
      <c r="U205" s="202" t="s">
        <v>1616</v>
      </c>
      <c r="V205" s="202" t="s">
        <v>1616</v>
      </c>
      <c r="W205" s="202">
        <v>0.625</v>
      </c>
      <c r="X205" s="202" t="s">
        <v>1650</v>
      </c>
      <c r="Y205" s="202" t="s">
        <v>1616</v>
      </c>
      <c r="Z205" s="202" t="s">
        <v>1616</v>
      </c>
      <c r="AA205" s="202" t="s">
        <v>1616</v>
      </c>
      <c r="AB205" s="202" t="s">
        <v>1616</v>
      </c>
      <c r="AC205" s="202" t="s">
        <v>1616</v>
      </c>
      <c r="AD205" s="202" t="s">
        <v>1616</v>
      </c>
      <c r="AE205" s="203" t="s">
        <v>217</v>
      </c>
      <c r="AF205" s="203" t="s">
        <v>220</v>
      </c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71">
        <v>2</v>
      </c>
      <c r="BA205" s="71" t="s">
        <v>1616</v>
      </c>
      <c r="BB205" s="225">
        <v>42489</v>
      </c>
      <c r="BC205" s="217">
        <v>348267.84</v>
      </c>
      <c r="BD205" s="217">
        <v>6287444.2599999998</v>
      </c>
      <c r="BE205" s="217" t="s">
        <v>991</v>
      </c>
    </row>
    <row r="206" spans="1:57" s="187" customFormat="1" ht="11.25" customHeight="1" x14ac:dyDescent="0.2">
      <c r="A206" s="256">
        <v>1</v>
      </c>
      <c r="B206" s="204" t="s">
        <v>803</v>
      </c>
      <c r="C206" s="204" t="s">
        <v>123</v>
      </c>
      <c r="D206" s="206">
        <v>263</v>
      </c>
      <c r="E206" s="242" t="s">
        <v>1841</v>
      </c>
      <c r="F206" s="206" t="s">
        <v>1208</v>
      </c>
      <c r="G206" s="206" t="s">
        <v>1616</v>
      </c>
      <c r="H206" s="206">
        <v>263</v>
      </c>
      <c r="I206" s="8" t="s">
        <v>62</v>
      </c>
      <c r="J206" s="206" t="s">
        <v>1616</v>
      </c>
      <c r="K206" s="8" t="s">
        <v>554</v>
      </c>
      <c r="L206" s="8" t="s">
        <v>828</v>
      </c>
      <c r="M206" s="204" t="s">
        <v>573</v>
      </c>
      <c r="N206" s="204"/>
      <c r="O206" s="204"/>
      <c r="P206" s="204"/>
      <c r="Q206" s="204"/>
      <c r="R206" s="204"/>
      <c r="S206" s="214">
        <v>0.25</v>
      </c>
      <c r="T206" s="214">
        <v>0.45833333333333331</v>
      </c>
      <c r="U206" s="202" t="s">
        <v>1616</v>
      </c>
      <c r="V206" s="202" t="s">
        <v>1616</v>
      </c>
      <c r="W206" s="202" t="s">
        <v>1616</v>
      </c>
      <c r="X206" s="202" t="s">
        <v>1616</v>
      </c>
      <c r="Y206" s="202" t="s">
        <v>1616</v>
      </c>
      <c r="Z206" s="202" t="s">
        <v>1616</v>
      </c>
      <c r="AA206" s="202" t="s">
        <v>1616</v>
      </c>
      <c r="AB206" s="202" t="s">
        <v>1616</v>
      </c>
      <c r="AC206" s="202" t="s">
        <v>1616</v>
      </c>
      <c r="AD206" s="202" t="s">
        <v>1616</v>
      </c>
      <c r="AE206" s="203" t="s">
        <v>217</v>
      </c>
      <c r="AF206" s="203" t="s">
        <v>218</v>
      </c>
      <c r="AG206" s="203" t="s">
        <v>267</v>
      </c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71">
        <v>3</v>
      </c>
      <c r="BA206" s="71" t="s">
        <v>1616</v>
      </c>
      <c r="BB206" s="225">
        <v>42515</v>
      </c>
      <c r="BC206" s="217">
        <v>347234.15</v>
      </c>
      <c r="BD206" s="217">
        <v>6304104.2999999998</v>
      </c>
      <c r="BE206" s="217" t="s">
        <v>991</v>
      </c>
    </row>
    <row r="207" spans="1:57" s="187" customFormat="1" ht="11.25" customHeight="1" x14ac:dyDescent="0.2">
      <c r="A207" s="256">
        <v>1</v>
      </c>
      <c r="B207" s="204" t="s">
        <v>803</v>
      </c>
      <c r="C207" s="204" t="s">
        <v>123</v>
      </c>
      <c r="D207" s="206">
        <v>264</v>
      </c>
      <c r="E207" s="242" t="s">
        <v>1842</v>
      </c>
      <c r="F207" s="206" t="s">
        <v>1209</v>
      </c>
      <c r="G207" s="206" t="s">
        <v>1616</v>
      </c>
      <c r="H207" s="206">
        <v>264</v>
      </c>
      <c r="I207" s="8" t="s">
        <v>66</v>
      </c>
      <c r="J207" s="206" t="s">
        <v>1616</v>
      </c>
      <c r="K207" s="8" t="s">
        <v>549</v>
      </c>
      <c r="L207" s="8" t="s">
        <v>841</v>
      </c>
      <c r="M207" s="204" t="s">
        <v>573</v>
      </c>
      <c r="N207" s="204"/>
      <c r="O207" s="204"/>
      <c r="P207" s="204"/>
      <c r="Q207" s="204"/>
      <c r="R207" s="204"/>
      <c r="S207" s="214">
        <v>0.625</v>
      </c>
      <c r="T207" s="214">
        <v>0.875</v>
      </c>
      <c r="U207" s="202" t="s">
        <v>1616</v>
      </c>
      <c r="V207" s="202" t="s">
        <v>1616</v>
      </c>
      <c r="W207" s="202" t="s">
        <v>1616</v>
      </c>
      <c r="X207" s="202" t="s">
        <v>1616</v>
      </c>
      <c r="Y207" s="202" t="s">
        <v>1616</v>
      </c>
      <c r="Z207" s="202" t="s">
        <v>1616</v>
      </c>
      <c r="AA207" s="202" t="s">
        <v>1616</v>
      </c>
      <c r="AB207" s="202" t="s">
        <v>1616</v>
      </c>
      <c r="AC207" s="202" t="s">
        <v>1616</v>
      </c>
      <c r="AD207" s="202" t="s">
        <v>1616</v>
      </c>
      <c r="AE207" s="203" t="s">
        <v>377</v>
      </c>
      <c r="AF207" s="203" t="s">
        <v>273</v>
      </c>
      <c r="AG207" s="203" t="s">
        <v>619</v>
      </c>
      <c r="AH207" s="203" t="s">
        <v>190</v>
      </c>
      <c r="AI207" s="203" t="s">
        <v>772</v>
      </c>
      <c r="AJ207" s="203" t="s">
        <v>604</v>
      </c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71">
        <v>4</v>
      </c>
      <c r="BA207" s="71" t="s">
        <v>1616</v>
      </c>
      <c r="BB207" s="225">
        <v>42522</v>
      </c>
      <c r="BC207" s="217">
        <v>346972.42</v>
      </c>
      <c r="BD207" s="217">
        <v>6298497.4900000002</v>
      </c>
      <c r="BE207" s="217" t="s">
        <v>991</v>
      </c>
    </row>
    <row r="208" spans="1:57" s="187" customFormat="1" ht="11.25" customHeight="1" x14ac:dyDescent="0.2">
      <c r="A208" s="256">
        <v>1</v>
      </c>
      <c r="B208" s="204" t="s">
        <v>803</v>
      </c>
      <c r="C208" s="204" t="s">
        <v>123</v>
      </c>
      <c r="D208" s="206">
        <v>265</v>
      </c>
      <c r="E208" s="242" t="s">
        <v>1843</v>
      </c>
      <c r="F208" s="206" t="s">
        <v>1210</v>
      </c>
      <c r="G208" s="206" t="s">
        <v>1616</v>
      </c>
      <c r="H208" s="206">
        <v>265</v>
      </c>
      <c r="I208" s="8" t="s">
        <v>45</v>
      </c>
      <c r="J208" s="206" t="s">
        <v>1616</v>
      </c>
      <c r="K208" s="8" t="s">
        <v>553</v>
      </c>
      <c r="L208" s="8" t="s">
        <v>1538</v>
      </c>
      <c r="M208" s="204" t="s">
        <v>573</v>
      </c>
      <c r="N208" s="204"/>
      <c r="O208" s="204"/>
      <c r="P208" s="204"/>
      <c r="Q208" s="204"/>
      <c r="R208" s="204"/>
      <c r="S208" s="214">
        <v>0.25</v>
      </c>
      <c r="T208" s="214">
        <v>0.45833333333333331</v>
      </c>
      <c r="U208" s="202">
        <v>0.64583333333333337</v>
      </c>
      <c r="V208" s="202">
        <v>0.875</v>
      </c>
      <c r="W208" s="202" t="s">
        <v>1616</v>
      </c>
      <c r="X208" s="202" t="s">
        <v>1616</v>
      </c>
      <c r="Y208" s="202" t="s">
        <v>1616</v>
      </c>
      <c r="Z208" s="202" t="s">
        <v>1616</v>
      </c>
      <c r="AA208" s="202" t="s">
        <v>1616</v>
      </c>
      <c r="AB208" s="202" t="s">
        <v>1616</v>
      </c>
      <c r="AC208" s="202" t="s">
        <v>1616</v>
      </c>
      <c r="AD208" s="202" t="s">
        <v>1616</v>
      </c>
      <c r="AE208" s="6" t="s">
        <v>215</v>
      </c>
      <c r="AF208" s="6" t="s">
        <v>773</v>
      </c>
      <c r="AG208" s="6" t="s">
        <v>216</v>
      </c>
      <c r="AH208" s="275" t="s">
        <v>295</v>
      </c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71">
        <v>4</v>
      </c>
      <c r="BA208" s="71" t="s">
        <v>1616</v>
      </c>
      <c r="BB208" s="225">
        <v>42522</v>
      </c>
      <c r="BC208" s="217">
        <v>342809.34</v>
      </c>
      <c r="BD208" s="217">
        <v>6306823.6399999997</v>
      </c>
      <c r="BE208" s="217" t="s">
        <v>991</v>
      </c>
    </row>
    <row r="209" spans="1:57" s="187" customFormat="1" ht="11.25" x14ac:dyDescent="0.2">
      <c r="A209" s="256">
        <v>1</v>
      </c>
      <c r="B209" s="204" t="s">
        <v>803</v>
      </c>
      <c r="C209" s="204" t="s">
        <v>774</v>
      </c>
      <c r="D209" s="206">
        <v>269</v>
      </c>
      <c r="E209" s="242" t="s">
        <v>1847</v>
      </c>
      <c r="F209" s="206" t="s">
        <v>1169</v>
      </c>
      <c r="G209" s="206" t="s">
        <v>1616</v>
      </c>
      <c r="H209" s="206">
        <v>269</v>
      </c>
      <c r="I209" s="8" t="s">
        <v>119</v>
      </c>
      <c r="J209" s="206" t="s">
        <v>1616</v>
      </c>
      <c r="K209" s="8" t="s">
        <v>558</v>
      </c>
      <c r="L209" s="8" t="s">
        <v>1513</v>
      </c>
      <c r="M209" s="204" t="s">
        <v>570</v>
      </c>
      <c r="N209" s="204"/>
      <c r="O209" s="204"/>
      <c r="P209" s="204"/>
      <c r="Q209" s="204"/>
      <c r="R209" s="204"/>
      <c r="S209" s="214">
        <v>0.27083333333333331</v>
      </c>
      <c r="T209" s="214">
        <v>0.95833333333333337</v>
      </c>
      <c r="U209" s="202" t="s">
        <v>1616</v>
      </c>
      <c r="V209" s="202" t="s">
        <v>1616</v>
      </c>
      <c r="W209" s="202" t="s">
        <v>1616</v>
      </c>
      <c r="X209" s="202" t="s">
        <v>1616</v>
      </c>
      <c r="Y209" s="202" t="s">
        <v>1616</v>
      </c>
      <c r="Z209" s="202" t="s">
        <v>1616</v>
      </c>
      <c r="AA209" s="202" t="s">
        <v>1616</v>
      </c>
      <c r="AB209" s="202" t="s">
        <v>1616</v>
      </c>
      <c r="AC209" s="202" t="s">
        <v>1616</v>
      </c>
      <c r="AD209" s="202" t="s">
        <v>1616</v>
      </c>
      <c r="AE209" s="203" t="s">
        <v>376</v>
      </c>
      <c r="AF209" s="203" t="s">
        <v>915</v>
      </c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71">
        <v>2</v>
      </c>
      <c r="BA209" s="71" t="s">
        <v>1616</v>
      </c>
      <c r="BB209" s="225">
        <v>42522</v>
      </c>
      <c r="BC209" s="217">
        <v>345540.33</v>
      </c>
      <c r="BD209" s="217">
        <v>6287776.1799999997</v>
      </c>
      <c r="BE209" s="217" t="s">
        <v>991</v>
      </c>
    </row>
    <row r="210" spans="1:57" s="187" customFormat="1" ht="11.25" customHeight="1" x14ac:dyDescent="0.2">
      <c r="A210" s="256">
        <v>1</v>
      </c>
      <c r="B210" s="204" t="s">
        <v>803</v>
      </c>
      <c r="C210" s="204" t="s">
        <v>123</v>
      </c>
      <c r="D210" s="206">
        <v>270</v>
      </c>
      <c r="E210" s="242" t="s">
        <v>1848</v>
      </c>
      <c r="F210" s="206" t="s">
        <v>1211</v>
      </c>
      <c r="G210" s="206" t="s">
        <v>1616</v>
      </c>
      <c r="H210" s="206">
        <v>270</v>
      </c>
      <c r="I210" s="8" t="s">
        <v>106</v>
      </c>
      <c r="J210" s="206" t="s">
        <v>1616</v>
      </c>
      <c r="K210" s="8" t="s">
        <v>549</v>
      </c>
      <c r="L210" s="8" t="s">
        <v>1539</v>
      </c>
      <c r="M210" s="204" t="s">
        <v>575</v>
      </c>
      <c r="N210" s="204"/>
      <c r="O210" s="204"/>
      <c r="P210" s="204"/>
      <c r="Q210" s="204"/>
      <c r="R210" s="204"/>
      <c r="S210" s="214">
        <v>0.25</v>
      </c>
      <c r="T210" s="214">
        <v>0.875</v>
      </c>
      <c r="U210" s="202" t="s">
        <v>1616</v>
      </c>
      <c r="V210" s="202" t="s">
        <v>1616</v>
      </c>
      <c r="W210" s="202">
        <v>0.3125</v>
      </c>
      <c r="X210" s="202">
        <v>0.875</v>
      </c>
      <c r="Y210" s="202" t="s">
        <v>1616</v>
      </c>
      <c r="Z210" s="202" t="s">
        <v>1616</v>
      </c>
      <c r="AA210" s="202" t="s">
        <v>1616</v>
      </c>
      <c r="AB210" s="202" t="s">
        <v>1616</v>
      </c>
      <c r="AC210" s="202" t="s">
        <v>1616</v>
      </c>
      <c r="AD210" s="202" t="s">
        <v>1616</v>
      </c>
      <c r="AE210" s="203" t="s">
        <v>251</v>
      </c>
      <c r="AF210" s="203" t="s">
        <v>254</v>
      </c>
      <c r="AG210" s="203" t="s">
        <v>255</v>
      </c>
      <c r="AH210" s="203" t="s">
        <v>253</v>
      </c>
      <c r="AI210" s="203" t="s">
        <v>257</v>
      </c>
      <c r="AJ210" s="203" t="s">
        <v>390</v>
      </c>
      <c r="AK210" s="203" t="s">
        <v>515</v>
      </c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71">
        <v>2</v>
      </c>
      <c r="BA210" s="71">
        <v>2</v>
      </c>
      <c r="BB210" s="225">
        <v>42522</v>
      </c>
      <c r="BC210" s="217">
        <v>346022.13</v>
      </c>
      <c r="BD210" s="217">
        <v>6296456.4100000001</v>
      </c>
      <c r="BE210" s="217" t="s">
        <v>991</v>
      </c>
    </row>
    <row r="211" spans="1:57" s="187" customFormat="1" ht="11.25" customHeight="1" x14ac:dyDescent="0.2">
      <c r="A211" s="256">
        <v>1</v>
      </c>
      <c r="B211" s="204" t="s">
        <v>803</v>
      </c>
      <c r="C211" s="204" t="s">
        <v>123</v>
      </c>
      <c r="D211" s="206">
        <v>271</v>
      </c>
      <c r="E211" s="242" t="s">
        <v>1849</v>
      </c>
      <c r="F211" s="206" t="s">
        <v>1212</v>
      </c>
      <c r="G211" s="206" t="s">
        <v>1616</v>
      </c>
      <c r="H211" s="206">
        <v>271</v>
      </c>
      <c r="I211" s="8" t="s">
        <v>53</v>
      </c>
      <c r="J211" s="206" t="s">
        <v>1616</v>
      </c>
      <c r="K211" s="8" t="s">
        <v>551</v>
      </c>
      <c r="L211" s="8" t="s">
        <v>849</v>
      </c>
      <c r="M211" s="204" t="s">
        <v>575</v>
      </c>
      <c r="N211" s="204"/>
      <c r="O211" s="204"/>
      <c r="P211" s="204"/>
      <c r="Q211" s="204"/>
      <c r="R211" s="204"/>
      <c r="S211" s="214">
        <v>0.25</v>
      </c>
      <c r="T211" s="214">
        <v>0.875</v>
      </c>
      <c r="U211" s="214" t="s">
        <v>1616</v>
      </c>
      <c r="V211" s="214" t="s">
        <v>1616</v>
      </c>
      <c r="W211" s="202">
        <v>0.3125</v>
      </c>
      <c r="X211" s="202">
        <v>0.875</v>
      </c>
      <c r="Y211" s="202" t="s">
        <v>1616</v>
      </c>
      <c r="Z211" s="202" t="s">
        <v>1616</v>
      </c>
      <c r="AA211" s="202" t="s">
        <v>1616</v>
      </c>
      <c r="AB211" s="202" t="s">
        <v>1616</v>
      </c>
      <c r="AC211" s="202" t="s">
        <v>1616</v>
      </c>
      <c r="AD211" s="202" t="s">
        <v>1616</v>
      </c>
      <c r="AE211" s="203" t="s">
        <v>241</v>
      </c>
      <c r="AF211" s="203" t="s">
        <v>514</v>
      </c>
      <c r="AG211" s="203" t="s">
        <v>244</v>
      </c>
      <c r="AH211" s="203" t="s">
        <v>242</v>
      </c>
      <c r="AI211" s="203" t="s">
        <v>245</v>
      </c>
      <c r="AJ211" s="203" t="s">
        <v>243</v>
      </c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71">
        <v>3</v>
      </c>
      <c r="BA211" s="71">
        <v>3</v>
      </c>
      <c r="BB211" s="225">
        <v>42548</v>
      </c>
      <c r="BC211" s="217">
        <v>348617.96</v>
      </c>
      <c r="BD211" s="217">
        <v>6297033.2999999998</v>
      </c>
      <c r="BE211" s="217" t="s">
        <v>991</v>
      </c>
    </row>
    <row r="212" spans="1:57" s="187" customFormat="1" ht="11.25" customHeight="1" x14ac:dyDescent="0.2">
      <c r="A212" s="256">
        <v>1</v>
      </c>
      <c r="B212" s="204" t="s">
        <v>803</v>
      </c>
      <c r="C212" s="204" t="s">
        <v>123</v>
      </c>
      <c r="D212" s="206">
        <v>272</v>
      </c>
      <c r="E212" s="242" t="s">
        <v>1850</v>
      </c>
      <c r="F212" s="206" t="s">
        <v>1213</v>
      </c>
      <c r="G212" s="206" t="s">
        <v>1616</v>
      </c>
      <c r="H212" s="206">
        <v>272</v>
      </c>
      <c r="I212" s="8" t="s">
        <v>56</v>
      </c>
      <c r="J212" s="206" t="s">
        <v>1616</v>
      </c>
      <c r="K212" s="8" t="s">
        <v>549</v>
      </c>
      <c r="L212" s="8" t="s">
        <v>1540</v>
      </c>
      <c r="M212" s="204" t="s">
        <v>575</v>
      </c>
      <c r="N212" s="204"/>
      <c r="O212" s="204"/>
      <c r="P212" s="204"/>
      <c r="Q212" s="204"/>
      <c r="R212" s="204"/>
      <c r="S212" s="214">
        <v>0.25</v>
      </c>
      <c r="T212" s="214">
        <v>0.875</v>
      </c>
      <c r="U212" s="202" t="s">
        <v>1616</v>
      </c>
      <c r="V212" s="202" t="s">
        <v>1616</v>
      </c>
      <c r="W212" s="202">
        <v>0.3125</v>
      </c>
      <c r="X212" s="202">
        <v>0.875</v>
      </c>
      <c r="Y212" s="202" t="s">
        <v>1616</v>
      </c>
      <c r="Z212" s="202" t="s">
        <v>1616</v>
      </c>
      <c r="AA212" s="202">
        <v>0.5</v>
      </c>
      <c r="AB212" s="202">
        <v>0.83333333333333337</v>
      </c>
      <c r="AC212" s="202" t="s">
        <v>1616</v>
      </c>
      <c r="AD212" s="202" t="s">
        <v>1616</v>
      </c>
      <c r="AE212" s="203" t="s">
        <v>241</v>
      </c>
      <c r="AF212" s="203" t="s">
        <v>514</v>
      </c>
      <c r="AG212" s="203" t="s">
        <v>244</v>
      </c>
      <c r="AH212" s="203" t="s">
        <v>242</v>
      </c>
      <c r="AI212" s="203" t="s">
        <v>245</v>
      </c>
      <c r="AJ212" s="203" t="s">
        <v>243</v>
      </c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71">
        <v>4</v>
      </c>
      <c r="BA212" s="71">
        <v>4</v>
      </c>
      <c r="BB212" s="225">
        <v>42548</v>
      </c>
      <c r="BC212" s="217">
        <v>346025.17</v>
      </c>
      <c r="BD212" s="217">
        <v>6296416.5199999996</v>
      </c>
      <c r="BE212" s="217" t="s">
        <v>991</v>
      </c>
    </row>
    <row r="213" spans="1:57" s="187" customFormat="1" ht="11.25" customHeight="1" x14ac:dyDescent="0.2">
      <c r="A213" s="256">
        <v>1</v>
      </c>
      <c r="B213" s="204" t="s">
        <v>803</v>
      </c>
      <c r="C213" s="204" t="s">
        <v>123</v>
      </c>
      <c r="D213" s="206">
        <v>273</v>
      </c>
      <c r="E213" s="242" t="s">
        <v>1851</v>
      </c>
      <c r="F213" s="206" t="s">
        <v>1214</v>
      </c>
      <c r="G213" s="206" t="s">
        <v>1616</v>
      </c>
      <c r="H213" s="206">
        <v>273</v>
      </c>
      <c r="I213" s="8" t="s">
        <v>65</v>
      </c>
      <c r="J213" s="206" t="s">
        <v>1616</v>
      </c>
      <c r="K213" s="8" t="s">
        <v>551</v>
      </c>
      <c r="L213" s="8" t="s">
        <v>851</v>
      </c>
      <c r="M213" s="204" t="s">
        <v>575</v>
      </c>
      <c r="N213" s="204"/>
      <c r="O213" s="204"/>
      <c r="P213" s="204"/>
      <c r="Q213" s="204"/>
      <c r="R213" s="204"/>
      <c r="S213" s="214">
        <v>0.25</v>
      </c>
      <c r="T213" s="214">
        <v>0.875</v>
      </c>
      <c r="U213" s="214" t="s">
        <v>1616</v>
      </c>
      <c r="V213" s="214" t="s">
        <v>1616</v>
      </c>
      <c r="W213" s="202">
        <v>0.3125</v>
      </c>
      <c r="X213" s="202">
        <v>0.875</v>
      </c>
      <c r="Y213" s="202" t="s">
        <v>1616</v>
      </c>
      <c r="Z213" s="202" t="s">
        <v>1616</v>
      </c>
      <c r="AA213" s="202" t="s">
        <v>1616</v>
      </c>
      <c r="AB213" s="202" t="s">
        <v>1616</v>
      </c>
      <c r="AC213" s="202" t="s">
        <v>1616</v>
      </c>
      <c r="AD213" s="202" t="s">
        <v>1616</v>
      </c>
      <c r="AE213" s="203" t="s">
        <v>251</v>
      </c>
      <c r="AF213" s="203" t="s">
        <v>515</v>
      </c>
      <c r="AG213" s="203" t="s">
        <v>253</v>
      </c>
      <c r="AH213" s="203" t="s">
        <v>254</v>
      </c>
      <c r="AI213" s="203" t="s">
        <v>257</v>
      </c>
      <c r="AJ213" s="203" t="s">
        <v>255</v>
      </c>
      <c r="AK213" s="203" t="s">
        <v>607</v>
      </c>
      <c r="AL213" s="203" t="s">
        <v>2378</v>
      </c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71">
        <v>3</v>
      </c>
      <c r="BA213" s="71">
        <v>3</v>
      </c>
      <c r="BB213" s="225">
        <v>42548</v>
      </c>
      <c r="BC213" s="217">
        <v>348682.44</v>
      </c>
      <c r="BD213" s="217">
        <v>6297083.3300000001</v>
      </c>
      <c r="BE213" s="217" t="s">
        <v>991</v>
      </c>
    </row>
    <row r="214" spans="1:57" s="187" customFormat="1" ht="11.25" customHeight="1" x14ac:dyDescent="0.2">
      <c r="A214" s="256">
        <v>1</v>
      </c>
      <c r="B214" s="204" t="s">
        <v>803</v>
      </c>
      <c r="C214" s="204" t="s">
        <v>123</v>
      </c>
      <c r="D214" s="206">
        <v>274</v>
      </c>
      <c r="E214" s="242" t="s">
        <v>1852</v>
      </c>
      <c r="F214" s="206" t="s">
        <v>1215</v>
      </c>
      <c r="G214" s="206" t="s">
        <v>1616</v>
      </c>
      <c r="H214" s="206">
        <v>274</v>
      </c>
      <c r="I214" s="8" t="s">
        <v>76</v>
      </c>
      <c r="J214" s="206" t="s">
        <v>1616</v>
      </c>
      <c r="K214" s="8" t="s">
        <v>551</v>
      </c>
      <c r="L214" s="8" t="s">
        <v>1541</v>
      </c>
      <c r="M214" s="204" t="s">
        <v>575</v>
      </c>
      <c r="N214" s="204"/>
      <c r="O214" s="204"/>
      <c r="P214" s="204"/>
      <c r="Q214" s="204"/>
      <c r="R214" s="204"/>
      <c r="S214" s="214">
        <v>0.25</v>
      </c>
      <c r="T214" s="214">
        <v>0.89583333333333337</v>
      </c>
      <c r="U214" s="214" t="s">
        <v>1616</v>
      </c>
      <c r="V214" s="214" t="s">
        <v>1616</v>
      </c>
      <c r="W214" s="202">
        <v>0.3125</v>
      </c>
      <c r="X214" s="202">
        <v>0.875</v>
      </c>
      <c r="Y214" s="202" t="s">
        <v>1616</v>
      </c>
      <c r="Z214" s="202" t="s">
        <v>1616</v>
      </c>
      <c r="AA214" s="202">
        <v>0.45833333333333331</v>
      </c>
      <c r="AB214" s="202">
        <v>0.79166666666666663</v>
      </c>
      <c r="AC214" s="202" t="s">
        <v>1616</v>
      </c>
      <c r="AD214" s="202" t="s">
        <v>1616</v>
      </c>
      <c r="AE214" s="6" t="s">
        <v>241</v>
      </c>
      <c r="AF214" s="6" t="s">
        <v>242</v>
      </c>
      <c r="AG214" s="6" t="s">
        <v>243</v>
      </c>
      <c r="AH214" s="6" t="s">
        <v>296</v>
      </c>
      <c r="AI214" s="6" t="s">
        <v>608</v>
      </c>
      <c r="AJ214" s="6" t="s">
        <v>244</v>
      </c>
      <c r="AK214" s="6" t="s">
        <v>514</v>
      </c>
      <c r="AL214" s="6" t="s">
        <v>245</v>
      </c>
      <c r="AM214" s="6" t="s">
        <v>2380</v>
      </c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71">
        <v>4</v>
      </c>
      <c r="BA214" s="71">
        <v>5</v>
      </c>
      <c r="BB214" s="225">
        <v>42548</v>
      </c>
      <c r="BC214" s="217">
        <v>353516.89</v>
      </c>
      <c r="BD214" s="217">
        <v>6295579.6200000001</v>
      </c>
      <c r="BE214" s="217" t="s">
        <v>991</v>
      </c>
    </row>
    <row r="215" spans="1:57" s="187" customFormat="1" ht="11.25" customHeight="1" x14ac:dyDescent="0.2">
      <c r="A215" s="256">
        <v>1</v>
      </c>
      <c r="B215" s="204" t="s">
        <v>803</v>
      </c>
      <c r="C215" s="204" t="s">
        <v>123</v>
      </c>
      <c r="D215" s="206">
        <v>275</v>
      </c>
      <c r="E215" s="242" t="s">
        <v>1853</v>
      </c>
      <c r="F215" s="206" t="s">
        <v>1216</v>
      </c>
      <c r="G215" s="206" t="s">
        <v>1616</v>
      </c>
      <c r="H215" s="206">
        <v>275</v>
      </c>
      <c r="I215" s="8" t="s">
        <v>105</v>
      </c>
      <c r="J215" s="206" t="s">
        <v>1616</v>
      </c>
      <c r="K215" s="8" t="s">
        <v>549</v>
      </c>
      <c r="L215" s="8" t="s">
        <v>1445</v>
      </c>
      <c r="M215" s="204" t="s">
        <v>575</v>
      </c>
      <c r="N215" s="204"/>
      <c r="O215" s="204"/>
      <c r="P215" s="204"/>
      <c r="Q215" s="204"/>
      <c r="R215" s="204"/>
      <c r="S215" s="214">
        <v>0.25</v>
      </c>
      <c r="T215" s="214">
        <v>0.89583333333333337</v>
      </c>
      <c r="U215" s="202" t="s">
        <v>1616</v>
      </c>
      <c r="V215" s="202" t="s">
        <v>1616</v>
      </c>
      <c r="W215" s="202">
        <v>0.3125</v>
      </c>
      <c r="X215" s="202">
        <v>0.875</v>
      </c>
      <c r="Y215" s="202" t="s">
        <v>1616</v>
      </c>
      <c r="Z215" s="202" t="s">
        <v>1616</v>
      </c>
      <c r="AA215" s="202">
        <v>0.45833333333333331</v>
      </c>
      <c r="AB215" s="202">
        <v>0.79166666666666663</v>
      </c>
      <c r="AC215" s="202" t="s">
        <v>1616</v>
      </c>
      <c r="AD215" s="202" t="s">
        <v>1616</v>
      </c>
      <c r="AE215" s="203" t="s">
        <v>383</v>
      </c>
      <c r="AF215" s="203" t="s">
        <v>330</v>
      </c>
      <c r="AG215" s="203" t="s">
        <v>384</v>
      </c>
      <c r="AH215" s="203" t="s">
        <v>390</v>
      </c>
      <c r="AI215" s="203" t="s">
        <v>606</v>
      </c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71">
        <v>3</v>
      </c>
      <c r="BA215" s="71">
        <v>4</v>
      </c>
      <c r="BB215" s="225">
        <v>42548</v>
      </c>
      <c r="BC215" s="217">
        <v>346337.71</v>
      </c>
      <c r="BD215" s="217">
        <v>6299501.46</v>
      </c>
      <c r="BE215" s="217" t="s">
        <v>991</v>
      </c>
    </row>
    <row r="216" spans="1:57" s="187" customFormat="1" ht="11.25" customHeight="1" x14ac:dyDescent="0.2">
      <c r="A216" s="252">
        <v>1</v>
      </c>
      <c r="B216" s="204" t="s">
        <v>804</v>
      </c>
      <c r="C216" s="204" t="s">
        <v>123</v>
      </c>
      <c r="D216" s="206">
        <v>276</v>
      </c>
      <c r="E216" s="242" t="s">
        <v>1854</v>
      </c>
      <c r="F216" s="206" t="s">
        <v>1317</v>
      </c>
      <c r="G216" s="206" t="s">
        <v>1616</v>
      </c>
      <c r="H216" s="206">
        <v>276</v>
      </c>
      <c r="I216" s="8" t="s">
        <v>57</v>
      </c>
      <c r="J216" s="206" t="s">
        <v>1616</v>
      </c>
      <c r="K216" s="8" t="s">
        <v>556</v>
      </c>
      <c r="L216" s="8" t="s">
        <v>1542</v>
      </c>
      <c r="M216" s="204" t="s">
        <v>566</v>
      </c>
      <c r="N216" s="204"/>
      <c r="O216" s="204"/>
      <c r="P216" s="204"/>
      <c r="Q216" s="204"/>
      <c r="R216" s="204"/>
      <c r="S216" s="214">
        <v>0.70833333333333337</v>
      </c>
      <c r="T216" s="214">
        <v>0.83333333333333337</v>
      </c>
      <c r="U216" s="202" t="s">
        <v>1616</v>
      </c>
      <c r="V216" s="202" t="s">
        <v>1616</v>
      </c>
      <c r="W216" s="202" t="s">
        <v>1616</v>
      </c>
      <c r="X216" s="202" t="s">
        <v>1616</v>
      </c>
      <c r="Y216" s="202" t="s">
        <v>1616</v>
      </c>
      <c r="Z216" s="202" t="s">
        <v>1616</v>
      </c>
      <c r="AA216" s="202" t="s">
        <v>1616</v>
      </c>
      <c r="AB216" s="202" t="s">
        <v>1616</v>
      </c>
      <c r="AC216" s="202" t="s">
        <v>1616</v>
      </c>
      <c r="AD216" s="202" t="s">
        <v>1616</v>
      </c>
      <c r="AE216" s="203" t="s">
        <v>258</v>
      </c>
      <c r="AF216" s="203" t="s">
        <v>259</v>
      </c>
      <c r="AG216" s="203" t="s">
        <v>859</v>
      </c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71">
        <v>3</v>
      </c>
      <c r="BA216" s="71">
        <v>2</v>
      </c>
      <c r="BB216" s="225">
        <v>42559</v>
      </c>
      <c r="BC216" s="217">
        <v>353356.59</v>
      </c>
      <c r="BD216" s="217">
        <v>6294384.4500000002</v>
      </c>
      <c r="BE216" s="217" t="s">
        <v>991</v>
      </c>
    </row>
    <row r="217" spans="1:57" s="187" customFormat="1" ht="11.25" customHeight="1" x14ac:dyDescent="0.2">
      <c r="A217" s="256">
        <v>1</v>
      </c>
      <c r="B217" s="204" t="s">
        <v>803</v>
      </c>
      <c r="C217" s="204" t="s">
        <v>123</v>
      </c>
      <c r="D217" s="206">
        <v>277</v>
      </c>
      <c r="E217" s="242" t="s">
        <v>1855</v>
      </c>
      <c r="F217" s="206" t="s">
        <v>1350</v>
      </c>
      <c r="G217" s="206" t="s">
        <v>1616</v>
      </c>
      <c r="H217" s="206">
        <v>277</v>
      </c>
      <c r="I217" s="8" t="s">
        <v>664</v>
      </c>
      <c r="J217" s="206" t="s">
        <v>1616</v>
      </c>
      <c r="K217" s="8" t="s">
        <v>559</v>
      </c>
      <c r="L217" s="8" t="s">
        <v>1543</v>
      </c>
      <c r="M217" s="204" t="s">
        <v>570</v>
      </c>
      <c r="N217" s="204"/>
      <c r="O217" s="204"/>
      <c r="P217" s="204"/>
      <c r="Q217" s="204"/>
      <c r="R217" s="204"/>
      <c r="S217" s="214">
        <v>0.70833333333333337</v>
      </c>
      <c r="T217" s="214">
        <v>0.89583333333333337</v>
      </c>
      <c r="U217" s="202" t="s">
        <v>1616</v>
      </c>
      <c r="V217" s="202" t="s">
        <v>1616</v>
      </c>
      <c r="W217" s="202" t="s">
        <v>1616</v>
      </c>
      <c r="X217" s="202" t="s">
        <v>1616</v>
      </c>
      <c r="Y217" s="202" t="s">
        <v>1616</v>
      </c>
      <c r="Z217" s="202" t="s">
        <v>1616</v>
      </c>
      <c r="AA217" s="202" t="s">
        <v>1616</v>
      </c>
      <c r="AB217" s="202" t="s">
        <v>1616</v>
      </c>
      <c r="AC217" s="202" t="s">
        <v>1616</v>
      </c>
      <c r="AD217" s="202" t="s">
        <v>1616</v>
      </c>
      <c r="AE217" s="203" t="s">
        <v>326</v>
      </c>
      <c r="AF217" s="203" t="s">
        <v>388</v>
      </c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71">
        <v>2</v>
      </c>
      <c r="BA217" s="71">
        <v>2</v>
      </c>
      <c r="BB217" s="225">
        <v>42559</v>
      </c>
      <c r="BC217" s="217">
        <v>352636.11</v>
      </c>
      <c r="BD217" s="217">
        <v>6286935.8300000001</v>
      </c>
      <c r="BE217" s="217" t="s">
        <v>991</v>
      </c>
    </row>
    <row r="218" spans="1:57" s="187" customFormat="1" ht="11.25" customHeight="1" x14ac:dyDescent="0.2">
      <c r="A218" s="252">
        <v>1</v>
      </c>
      <c r="B218" s="204" t="s">
        <v>804</v>
      </c>
      <c r="C218" s="204" t="s">
        <v>123</v>
      </c>
      <c r="D218" s="206">
        <v>278</v>
      </c>
      <c r="E218" s="242" t="s">
        <v>1856</v>
      </c>
      <c r="F218" s="206" t="s">
        <v>1370</v>
      </c>
      <c r="G218" s="206" t="s">
        <v>1616</v>
      </c>
      <c r="H218" s="206">
        <v>278</v>
      </c>
      <c r="I218" s="8" t="s">
        <v>104</v>
      </c>
      <c r="J218" s="206" t="s">
        <v>1616</v>
      </c>
      <c r="K218" s="8" t="s">
        <v>562</v>
      </c>
      <c r="L218" s="8" t="s">
        <v>1544</v>
      </c>
      <c r="M218" s="204" t="s">
        <v>566</v>
      </c>
      <c r="N218" s="204"/>
      <c r="O218" s="204"/>
      <c r="P218" s="204"/>
      <c r="Q218" s="204"/>
      <c r="R218" s="204"/>
      <c r="S218" s="214">
        <v>0.70833333333333337</v>
      </c>
      <c r="T218" s="214">
        <v>0.875</v>
      </c>
      <c r="U218" s="202" t="s">
        <v>1616</v>
      </c>
      <c r="V218" s="202" t="s">
        <v>1616</v>
      </c>
      <c r="W218" s="202" t="s">
        <v>1616</v>
      </c>
      <c r="X218" s="202" t="s">
        <v>1616</v>
      </c>
      <c r="Y218" s="202" t="s">
        <v>1616</v>
      </c>
      <c r="Z218" s="202" t="s">
        <v>1616</v>
      </c>
      <c r="AA218" s="202" t="s">
        <v>1616</v>
      </c>
      <c r="AB218" s="202" t="s">
        <v>1616</v>
      </c>
      <c r="AC218" s="202" t="s">
        <v>1616</v>
      </c>
      <c r="AD218" s="202" t="s">
        <v>1616</v>
      </c>
      <c r="AE218" s="203" t="s">
        <v>374</v>
      </c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71">
        <v>2</v>
      </c>
      <c r="BA218" s="71">
        <v>2</v>
      </c>
      <c r="BB218" s="225">
        <v>42559</v>
      </c>
      <c r="BC218" s="217">
        <v>354187.54</v>
      </c>
      <c r="BD218" s="217">
        <v>6304550.2599999998</v>
      </c>
      <c r="BE218" s="217" t="s">
        <v>991</v>
      </c>
    </row>
    <row r="219" spans="1:57" s="187" customFormat="1" ht="11.25" customHeight="1" x14ac:dyDescent="0.2">
      <c r="A219" s="256">
        <v>1</v>
      </c>
      <c r="B219" s="204" t="s">
        <v>803</v>
      </c>
      <c r="C219" s="204" t="s">
        <v>123</v>
      </c>
      <c r="D219" s="206">
        <v>279</v>
      </c>
      <c r="E219" s="242" t="s">
        <v>1857</v>
      </c>
      <c r="F219" s="206" t="s">
        <v>1308</v>
      </c>
      <c r="G219" s="206" t="s">
        <v>1616</v>
      </c>
      <c r="H219" s="206">
        <v>279</v>
      </c>
      <c r="I219" s="8" t="s">
        <v>47</v>
      </c>
      <c r="J219" s="206" t="s">
        <v>1616</v>
      </c>
      <c r="K219" s="8" t="s">
        <v>549</v>
      </c>
      <c r="L219" s="8" t="s">
        <v>1545</v>
      </c>
      <c r="M219" s="204" t="s">
        <v>575</v>
      </c>
      <c r="N219" s="204"/>
      <c r="O219" s="204"/>
      <c r="P219" s="204"/>
      <c r="Q219" s="204"/>
      <c r="R219" s="204"/>
      <c r="S219" s="214">
        <v>0.25</v>
      </c>
      <c r="T219" s="214">
        <v>0.91666666666666663</v>
      </c>
      <c r="U219" s="202" t="s">
        <v>1616</v>
      </c>
      <c r="V219" s="202" t="s">
        <v>1616</v>
      </c>
      <c r="W219" s="202" t="s">
        <v>1616</v>
      </c>
      <c r="X219" s="202" t="s">
        <v>1616</v>
      </c>
      <c r="Y219" s="202" t="s">
        <v>1616</v>
      </c>
      <c r="Z219" s="202" t="s">
        <v>1616</v>
      </c>
      <c r="AA219" s="202" t="s">
        <v>1616</v>
      </c>
      <c r="AB219" s="202" t="s">
        <v>1616</v>
      </c>
      <c r="AC219" s="202" t="s">
        <v>1616</v>
      </c>
      <c r="AD219" s="202" t="s">
        <v>1616</v>
      </c>
      <c r="AE219" s="203" t="s">
        <v>222</v>
      </c>
      <c r="AF219" s="203" t="s">
        <v>860</v>
      </c>
      <c r="AG219" s="203" t="s">
        <v>224</v>
      </c>
      <c r="AH219" s="203" t="s">
        <v>861</v>
      </c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71">
        <v>3</v>
      </c>
      <c r="BA219" s="71">
        <v>3</v>
      </c>
      <c r="BB219" s="225">
        <v>42559</v>
      </c>
      <c r="BC219" s="217">
        <v>343858.5</v>
      </c>
      <c r="BD219" s="217">
        <v>6298610.71</v>
      </c>
      <c r="BE219" s="217" t="s">
        <v>991</v>
      </c>
    </row>
    <row r="220" spans="1:57" s="187" customFormat="1" ht="11.25" customHeight="1" x14ac:dyDescent="0.2">
      <c r="A220" s="256">
        <v>1</v>
      </c>
      <c r="B220" s="204" t="s">
        <v>803</v>
      </c>
      <c r="C220" s="204" t="s">
        <v>123</v>
      </c>
      <c r="D220" s="206">
        <v>280</v>
      </c>
      <c r="E220" s="242" t="s">
        <v>1858</v>
      </c>
      <c r="F220" s="206" t="s">
        <v>1321</v>
      </c>
      <c r="G220" s="206" t="s">
        <v>1616</v>
      </c>
      <c r="H220" s="206">
        <v>280</v>
      </c>
      <c r="I220" s="8" t="s">
        <v>660</v>
      </c>
      <c r="J220" s="206" t="s">
        <v>1616</v>
      </c>
      <c r="K220" s="8" t="s">
        <v>546</v>
      </c>
      <c r="L220" s="8" t="s">
        <v>1546</v>
      </c>
      <c r="M220" s="204" t="s">
        <v>575</v>
      </c>
      <c r="N220" s="204"/>
      <c r="O220" s="204"/>
      <c r="P220" s="204"/>
      <c r="Q220" s="204"/>
      <c r="R220" s="204"/>
      <c r="S220" s="214">
        <v>0.54166666666666663</v>
      </c>
      <c r="T220" s="214">
        <v>0.91666666666666663</v>
      </c>
      <c r="U220" s="202" t="s">
        <v>1616</v>
      </c>
      <c r="V220" s="202" t="s">
        <v>1616</v>
      </c>
      <c r="W220" s="202" t="s">
        <v>1616</v>
      </c>
      <c r="X220" s="202" t="s">
        <v>1616</v>
      </c>
      <c r="Y220" s="202" t="s">
        <v>1616</v>
      </c>
      <c r="Z220" s="202" t="s">
        <v>1616</v>
      </c>
      <c r="AA220" s="202" t="s">
        <v>1616</v>
      </c>
      <c r="AB220" s="202" t="s">
        <v>1616</v>
      </c>
      <c r="AC220" s="202" t="s">
        <v>1616</v>
      </c>
      <c r="AD220" s="202" t="s">
        <v>1616</v>
      </c>
      <c r="AE220" s="203" t="s">
        <v>580</v>
      </c>
      <c r="AF220" s="203" t="s">
        <v>268</v>
      </c>
      <c r="AG220" s="203" t="s">
        <v>269</v>
      </c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71">
        <v>2</v>
      </c>
      <c r="BA220" s="71">
        <v>2</v>
      </c>
      <c r="BB220" s="225">
        <v>42559</v>
      </c>
      <c r="BC220" s="217">
        <v>339945.54</v>
      </c>
      <c r="BD220" s="217">
        <v>6297310.6100000003</v>
      </c>
      <c r="BE220" s="217" t="s">
        <v>991</v>
      </c>
    </row>
    <row r="221" spans="1:57" s="187" customFormat="1" ht="11.25" customHeight="1" x14ac:dyDescent="0.2">
      <c r="A221" s="256">
        <v>1</v>
      </c>
      <c r="B221" s="204" t="s">
        <v>803</v>
      </c>
      <c r="C221" s="204" t="s">
        <v>123</v>
      </c>
      <c r="D221" s="206">
        <v>281</v>
      </c>
      <c r="E221" s="242" t="s">
        <v>1859</v>
      </c>
      <c r="F221" s="206" t="s">
        <v>1341</v>
      </c>
      <c r="G221" s="206" t="s">
        <v>1616</v>
      </c>
      <c r="H221" s="206">
        <v>281</v>
      </c>
      <c r="I221" s="8" t="s">
        <v>663</v>
      </c>
      <c r="J221" s="206" t="s">
        <v>1616</v>
      </c>
      <c r="K221" s="8" t="s">
        <v>546</v>
      </c>
      <c r="L221" s="8" t="s">
        <v>1547</v>
      </c>
      <c r="M221" s="204" t="s">
        <v>575</v>
      </c>
      <c r="N221" s="204"/>
      <c r="O221" s="204"/>
      <c r="P221" s="204"/>
      <c r="Q221" s="204"/>
      <c r="R221" s="204"/>
      <c r="S221" s="214">
        <v>0.25</v>
      </c>
      <c r="T221" s="214">
        <v>0.91666666666666663</v>
      </c>
      <c r="U221" s="202" t="s">
        <v>1616</v>
      </c>
      <c r="V221" s="202" t="s">
        <v>1616</v>
      </c>
      <c r="W221" s="202" t="s">
        <v>1616</v>
      </c>
      <c r="X221" s="202" t="s">
        <v>1616</v>
      </c>
      <c r="Y221" s="202" t="s">
        <v>1616</v>
      </c>
      <c r="Z221" s="202" t="s">
        <v>1616</v>
      </c>
      <c r="AA221" s="202" t="s">
        <v>1616</v>
      </c>
      <c r="AB221" s="202" t="s">
        <v>1616</v>
      </c>
      <c r="AC221" s="202" t="s">
        <v>1616</v>
      </c>
      <c r="AD221" s="202" t="s">
        <v>1616</v>
      </c>
      <c r="AE221" s="203" t="s">
        <v>296</v>
      </c>
      <c r="AF221" s="203" t="s">
        <v>308</v>
      </c>
      <c r="AG221" s="203" t="s">
        <v>309</v>
      </c>
      <c r="AH221" s="203" t="s">
        <v>310</v>
      </c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71">
        <v>2</v>
      </c>
      <c r="BA221" s="71">
        <v>2</v>
      </c>
      <c r="BB221" s="225">
        <v>42559</v>
      </c>
      <c r="BC221" s="217">
        <v>339845.82</v>
      </c>
      <c r="BD221" s="217">
        <v>6297447.5999999996</v>
      </c>
      <c r="BE221" s="217" t="s">
        <v>991</v>
      </c>
    </row>
    <row r="222" spans="1:57" s="187" customFormat="1" ht="11.25" customHeight="1" x14ac:dyDescent="0.2">
      <c r="A222" s="256">
        <v>1</v>
      </c>
      <c r="B222" s="204" t="s">
        <v>803</v>
      </c>
      <c r="C222" s="204" t="s">
        <v>123</v>
      </c>
      <c r="D222" s="206">
        <v>282</v>
      </c>
      <c r="E222" s="242" t="s">
        <v>1860</v>
      </c>
      <c r="F222" s="206" t="s">
        <v>1217</v>
      </c>
      <c r="G222" s="206" t="s">
        <v>1616</v>
      </c>
      <c r="H222" s="206">
        <v>282</v>
      </c>
      <c r="I222" s="8" t="s">
        <v>75</v>
      </c>
      <c r="J222" s="206" t="s">
        <v>1616</v>
      </c>
      <c r="K222" s="8" t="s">
        <v>549</v>
      </c>
      <c r="L222" s="8" t="s">
        <v>875</v>
      </c>
      <c r="M222" s="204" t="s">
        <v>566</v>
      </c>
      <c r="N222" s="204"/>
      <c r="O222" s="204"/>
      <c r="P222" s="204"/>
      <c r="Q222" s="204"/>
      <c r="R222" s="204"/>
      <c r="S222" s="214">
        <v>0.66666666666666663</v>
      </c>
      <c r="T222" s="214">
        <v>0.85416666666666663</v>
      </c>
      <c r="U222" s="202" t="s">
        <v>1616</v>
      </c>
      <c r="V222" s="202" t="s">
        <v>1616</v>
      </c>
      <c r="W222" s="202" t="s">
        <v>1616</v>
      </c>
      <c r="X222" s="202" t="s">
        <v>1616</v>
      </c>
      <c r="Y222" s="202" t="s">
        <v>1616</v>
      </c>
      <c r="Z222" s="202" t="s">
        <v>1616</v>
      </c>
      <c r="AA222" s="202" t="s">
        <v>1616</v>
      </c>
      <c r="AB222" s="202" t="s">
        <v>1616</v>
      </c>
      <c r="AC222" s="202" t="s">
        <v>1616</v>
      </c>
      <c r="AD222" s="202" t="s">
        <v>1616</v>
      </c>
      <c r="AE222" s="203" t="s">
        <v>143</v>
      </c>
      <c r="AF222" s="203" t="s">
        <v>202</v>
      </c>
      <c r="AG222" s="203" t="s">
        <v>200</v>
      </c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71">
        <v>2</v>
      </c>
      <c r="BA222" s="71" t="s">
        <v>1616</v>
      </c>
      <c r="BB222" s="225">
        <v>42611</v>
      </c>
      <c r="BC222" s="217">
        <v>343953.86</v>
      </c>
      <c r="BD222" s="217">
        <v>6297545.1200000001</v>
      </c>
      <c r="BE222" s="217" t="s">
        <v>991</v>
      </c>
    </row>
    <row r="223" spans="1:57" s="187" customFormat="1" ht="11.25" customHeight="1" x14ac:dyDescent="0.2">
      <c r="A223" s="256">
        <v>1</v>
      </c>
      <c r="B223" s="204" t="s">
        <v>803</v>
      </c>
      <c r="C223" s="204" t="s">
        <v>123</v>
      </c>
      <c r="D223" s="206">
        <v>283</v>
      </c>
      <c r="E223" s="242" t="s">
        <v>1861</v>
      </c>
      <c r="F223" s="206" t="s">
        <v>1218</v>
      </c>
      <c r="G223" s="206" t="s">
        <v>1616</v>
      </c>
      <c r="H223" s="206">
        <v>283</v>
      </c>
      <c r="I223" s="8" t="s">
        <v>29</v>
      </c>
      <c r="J223" s="206" t="s">
        <v>1616</v>
      </c>
      <c r="K223" s="8" t="s">
        <v>550</v>
      </c>
      <c r="L223" s="8" t="s">
        <v>874</v>
      </c>
      <c r="M223" s="204" t="s">
        <v>571</v>
      </c>
      <c r="N223" s="204"/>
      <c r="O223" s="204"/>
      <c r="P223" s="204"/>
      <c r="Q223" s="204"/>
      <c r="R223" s="204"/>
      <c r="S223" s="214">
        <v>0.66666666666666663</v>
      </c>
      <c r="T223" s="214">
        <v>0.85416666666666663</v>
      </c>
      <c r="U223" s="202" t="s">
        <v>1616</v>
      </c>
      <c r="V223" s="202" t="s">
        <v>1616</v>
      </c>
      <c r="W223" s="202" t="s">
        <v>1616</v>
      </c>
      <c r="X223" s="202" t="s">
        <v>1616</v>
      </c>
      <c r="Y223" s="202" t="s">
        <v>1616</v>
      </c>
      <c r="Z223" s="202" t="s">
        <v>1616</v>
      </c>
      <c r="AA223" s="202" t="s">
        <v>1616</v>
      </c>
      <c r="AB223" s="202" t="s">
        <v>1616</v>
      </c>
      <c r="AC223" s="202" t="s">
        <v>1616</v>
      </c>
      <c r="AD223" s="202" t="s">
        <v>1616</v>
      </c>
      <c r="AE223" s="203" t="s">
        <v>176</v>
      </c>
      <c r="AF223" s="203" t="s">
        <v>177</v>
      </c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71">
        <v>2</v>
      </c>
      <c r="BA223" s="71" t="s">
        <v>1616</v>
      </c>
      <c r="BB223" s="225">
        <v>42611</v>
      </c>
      <c r="BC223" s="217">
        <v>342804.63</v>
      </c>
      <c r="BD223" s="217">
        <v>6297184.5300000003</v>
      </c>
      <c r="BE223" s="217" t="s">
        <v>991</v>
      </c>
    </row>
    <row r="224" spans="1:57" s="187" customFormat="1" ht="11.25" customHeight="1" x14ac:dyDescent="0.2">
      <c r="A224" s="256">
        <v>1</v>
      </c>
      <c r="B224" s="204" t="s">
        <v>803</v>
      </c>
      <c r="C224" s="204" t="s">
        <v>123</v>
      </c>
      <c r="D224" s="206">
        <v>284</v>
      </c>
      <c r="E224" s="242" t="s">
        <v>1862</v>
      </c>
      <c r="F224" s="206" t="s">
        <v>1219</v>
      </c>
      <c r="G224" s="206" t="s">
        <v>1616</v>
      </c>
      <c r="H224" s="206">
        <v>284</v>
      </c>
      <c r="I224" s="8" t="s">
        <v>46</v>
      </c>
      <c r="J224" s="206" t="s">
        <v>1616</v>
      </c>
      <c r="K224" s="8" t="s">
        <v>549</v>
      </c>
      <c r="L224" s="8" t="s">
        <v>885</v>
      </c>
      <c r="M224" s="204" t="s">
        <v>573</v>
      </c>
      <c r="N224" s="204"/>
      <c r="O224" s="204"/>
      <c r="P224" s="204"/>
      <c r="Q224" s="204"/>
      <c r="R224" s="204"/>
      <c r="S224" s="214">
        <v>0.27083333333333331</v>
      </c>
      <c r="T224" s="214">
        <v>0.47916666666666669</v>
      </c>
      <c r="U224" s="202">
        <v>0.625</v>
      </c>
      <c r="V224" s="202">
        <v>0.85416666666666663</v>
      </c>
      <c r="W224" s="202" t="s">
        <v>1616</v>
      </c>
      <c r="X224" s="202" t="s">
        <v>1616</v>
      </c>
      <c r="Y224" s="202" t="s">
        <v>1616</v>
      </c>
      <c r="Z224" s="202" t="s">
        <v>1616</v>
      </c>
      <c r="AA224" s="202" t="s">
        <v>1616</v>
      </c>
      <c r="AB224" s="202" t="s">
        <v>1616</v>
      </c>
      <c r="AC224" s="202" t="s">
        <v>1616</v>
      </c>
      <c r="AD224" s="202" t="s">
        <v>1616</v>
      </c>
      <c r="AE224" s="203" t="s">
        <v>217</v>
      </c>
      <c r="AF224" s="203" t="s">
        <v>220</v>
      </c>
      <c r="AG224" s="203" t="s">
        <v>262</v>
      </c>
      <c r="AH224" s="203" t="s">
        <v>221</v>
      </c>
      <c r="AI224" s="203" t="s">
        <v>218</v>
      </c>
      <c r="AJ224" s="203" t="s">
        <v>219</v>
      </c>
      <c r="AK224" s="203" t="s">
        <v>605</v>
      </c>
      <c r="AL224" s="203" t="s">
        <v>773</v>
      </c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71">
        <v>4</v>
      </c>
      <c r="BA224" s="71" t="s">
        <v>1616</v>
      </c>
      <c r="BB224" s="225">
        <v>42643</v>
      </c>
      <c r="BC224" s="217">
        <v>346825.39</v>
      </c>
      <c r="BD224" s="217">
        <v>6298500.8799999999</v>
      </c>
      <c r="BE224" s="217" t="s">
        <v>991</v>
      </c>
    </row>
    <row r="225" spans="1:57" s="187" customFormat="1" ht="11.25" customHeight="1" x14ac:dyDescent="0.2">
      <c r="A225" s="256">
        <v>1</v>
      </c>
      <c r="B225" s="204" t="s">
        <v>803</v>
      </c>
      <c r="C225" s="204" t="s">
        <v>123</v>
      </c>
      <c r="D225" s="206">
        <v>285</v>
      </c>
      <c r="E225" s="242" t="s">
        <v>1863</v>
      </c>
      <c r="F225" s="206" t="s">
        <v>1220</v>
      </c>
      <c r="G225" s="206" t="s">
        <v>1616</v>
      </c>
      <c r="H225" s="206">
        <v>285</v>
      </c>
      <c r="I225" s="8" t="s">
        <v>25</v>
      </c>
      <c r="J225" s="206" t="s">
        <v>1616</v>
      </c>
      <c r="K225" s="8" t="s">
        <v>549</v>
      </c>
      <c r="L225" s="8" t="s">
        <v>886</v>
      </c>
      <c r="M225" s="204" t="s">
        <v>573</v>
      </c>
      <c r="N225" s="204"/>
      <c r="O225" s="204"/>
      <c r="P225" s="204"/>
      <c r="Q225" s="204"/>
      <c r="R225" s="204"/>
      <c r="S225" s="214">
        <v>0.27083333333333331</v>
      </c>
      <c r="T225" s="214">
        <v>0.875</v>
      </c>
      <c r="U225" s="202" t="s">
        <v>1616</v>
      </c>
      <c r="V225" s="202" t="s">
        <v>1616</v>
      </c>
      <c r="W225" s="202" t="s">
        <v>1616</v>
      </c>
      <c r="X225" s="202" t="s">
        <v>1616</v>
      </c>
      <c r="Y225" s="202" t="s">
        <v>1616</v>
      </c>
      <c r="Z225" s="202" t="s">
        <v>1616</v>
      </c>
      <c r="AA225" s="202" t="s">
        <v>1616</v>
      </c>
      <c r="AB225" s="202" t="s">
        <v>1616</v>
      </c>
      <c r="AC225" s="202" t="s">
        <v>1616</v>
      </c>
      <c r="AD225" s="202" t="s">
        <v>1616</v>
      </c>
      <c r="AE225" s="203" t="s">
        <v>165</v>
      </c>
      <c r="AF225" s="203" t="s">
        <v>166</v>
      </c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71">
        <v>3</v>
      </c>
      <c r="BA225" s="71" t="s">
        <v>1616</v>
      </c>
      <c r="BB225" s="225">
        <v>42643</v>
      </c>
      <c r="BC225" s="217">
        <v>347012.18</v>
      </c>
      <c r="BD225" s="217">
        <v>6298353.4299999997</v>
      </c>
      <c r="BE225" s="217" t="s">
        <v>991</v>
      </c>
    </row>
    <row r="226" spans="1:57" s="187" customFormat="1" ht="11.25" customHeight="1" x14ac:dyDescent="0.2">
      <c r="A226" s="256">
        <v>1</v>
      </c>
      <c r="B226" s="204" t="s">
        <v>803</v>
      </c>
      <c r="C226" s="204" t="s">
        <v>123</v>
      </c>
      <c r="D226" s="206">
        <v>286</v>
      </c>
      <c r="E226" s="242" t="s">
        <v>1864</v>
      </c>
      <c r="F226" s="206" t="s">
        <v>1221</v>
      </c>
      <c r="G226" s="206" t="s">
        <v>1616</v>
      </c>
      <c r="H226" s="206">
        <v>286</v>
      </c>
      <c r="I226" s="8" t="s">
        <v>888</v>
      </c>
      <c r="J226" s="206" t="s">
        <v>1616</v>
      </c>
      <c r="K226" s="8" t="s">
        <v>550</v>
      </c>
      <c r="L226" s="8" t="s">
        <v>889</v>
      </c>
      <c r="M226" s="204" t="s">
        <v>570</v>
      </c>
      <c r="N226" s="204"/>
      <c r="O226" s="204"/>
      <c r="P226" s="204"/>
      <c r="Q226" s="204"/>
      <c r="R226" s="204"/>
      <c r="S226" s="214">
        <v>0.27083333333333331</v>
      </c>
      <c r="T226" s="214">
        <v>0.375</v>
      </c>
      <c r="U226" s="202">
        <v>0.70833333333333337</v>
      </c>
      <c r="V226" s="202">
        <v>0.875</v>
      </c>
      <c r="W226" s="202" t="s">
        <v>1616</v>
      </c>
      <c r="X226" s="202" t="s">
        <v>1616</v>
      </c>
      <c r="Y226" s="202" t="s">
        <v>1616</v>
      </c>
      <c r="Z226" s="202" t="s">
        <v>1616</v>
      </c>
      <c r="AA226" s="202" t="s">
        <v>1616</v>
      </c>
      <c r="AB226" s="202" t="s">
        <v>1616</v>
      </c>
      <c r="AC226" s="202" t="s">
        <v>1616</v>
      </c>
      <c r="AD226" s="202" t="s">
        <v>1616</v>
      </c>
      <c r="AE226" s="203" t="s">
        <v>890</v>
      </c>
      <c r="AF226" s="203" t="s">
        <v>227</v>
      </c>
      <c r="AG226" s="203" t="s">
        <v>230</v>
      </c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71">
        <v>2</v>
      </c>
      <c r="BA226" s="71" t="s">
        <v>1616</v>
      </c>
      <c r="BB226" s="225">
        <v>42660</v>
      </c>
      <c r="BC226" s="217">
        <v>343935.43</v>
      </c>
      <c r="BD226" s="217">
        <v>6297521.7599999998</v>
      </c>
      <c r="BE226" s="217" t="s">
        <v>991</v>
      </c>
    </row>
    <row r="227" spans="1:57" s="187" customFormat="1" ht="11.25" customHeight="1" x14ac:dyDescent="0.2">
      <c r="A227" s="256">
        <v>1</v>
      </c>
      <c r="B227" s="204" t="s">
        <v>803</v>
      </c>
      <c r="C227" s="204" t="s">
        <v>123</v>
      </c>
      <c r="D227" s="206">
        <v>287</v>
      </c>
      <c r="E227" s="242" t="s">
        <v>1865</v>
      </c>
      <c r="F227" s="206" t="s">
        <v>1222</v>
      </c>
      <c r="G227" s="206" t="s">
        <v>1616</v>
      </c>
      <c r="H227" s="206">
        <v>287</v>
      </c>
      <c r="I227" s="8" t="s">
        <v>985</v>
      </c>
      <c r="J227" s="206" t="s">
        <v>1616</v>
      </c>
      <c r="K227" s="8" t="s">
        <v>554</v>
      </c>
      <c r="L227" s="8" t="s">
        <v>986</v>
      </c>
      <c r="M227" s="204" t="s">
        <v>567</v>
      </c>
      <c r="N227" s="204"/>
      <c r="O227" s="204"/>
      <c r="P227" s="204"/>
      <c r="Q227" s="204"/>
      <c r="R227" s="204"/>
      <c r="S227" s="214">
        <v>0.27083333333333331</v>
      </c>
      <c r="T227" s="214">
        <v>0.89583333333333337</v>
      </c>
      <c r="U227" s="202" t="s">
        <v>1616</v>
      </c>
      <c r="V227" s="202" t="s">
        <v>1616</v>
      </c>
      <c r="W227" s="202" t="s">
        <v>1616</v>
      </c>
      <c r="X227" s="202" t="s">
        <v>1616</v>
      </c>
      <c r="Y227" s="202" t="s">
        <v>1616</v>
      </c>
      <c r="Z227" s="202" t="s">
        <v>1616</v>
      </c>
      <c r="AA227" s="202" t="s">
        <v>1616</v>
      </c>
      <c r="AB227" s="202" t="s">
        <v>1616</v>
      </c>
      <c r="AC227" s="202" t="s">
        <v>1616</v>
      </c>
      <c r="AD227" s="202" t="s">
        <v>1616</v>
      </c>
      <c r="AE227" s="203" t="s">
        <v>987</v>
      </c>
      <c r="AF227" s="203" t="s">
        <v>988</v>
      </c>
      <c r="AG227" s="203" t="s">
        <v>989</v>
      </c>
      <c r="AH227" s="203" t="s">
        <v>990</v>
      </c>
      <c r="AI227" s="203" t="s">
        <v>1439</v>
      </c>
      <c r="AJ227" s="203" t="s">
        <v>870</v>
      </c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71">
        <v>5</v>
      </c>
      <c r="BA227" s="71">
        <v>4</v>
      </c>
      <c r="BB227" s="225">
        <v>42709</v>
      </c>
      <c r="BC227" s="217">
        <v>346745.57</v>
      </c>
      <c r="BD227" s="217">
        <v>6305333.6500000004</v>
      </c>
      <c r="BE227" s="217" t="s">
        <v>991</v>
      </c>
    </row>
    <row r="228" spans="1:57" s="187" customFormat="1" ht="11.25" customHeight="1" x14ac:dyDescent="0.2">
      <c r="A228" s="256">
        <v>1</v>
      </c>
      <c r="B228" s="204" t="s">
        <v>803</v>
      </c>
      <c r="C228" s="204" t="s">
        <v>123</v>
      </c>
      <c r="D228" s="206">
        <v>288</v>
      </c>
      <c r="E228" s="242" t="s">
        <v>1866</v>
      </c>
      <c r="F228" s="206" t="s">
        <v>1324</v>
      </c>
      <c r="G228" s="206" t="s">
        <v>1616</v>
      </c>
      <c r="H228" s="206">
        <v>288</v>
      </c>
      <c r="I228" s="8" t="s">
        <v>67</v>
      </c>
      <c r="J228" s="206" t="s">
        <v>1616</v>
      </c>
      <c r="K228" s="8" t="s">
        <v>558</v>
      </c>
      <c r="L228" s="8" t="s">
        <v>891</v>
      </c>
      <c r="M228" s="204" t="s">
        <v>570</v>
      </c>
      <c r="N228" s="204"/>
      <c r="O228" s="204"/>
      <c r="P228" s="204"/>
      <c r="Q228" s="204"/>
      <c r="R228" s="204"/>
      <c r="S228" s="214">
        <v>0.70833333333333337</v>
      </c>
      <c r="T228" s="214">
        <v>0.83333333333333337</v>
      </c>
      <c r="U228" s="202" t="s">
        <v>1616</v>
      </c>
      <c r="V228" s="202" t="s">
        <v>1616</v>
      </c>
      <c r="W228" s="202" t="s">
        <v>1616</v>
      </c>
      <c r="X228" s="202" t="s">
        <v>1616</v>
      </c>
      <c r="Y228" s="202" t="s">
        <v>1616</v>
      </c>
      <c r="Z228" s="202" t="s">
        <v>1616</v>
      </c>
      <c r="AA228" s="202" t="s">
        <v>1616</v>
      </c>
      <c r="AB228" s="202" t="s">
        <v>1616</v>
      </c>
      <c r="AC228" s="202" t="s">
        <v>1616</v>
      </c>
      <c r="AD228" s="202" t="s">
        <v>1616</v>
      </c>
      <c r="AE228" s="203" t="s">
        <v>274</v>
      </c>
      <c r="AF228" s="203" t="s">
        <v>275</v>
      </c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71">
        <v>3</v>
      </c>
      <c r="BA228" s="71">
        <v>3</v>
      </c>
      <c r="BB228" s="225">
        <v>42662</v>
      </c>
      <c r="BC228" s="217">
        <v>345463.63</v>
      </c>
      <c r="BD228" s="217">
        <v>6287953.2300000004</v>
      </c>
      <c r="BE228" s="217" t="s">
        <v>991</v>
      </c>
    </row>
    <row r="229" spans="1:57" s="187" customFormat="1" ht="11.25" customHeight="1" x14ac:dyDescent="0.2">
      <c r="A229" s="252">
        <v>1</v>
      </c>
      <c r="B229" s="204" t="s">
        <v>804</v>
      </c>
      <c r="C229" s="204" t="s">
        <v>775</v>
      </c>
      <c r="D229" s="206">
        <v>289</v>
      </c>
      <c r="E229" s="242" t="s">
        <v>1867</v>
      </c>
      <c r="F229" s="206" t="s">
        <v>1223</v>
      </c>
      <c r="G229" s="206" t="s">
        <v>1616</v>
      </c>
      <c r="H229" s="206">
        <v>289</v>
      </c>
      <c r="I229" s="8" t="s">
        <v>893</v>
      </c>
      <c r="J229" s="206" t="s">
        <v>1616</v>
      </c>
      <c r="K229" s="8" t="s">
        <v>897</v>
      </c>
      <c r="L229" s="8" t="s">
        <v>895</v>
      </c>
      <c r="M229" s="204" t="s">
        <v>571</v>
      </c>
      <c r="N229" s="204"/>
      <c r="O229" s="204"/>
      <c r="P229" s="204"/>
      <c r="Q229" s="204"/>
      <c r="R229" s="204"/>
      <c r="S229" s="214">
        <v>0.27083333333333331</v>
      </c>
      <c r="T229" s="214">
        <v>0.45833333333333331</v>
      </c>
      <c r="U229" s="202" t="s">
        <v>1616</v>
      </c>
      <c r="V229" s="202" t="s">
        <v>1616</v>
      </c>
      <c r="W229" s="202" t="s">
        <v>1616</v>
      </c>
      <c r="X229" s="202" t="s">
        <v>1616</v>
      </c>
      <c r="Y229" s="202" t="s">
        <v>1616</v>
      </c>
      <c r="Z229" s="202" t="s">
        <v>1616</v>
      </c>
      <c r="AA229" s="202" t="s">
        <v>1616</v>
      </c>
      <c r="AB229" s="202" t="s">
        <v>1616</v>
      </c>
      <c r="AC229" s="202" t="s">
        <v>1616</v>
      </c>
      <c r="AD229" s="202" t="s">
        <v>1616</v>
      </c>
      <c r="AE229" s="203" t="s">
        <v>173</v>
      </c>
      <c r="AF229" s="203" t="s">
        <v>174</v>
      </c>
      <c r="AG229" s="203" t="s">
        <v>311</v>
      </c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71">
        <v>2</v>
      </c>
      <c r="BA229" s="71">
        <v>4</v>
      </c>
      <c r="BB229" s="225">
        <v>42667</v>
      </c>
      <c r="BC229" s="217">
        <v>343515.18</v>
      </c>
      <c r="BD229" s="217">
        <v>6293341.1699999999</v>
      </c>
      <c r="BE229" s="217" t="s">
        <v>991</v>
      </c>
    </row>
    <row r="230" spans="1:57" s="187" customFormat="1" ht="11.25" customHeight="1" x14ac:dyDescent="0.2">
      <c r="A230" s="256">
        <v>1</v>
      </c>
      <c r="B230" s="204" t="s">
        <v>803</v>
      </c>
      <c r="C230" s="204" t="s">
        <v>123</v>
      </c>
      <c r="D230" s="206">
        <v>290</v>
      </c>
      <c r="E230" s="242" t="s">
        <v>1868</v>
      </c>
      <c r="F230" s="206" t="s">
        <v>1224</v>
      </c>
      <c r="G230" s="206" t="s">
        <v>1616</v>
      </c>
      <c r="H230" s="206">
        <v>290</v>
      </c>
      <c r="I230" s="8" t="s">
        <v>894</v>
      </c>
      <c r="J230" s="206" t="s">
        <v>1616</v>
      </c>
      <c r="K230" s="8" t="s">
        <v>554</v>
      </c>
      <c r="L230" s="8" t="s">
        <v>896</v>
      </c>
      <c r="M230" s="204" t="s">
        <v>566</v>
      </c>
      <c r="N230" s="204"/>
      <c r="O230" s="204"/>
      <c r="P230" s="204"/>
      <c r="Q230" s="204"/>
      <c r="R230" s="204"/>
      <c r="S230" s="214">
        <v>0.27083333333333331</v>
      </c>
      <c r="T230" s="214">
        <v>0.45833333333333331</v>
      </c>
      <c r="U230" s="202">
        <v>0.66666666666666663</v>
      </c>
      <c r="V230" s="202">
        <v>0.85416666666666663</v>
      </c>
      <c r="W230" s="202" t="s">
        <v>1616</v>
      </c>
      <c r="X230" s="202" t="s">
        <v>1616</v>
      </c>
      <c r="Y230" s="202" t="s">
        <v>1616</v>
      </c>
      <c r="Z230" s="202" t="s">
        <v>1616</v>
      </c>
      <c r="AA230" s="202" t="s">
        <v>1616</v>
      </c>
      <c r="AB230" s="202" t="s">
        <v>1616</v>
      </c>
      <c r="AC230" s="202" t="s">
        <v>1616</v>
      </c>
      <c r="AD230" s="202" t="s">
        <v>1616</v>
      </c>
      <c r="AE230" s="203" t="s">
        <v>172</v>
      </c>
      <c r="AF230" s="203" t="s">
        <v>174</v>
      </c>
      <c r="AG230" s="203" t="s">
        <v>898</v>
      </c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71">
        <v>1</v>
      </c>
      <c r="BA230" s="71" t="s">
        <v>1616</v>
      </c>
      <c r="BB230" s="225">
        <v>42667</v>
      </c>
      <c r="BC230" s="217">
        <v>347173.7</v>
      </c>
      <c r="BD230" s="217">
        <v>6303519.1699999999</v>
      </c>
      <c r="BE230" s="217" t="s">
        <v>991</v>
      </c>
    </row>
    <row r="231" spans="1:57" s="187" customFormat="1" ht="11.25" customHeight="1" x14ac:dyDescent="0.2">
      <c r="A231" s="256">
        <v>1</v>
      </c>
      <c r="B231" s="204" t="s">
        <v>803</v>
      </c>
      <c r="C231" s="204" t="s">
        <v>125</v>
      </c>
      <c r="D231" s="206">
        <v>291</v>
      </c>
      <c r="E231" s="242" t="s">
        <v>1869</v>
      </c>
      <c r="F231" s="206" t="s">
        <v>1225</v>
      </c>
      <c r="G231" s="206" t="s">
        <v>1616</v>
      </c>
      <c r="H231" s="206">
        <v>291</v>
      </c>
      <c r="I231" s="8" t="s">
        <v>900</v>
      </c>
      <c r="J231" s="206" t="s">
        <v>1616</v>
      </c>
      <c r="K231" s="8" t="s">
        <v>552</v>
      </c>
      <c r="L231" s="8" t="s">
        <v>901</v>
      </c>
      <c r="M231" s="204" t="s">
        <v>575</v>
      </c>
      <c r="N231" s="204" t="s">
        <v>571</v>
      </c>
      <c r="O231" s="204"/>
      <c r="P231" s="204"/>
      <c r="Q231" s="204"/>
      <c r="R231" s="204"/>
      <c r="S231" s="214">
        <v>0.20833333333333334</v>
      </c>
      <c r="T231" s="214">
        <v>0.97916666666666663</v>
      </c>
      <c r="U231" s="214" t="s">
        <v>1616</v>
      </c>
      <c r="V231" s="214" t="s">
        <v>1616</v>
      </c>
      <c r="W231" s="202">
        <v>0.25</v>
      </c>
      <c r="X231" s="202">
        <v>0.97916666666666663</v>
      </c>
      <c r="Y231" s="202" t="s">
        <v>1616</v>
      </c>
      <c r="Z231" s="202" t="s">
        <v>1616</v>
      </c>
      <c r="AA231" s="202">
        <v>0.25</v>
      </c>
      <c r="AB231" s="202">
        <v>0.97916666666666663</v>
      </c>
      <c r="AC231" s="202" t="s">
        <v>1616</v>
      </c>
      <c r="AD231" s="202" t="s">
        <v>1616</v>
      </c>
      <c r="AE231" s="203" t="s">
        <v>902</v>
      </c>
      <c r="AF231" s="203" t="s">
        <v>255</v>
      </c>
      <c r="AG231" s="203" t="s">
        <v>607</v>
      </c>
      <c r="AH231" s="203" t="s">
        <v>222</v>
      </c>
      <c r="AI231" s="203" t="s">
        <v>309</v>
      </c>
      <c r="AJ231" s="203" t="s">
        <v>903</v>
      </c>
      <c r="AK231" s="203" t="s">
        <v>269</v>
      </c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71">
        <v>2</v>
      </c>
      <c r="BA231" s="71">
        <v>4</v>
      </c>
      <c r="BB231" s="225">
        <v>42688</v>
      </c>
      <c r="BC231" s="217">
        <v>338365.66</v>
      </c>
      <c r="BD231" s="217">
        <v>6297136.0199999996</v>
      </c>
      <c r="BE231" s="217" t="s">
        <v>991</v>
      </c>
    </row>
    <row r="232" spans="1:57" s="187" customFormat="1" ht="11.25" customHeight="1" x14ac:dyDescent="0.2">
      <c r="A232" s="256">
        <v>1</v>
      </c>
      <c r="B232" s="204" t="s">
        <v>803</v>
      </c>
      <c r="C232" s="204" t="s">
        <v>123</v>
      </c>
      <c r="D232" s="206">
        <v>292</v>
      </c>
      <c r="E232" s="242" t="s">
        <v>1870</v>
      </c>
      <c r="F232" s="206" t="s">
        <v>1226</v>
      </c>
      <c r="G232" s="206" t="s">
        <v>1616</v>
      </c>
      <c r="H232" s="206">
        <v>292</v>
      </c>
      <c r="I232" s="8" t="s">
        <v>908</v>
      </c>
      <c r="J232" s="206" t="s">
        <v>1616</v>
      </c>
      <c r="K232" s="8" t="s">
        <v>563</v>
      </c>
      <c r="L232" s="8" t="s">
        <v>904</v>
      </c>
      <c r="M232" s="204" t="s">
        <v>573</v>
      </c>
      <c r="N232" s="204"/>
      <c r="O232" s="204"/>
      <c r="P232" s="204"/>
      <c r="Q232" s="204"/>
      <c r="R232" s="204"/>
      <c r="S232" s="214">
        <v>0.22916666666666666</v>
      </c>
      <c r="T232" s="214">
        <v>0.4375</v>
      </c>
      <c r="U232" s="202" t="s">
        <v>1616</v>
      </c>
      <c r="V232" s="202" t="s">
        <v>1616</v>
      </c>
      <c r="W232" s="202">
        <v>0.25</v>
      </c>
      <c r="X232" s="202">
        <v>0.45833333333333331</v>
      </c>
      <c r="Y232" s="202" t="s">
        <v>1616</v>
      </c>
      <c r="Z232" s="202" t="s">
        <v>1616</v>
      </c>
      <c r="AA232" s="202" t="s">
        <v>1616</v>
      </c>
      <c r="AB232" s="202" t="s">
        <v>1616</v>
      </c>
      <c r="AC232" s="202" t="s">
        <v>1616</v>
      </c>
      <c r="AD232" s="202" t="s">
        <v>1616</v>
      </c>
      <c r="AE232" s="6" t="s">
        <v>378</v>
      </c>
      <c r="AF232" s="6" t="s">
        <v>188</v>
      </c>
      <c r="AG232" s="6" t="s">
        <v>377</v>
      </c>
      <c r="AH232" s="275" t="s">
        <v>648</v>
      </c>
      <c r="AI232" s="6" t="s">
        <v>190</v>
      </c>
      <c r="AJ232" s="6" t="s">
        <v>2209</v>
      </c>
      <c r="AK232" s="6" t="s">
        <v>617</v>
      </c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71">
        <v>2</v>
      </c>
      <c r="BA232" s="71" t="s">
        <v>1616</v>
      </c>
      <c r="BB232" s="225">
        <v>42698</v>
      </c>
      <c r="BC232" s="217">
        <v>348564.92</v>
      </c>
      <c r="BD232" s="217">
        <v>6285842.5199999996</v>
      </c>
      <c r="BE232" s="217" t="s">
        <v>991</v>
      </c>
    </row>
    <row r="233" spans="1:57" s="187" customFormat="1" ht="11.25" customHeight="1" x14ac:dyDescent="0.2">
      <c r="A233" s="256">
        <v>1</v>
      </c>
      <c r="B233" s="204" t="s">
        <v>803</v>
      </c>
      <c r="C233" s="204" t="s">
        <v>123</v>
      </c>
      <c r="D233" s="206">
        <v>293</v>
      </c>
      <c r="E233" s="242" t="s">
        <v>1871</v>
      </c>
      <c r="F233" s="206" t="s">
        <v>1227</v>
      </c>
      <c r="G233" s="206" t="s">
        <v>1616</v>
      </c>
      <c r="H233" s="206">
        <v>293</v>
      </c>
      <c r="I233" s="8" t="s">
        <v>909</v>
      </c>
      <c r="J233" s="206" t="s">
        <v>1616</v>
      </c>
      <c r="K233" s="8" t="s">
        <v>655</v>
      </c>
      <c r="L233" s="8" t="s">
        <v>905</v>
      </c>
      <c r="M233" s="204" t="s">
        <v>573</v>
      </c>
      <c r="N233" s="204"/>
      <c r="O233" s="204"/>
      <c r="P233" s="204"/>
      <c r="Q233" s="204"/>
      <c r="R233" s="204"/>
      <c r="S233" s="214">
        <v>0.625</v>
      </c>
      <c r="T233" s="214">
        <v>0.83333333333333337</v>
      </c>
      <c r="U233" s="202" t="s">
        <v>1616</v>
      </c>
      <c r="V233" s="202" t="s">
        <v>1616</v>
      </c>
      <c r="W233" s="202" t="s">
        <v>1616</v>
      </c>
      <c r="X233" s="202" t="s">
        <v>1616</v>
      </c>
      <c r="Y233" s="202" t="s">
        <v>1616</v>
      </c>
      <c r="Z233" s="202" t="s">
        <v>1616</v>
      </c>
      <c r="AA233" s="202" t="s">
        <v>1616</v>
      </c>
      <c r="AB233" s="202" t="s">
        <v>1616</v>
      </c>
      <c r="AC233" s="202" t="s">
        <v>1616</v>
      </c>
      <c r="AD233" s="202" t="s">
        <v>1616</v>
      </c>
      <c r="AE233" s="203" t="s">
        <v>191</v>
      </c>
      <c r="AF233" s="203" t="s">
        <v>262</v>
      </c>
      <c r="AG233" s="203" t="s">
        <v>263</v>
      </c>
      <c r="AH233" s="203" t="s">
        <v>609</v>
      </c>
      <c r="AI233" s="203" t="s">
        <v>2209</v>
      </c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71">
        <v>2</v>
      </c>
      <c r="BA233" s="71" t="s">
        <v>1616</v>
      </c>
      <c r="BB233" s="225">
        <v>42698</v>
      </c>
      <c r="BC233" s="217">
        <v>348657.85</v>
      </c>
      <c r="BD233" s="217">
        <v>6284905.2300000004</v>
      </c>
      <c r="BE233" s="217" t="s">
        <v>991</v>
      </c>
    </row>
    <row r="234" spans="1:57" s="187" customFormat="1" ht="11.25" customHeight="1" x14ac:dyDescent="0.2">
      <c r="A234" s="256">
        <v>1</v>
      </c>
      <c r="B234" s="204" t="s">
        <v>803</v>
      </c>
      <c r="C234" s="204" t="s">
        <v>123</v>
      </c>
      <c r="D234" s="206">
        <v>294</v>
      </c>
      <c r="E234" s="242" t="s">
        <v>1872</v>
      </c>
      <c r="F234" s="206" t="s">
        <v>1228</v>
      </c>
      <c r="G234" s="206" t="s">
        <v>1616</v>
      </c>
      <c r="H234" s="206">
        <v>294</v>
      </c>
      <c r="I234" s="8" t="s">
        <v>910</v>
      </c>
      <c r="J234" s="206" t="s">
        <v>1616</v>
      </c>
      <c r="K234" s="8" t="s">
        <v>556</v>
      </c>
      <c r="L234" s="8" t="s">
        <v>906</v>
      </c>
      <c r="M234" s="204" t="s">
        <v>575</v>
      </c>
      <c r="N234" s="204"/>
      <c r="O234" s="204"/>
      <c r="P234" s="204"/>
      <c r="Q234" s="204"/>
      <c r="R234" s="204"/>
      <c r="S234" s="214">
        <v>0.25</v>
      </c>
      <c r="T234" s="214">
        <v>0.58333333333333337</v>
      </c>
      <c r="U234" s="202" t="s">
        <v>1616</v>
      </c>
      <c r="V234" s="202" t="s">
        <v>1616</v>
      </c>
      <c r="W234" s="202" t="s">
        <v>1616</v>
      </c>
      <c r="X234" s="202" t="s">
        <v>1616</v>
      </c>
      <c r="Y234" s="202" t="s">
        <v>1616</v>
      </c>
      <c r="Z234" s="202" t="s">
        <v>1616</v>
      </c>
      <c r="AA234" s="202" t="s">
        <v>1616</v>
      </c>
      <c r="AB234" s="202" t="s">
        <v>1616</v>
      </c>
      <c r="AC234" s="202" t="s">
        <v>1616</v>
      </c>
      <c r="AD234" s="202" t="s">
        <v>1616</v>
      </c>
      <c r="AE234" s="6" t="s">
        <v>329</v>
      </c>
      <c r="AF234" s="6" t="s">
        <v>251</v>
      </c>
      <c r="AG234" s="6" t="s">
        <v>254</v>
      </c>
      <c r="AH234" s="6" t="s">
        <v>255</v>
      </c>
      <c r="AI234" s="6" t="s">
        <v>607</v>
      </c>
      <c r="AJ234" s="6" t="s">
        <v>253</v>
      </c>
      <c r="AK234" s="6" t="s">
        <v>515</v>
      </c>
      <c r="AL234" s="6" t="s">
        <v>257</v>
      </c>
      <c r="AM234" s="6" t="s">
        <v>2378</v>
      </c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71">
        <v>2</v>
      </c>
      <c r="BA234" s="71">
        <v>2</v>
      </c>
      <c r="BB234" s="225">
        <v>42697</v>
      </c>
      <c r="BC234" s="217">
        <v>354329</v>
      </c>
      <c r="BD234" s="217">
        <v>6295410.0800000001</v>
      </c>
      <c r="BE234" s="217" t="s">
        <v>991</v>
      </c>
    </row>
    <row r="235" spans="1:57" s="187" customFormat="1" ht="11.25" customHeight="1" x14ac:dyDescent="0.2">
      <c r="A235" s="256">
        <v>1</v>
      </c>
      <c r="B235" s="204" t="s">
        <v>803</v>
      </c>
      <c r="C235" s="204" t="s">
        <v>123</v>
      </c>
      <c r="D235" s="206">
        <v>295</v>
      </c>
      <c r="E235" s="242" t="s">
        <v>1873</v>
      </c>
      <c r="F235" s="206" t="s">
        <v>1229</v>
      </c>
      <c r="G235" s="206" t="s">
        <v>1616</v>
      </c>
      <c r="H235" s="206">
        <v>295</v>
      </c>
      <c r="I235" s="8" t="s">
        <v>911</v>
      </c>
      <c r="J235" s="206" t="s">
        <v>1616</v>
      </c>
      <c r="K235" s="8" t="s">
        <v>556</v>
      </c>
      <c r="L235" s="8" t="s">
        <v>907</v>
      </c>
      <c r="M235" s="204" t="s">
        <v>575</v>
      </c>
      <c r="N235" s="204"/>
      <c r="O235" s="204"/>
      <c r="P235" s="204"/>
      <c r="Q235" s="204"/>
      <c r="R235" s="204"/>
      <c r="S235" s="214">
        <v>0.25</v>
      </c>
      <c r="T235" s="214">
        <v>0.58333333333333337</v>
      </c>
      <c r="U235" s="202" t="s">
        <v>1616</v>
      </c>
      <c r="V235" s="202" t="s">
        <v>1616</v>
      </c>
      <c r="W235" s="202" t="s">
        <v>1616</v>
      </c>
      <c r="X235" s="202" t="s">
        <v>1616</v>
      </c>
      <c r="Y235" s="202" t="s">
        <v>1616</v>
      </c>
      <c r="Z235" s="202" t="s">
        <v>1616</v>
      </c>
      <c r="AA235" s="202" t="s">
        <v>1616</v>
      </c>
      <c r="AB235" s="202" t="s">
        <v>1616</v>
      </c>
      <c r="AC235" s="202" t="s">
        <v>1616</v>
      </c>
      <c r="AD235" s="202" t="s">
        <v>1616</v>
      </c>
      <c r="AE235" s="6" t="s">
        <v>251</v>
      </c>
      <c r="AF235" s="6" t="s">
        <v>254</v>
      </c>
      <c r="AG235" s="6" t="s">
        <v>255</v>
      </c>
      <c r="AH235" s="6" t="s">
        <v>515</v>
      </c>
      <c r="AI235" s="6" t="s">
        <v>257</v>
      </c>
      <c r="AJ235" s="6" t="s">
        <v>2378</v>
      </c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71">
        <v>2</v>
      </c>
      <c r="BA235" s="71">
        <v>2</v>
      </c>
      <c r="BB235" s="225">
        <v>42697</v>
      </c>
      <c r="BC235" s="217">
        <v>354874.43</v>
      </c>
      <c r="BD235" s="217">
        <v>6295292.1299999999</v>
      </c>
      <c r="BE235" s="217" t="s">
        <v>991</v>
      </c>
    </row>
    <row r="236" spans="1:57" s="187" customFormat="1" ht="11.25" customHeight="1" x14ac:dyDescent="0.2">
      <c r="A236" s="256">
        <v>1</v>
      </c>
      <c r="B236" s="204" t="s">
        <v>803</v>
      </c>
      <c r="C236" s="204" t="s">
        <v>123</v>
      </c>
      <c r="D236" s="206">
        <v>296</v>
      </c>
      <c r="E236" s="242" t="s">
        <v>1874</v>
      </c>
      <c r="F236" s="206" t="s">
        <v>1230</v>
      </c>
      <c r="G236" s="206" t="s">
        <v>1390</v>
      </c>
      <c r="H236" s="206">
        <v>296</v>
      </c>
      <c r="I236" s="8" t="s">
        <v>110</v>
      </c>
      <c r="J236" s="204" t="s">
        <v>111</v>
      </c>
      <c r="K236" s="8" t="s">
        <v>551</v>
      </c>
      <c r="L236" s="8" t="s">
        <v>2004</v>
      </c>
      <c r="M236" s="204" t="s">
        <v>575</v>
      </c>
      <c r="N236" s="204"/>
      <c r="O236" s="204"/>
      <c r="P236" s="204"/>
      <c r="Q236" s="204"/>
      <c r="R236" s="204"/>
      <c r="S236" s="214">
        <v>0.25</v>
      </c>
      <c r="T236" s="214">
        <v>0.89583333333333337</v>
      </c>
      <c r="U236" s="202" t="s">
        <v>1616</v>
      </c>
      <c r="V236" s="202" t="s">
        <v>1616</v>
      </c>
      <c r="W236" s="202">
        <v>0.3125</v>
      </c>
      <c r="X236" s="202" t="s">
        <v>1648</v>
      </c>
      <c r="Y236" s="202" t="s">
        <v>1616</v>
      </c>
      <c r="Z236" s="202" t="s">
        <v>1616</v>
      </c>
      <c r="AA236" s="202">
        <v>0.45833333333333331</v>
      </c>
      <c r="AB236" s="202">
        <v>0.79166666666666663</v>
      </c>
      <c r="AC236" s="202" t="s">
        <v>1616</v>
      </c>
      <c r="AD236" s="202" t="s">
        <v>1616</v>
      </c>
      <c r="AE236" s="6" t="s">
        <v>252</v>
      </c>
      <c r="AF236" s="6" t="s">
        <v>256</v>
      </c>
      <c r="AG236" s="6" t="s">
        <v>251</v>
      </c>
      <c r="AH236" s="6" t="s">
        <v>254</v>
      </c>
      <c r="AI236" s="6" t="s">
        <v>255</v>
      </c>
      <c r="AJ236" s="6" t="s">
        <v>607</v>
      </c>
      <c r="AK236" s="6" t="s">
        <v>253</v>
      </c>
      <c r="AL236" s="6" t="s">
        <v>515</v>
      </c>
      <c r="AM236" s="6" t="s">
        <v>257</v>
      </c>
      <c r="AN236" s="6" t="s">
        <v>2378</v>
      </c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71">
        <v>3</v>
      </c>
      <c r="BA236" s="71">
        <v>4</v>
      </c>
      <c r="BB236" s="225">
        <v>42697</v>
      </c>
      <c r="BC236" s="217">
        <v>351574.8</v>
      </c>
      <c r="BD236" s="217">
        <v>6296069.79</v>
      </c>
      <c r="BE236" s="217" t="s">
        <v>991</v>
      </c>
    </row>
    <row r="237" spans="1:57" s="187" customFormat="1" ht="11.25" customHeight="1" x14ac:dyDescent="0.2">
      <c r="A237" s="256">
        <v>1</v>
      </c>
      <c r="B237" s="204" t="s">
        <v>803</v>
      </c>
      <c r="C237" s="204" t="s">
        <v>125</v>
      </c>
      <c r="D237" s="206">
        <v>297</v>
      </c>
      <c r="E237" s="242" t="s">
        <v>1875</v>
      </c>
      <c r="F237" s="206" t="s">
        <v>1231</v>
      </c>
      <c r="G237" s="206" t="s">
        <v>1616</v>
      </c>
      <c r="H237" s="206">
        <v>297</v>
      </c>
      <c r="I237" s="8" t="s">
        <v>928</v>
      </c>
      <c r="J237" s="206" t="s">
        <v>1616</v>
      </c>
      <c r="K237" s="8" t="s">
        <v>549</v>
      </c>
      <c r="L237" s="8" t="s">
        <v>927</v>
      </c>
      <c r="M237" s="204" t="s">
        <v>575</v>
      </c>
      <c r="N237" s="204" t="s">
        <v>566</v>
      </c>
      <c r="O237" s="204"/>
      <c r="P237" s="204"/>
      <c r="Q237" s="204"/>
      <c r="R237" s="204"/>
      <c r="S237" s="214">
        <v>0.25</v>
      </c>
      <c r="T237" s="214">
        <v>0.89583333333333337</v>
      </c>
      <c r="U237" s="202" t="s">
        <v>1616</v>
      </c>
      <c r="V237" s="202" t="s">
        <v>1616</v>
      </c>
      <c r="W237" s="202">
        <v>0.3125</v>
      </c>
      <c r="X237" s="202" t="s">
        <v>1651</v>
      </c>
      <c r="Y237" s="202" t="s">
        <v>1616</v>
      </c>
      <c r="Z237" s="202" t="s">
        <v>1616</v>
      </c>
      <c r="AA237" s="202" t="s">
        <v>1616</v>
      </c>
      <c r="AB237" s="202" t="s">
        <v>1616</v>
      </c>
      <c r="AC237" s="202" t="s">
        <v>1616</v>
      </c>
      <c r="AD237" s="202" t="s">
        <v>1616</v>
      </c>
      <c r="AE237" s="6" t="s">
        <v>209</v>
      </c>
      <c r="AF237" s="6" t="s">
        <v>286</v>
      </c>
      <c r="AG237" s="6" t="s">
        <v>929</v>
      </c>
      <c r="AH237" s="6" t="s">
        <v>930</v>
      </c>
      <c r="AI237" s="6" t="s">
        <v>931</v>
      </c>
      <c r="AJ237" s="6" t="s">
        <v>801</v>
      </c>
      <c r="AK237" s="6" t="s">
        <v>799</v>
      </c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71">
        <v>3</v>
      </c>
      <c r="BA237" s="71">
        <v>4</v>
      </c>
      <c r="BB237" s="225">
        <v>42711</v>
      </c>
      <c r="BC237" s="217">
        <v>346251.46</v>
      </c>
      <c r="BD237" s="217">
        <v>6299460.0700000003</v>
      </c>
      <c r="BE237" s="217" t="s">
        <v>991</v>
      </c>
    </row>
    <row r="238" spans="1:57" s="187" customFormat="1" ht="11.25" customHeight="1" x14ac:dyDescent="0.2">
      <c r="A238" s="256">
        <v>1</v>
      </c>
      <c r="B238" s="204" t="s">
        <v>803</v>
      </c>
      <c r="C238" s="204" t="s">
        <v>123</v>
      </c>
      <c r="D238" s="206">
        <v>298</v>
      </c>
      <c r="E238" s="242" t="s">
        <v>1876</v>
      </c>
      <c r="F238" s="206" t="s">
        <v>2091</v>
      </c>
      <c r="G238" s="206" t="s">
        <v>1616</v>
      </c>
      <c r="H238" s="206">
        <v>298</v>
      </c>
      <c r="I238" s="8" t="s">
        <v>2092</v>
      </c>
      <c r="J238" s="206" t="s">
        <v>1616</v>
      </c>
      <c r="K238" s="8" t="s">
        <v>554</v>
      </c>
      <c r="L238" s="8" t="s">
        <v>925</v>
      </c>
      <c r="M238" s="204" t="s">
        <v>570</v>
      </c>
      <c r="N238" s="204"/>
      <c r="O238" s="204"/>
      <c r="P238" s="204"/>
      <c r="Q238" s="204"/>
      <c r="R238" s="204"/>
      <c r="S238" s="214">
        <v>0.27083333333333331</v>
      </c>
      <c r="T238" s="214">
        <v>0.91666666666666663</v>
      </c>
      <c r="U238" s="202" t="s">
        <v>1616</v>
      </c>
      <c r="V238" s="202" t="s">
        <v>1616</v>
      </c>
      <c r="W238" s="202">
        <v>0.45833333333333331</v>
      </c>
      <c r="X238" s="202">
        <v>0.75</v>
      </c>
      <c r="Y238" s="202" t="s">
        <v>1616</v>
      </c>
      <c r="Z238" s="202" t="s">
        <v>1616</v>
      </c>
      <c r="AA238" s="202">
        <v>0.45833333333333331</v>
      </c>
      <c r="AB238" s="202">
        <v>0.75</v>
      </c>
      <c r="AC238" s="202" t="s">
        <v>1616</v>
      </c>
      <c r="AD238" s="202" t="s">
        <v>1616</v>
      </c>
      <c r="AE238" s="203" t="s">
        <v>183</v>
      </c>
      <c r="AF238" s="203" t="s">
        <v>182</v>
      </c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71">
        <v>2</v>
      </c>
      <c r="BA238" s="71">
        <v>3</v>
      </c>
      <c r="BB238" s="225">
        <v>42710</v>
      </c>
      <c r="BC238" s="217">
        <v>346469.54</v>
      </c>
      <c r="BD238" s="217">
        <v>6299664.2199999997</v>
      </c>
      <c r="BE238" s="217" t="s">
        <v>991</v>
      </c>
    </row>
    <row r="239" spans="1:57" s="187" customFormat="1" ht="11.25" customHeight="1" x14ac:dyDescent="0.2">
      <c r="A239" s="252">
        <v>1</v>
      </c>
      <c r="B239" s="204" t="s">
        <v>804</v>
      </c>
      <c r="C239" s="204" t="s">
        <v>123</v>
      </c>
      <c r="D239" s="206">
        <v>299</v>
      </c>
      <c r="E239" s="242" t="s">
        <v>1877</v>
      </c>
      <c r="F239" s="206" t="s">
        <v>1370</v>
      </c>
      <c r="G239" s="206" t="s">
        <v>1616</v>
      </c>
      <c r="H239" s="206">
        <v>299</v>
      </c>
      <c r="I239" s="8" t="s">
        <v>104</v>
      </c>
      <c r="J239" s="206" t="s">
        <v>1616</v>
      </c>
      <c r="K239" s="8" t="s">
        <v>562</v>
      </c>
      <c r="L239" s="8" t="s">
        <v>1544</v>
      </c>
      <c r="M239" s="204" t="s">
        <v>575</v>
      </c>
      <c r="N239" s="204"/>
      <c r="O239" s="204"/>
      <c r="P239" s="204"/>
      <c r="Q239" s="204"/>
      <c r="R239" s="204"/>
      <c r="S239" s="214">
        <v>0.72916666666666663</v>
      </c>
      <c r="T239" s="214">
        <v>0.85416666666666663</v>
      </c>
      <c r="U239" s="202" t="s">
        <v>1616</v>
      </c>
      <c r="V239" s="202" t="s">
        <v>1616</v>
      </c>
      <c r="W239" s="202" t="s">
        <v>1616</v>
      </c>
      <c r="X239" s="202" t="s">
        <v>1616</v>
      </c>
      <c r="Y239" s="202" t="s">
        <v>1616</v>
      </c>
      <c r="Z239" s="202" t="s">
        <v>1616</v>
      </c>
      <c r="AA239" s="202" t="s">
        <v>1616</v>
      </c>
      <c r="AB239" s="202" t="s">
        <v>1616</v>
      </c>
      <c r="AC239" s="202" t="s">
        <v>1616</v>
      </c>
      <c r="AD239" s="202" t="s">
        <v>1616</v>
      </c>
      <c r="AE239" s="203" t="s">
        <v>917</v>
      </c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71">
        <v>2</v>
      </c>
      <c r="BA239" s="71">
        <v>2</v>
      </c>
      <c r="BB239" s="225">
        <v>42713</v>
      </c>
      <c r="BC239" s="217">
        <v>354187.54</v>
      </c>
      <c r="BD239" s="217">
        <v>6304550.2599999998</v>
      </c>
      <c r="BE239" s="217" t="s">
        <v>991</v>
      </c>
    </row>
    <row r="240" spans="1:57" s="187" customFormat="1" ht="11.25" customHeight="1" x14ac:dyDescent="0.2">
      <c r="A240" s="256">
        <v>1</v>
      </c>
      <c r="B240" s="204" t="s">
        <v>803</v>
      </c>
      <c r="C240" s="204" t="s">
        <v>125</v>
      </c>
      <c r="D240" s="206">
        <v>300</v>
      </c>
      <c r="E240" s="242" t="s">
        <v>1878</v>
      </c>
      <c r="F240" s="206" t="s">
        <v>1232</v>
      </c>
      <c r="G240" s="206" t="s">
        <v>1616</v>
      </c>
      <c r="H240" s="206">
        <v>300</v>
      </c>
      <c r="I240" s="8" t="s">
        <v>938</v>
      </c>
      <c r="J240" s="206" t="s">
        <v>1616</v>
      </c>
      <c r="K240" s="8" t="s">
        <v>549</v>
      </c>
      <c r="L240" s="8" t="s">
        <v>939</v>
      </c>
      <c r="M240" s="204" t="s">
        <v>570</v>
      </c>
      <c r="N240" s="204" t="s">
        <v>573</v>
      </c>
      <c r="O240" s="204"/>
      <c r="P240" s="204"/>
      <c r="Q240" s="204"/>
      <c r="R240" s="204"/>
      <c r="S240" s="214">
        <v>0.54166666666666663</v>
      </c>
      <c r="T240" s="214">
        <v>0.89583333333333337</v>
      </c>
      <c r="U240" s="202" t="s">
        <v>1616</v>
      </c>
      <c r="V240" s="202" t="s">
        <v>1616</v>
      </c>
      <c r="W240" s="202">
        <v>0.54166666666666663</v>
      </c>
      <c r="X240" s="202">
        <v>0.83333333333333337</v>
      </c>
      <c r="Y240" s="202" t="s">
        <v>1616</v>
      </c>
      <c r="Z240" s="202" t="s">
        <v>1616</v>
      </c>
      <c r="AA240" s="202">
        <v>0.54166666666666663</v>
      </c>
      <c r="AB240" s="202">
        <v>0.83333333333333337</v>
      </c>
      <c r="AC240" s="202" t="s">
        <v>1616</v>
      </c>
      <c r="AD240" s="202" t="s">
        <v>1616</v>
      </c>
      <c r="AE240" s="203" t="s">
        <v>215</v>
      </c>
      <c r="AF240" s="203" t="s">
        <v>773</v>
      </c>
      <c r="AG240" s="203" t="s">
        <v>293</v>
      </c>
      <c r="AH240" s="203" t="s">
        <v>219</v>
      </c>
      <c r="AI240" s="203" t="s">
        <v>523</v>
      </c>
      <c r="AJ240" s="203" t="s">
        <v>274</v>
      </c>
      <c r="AK240" s="203" t="s">
        <v>275</v>
      </c>
      <c r="AL240" s="203" t="s">
        <v>947</v>
      </c>
      <c r="AM240" s="203" t="s">
        <v>949</v>
      </c>
      <c r="AN240" s="203" t="s">
        <v>950</v>
      </c>
      <c r="AO240" s="203" t="s">
        <v>948</v>
      </c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71">
        <v>2</v>
      </c>
      <c r="BA240" s="71" t="s">
        <v>1616</v>
      </c>
      <c r="BB240" s="225">
        <v>42765</v>
      </c>
      <c r="BC240" s="217">
        <v>346834.58</v>
      </c>
      <c r="BD240" s="217">
        <v>6294795.7599999998</v>
      </c>
      <c r="BE240" s="217" t="s">
        <v>991</v>
      </c>
    </row>
    <row r="241" spans="1:57" s="187" customFormat="1" ht="11.25" customHeight="1" x14ac:dyDescent="0.2">
      <c r="A241" s="252">
        <v>1</v>
      </c>
      <c r="B241" s="204" t="s">
        <v>804</v>
      </c>
      <c r="C241" s="204" t="s">
        <v>125</v>
      </c>
      <c r="D241" s="206">
        <v>301</v>
      </c>
      <c r="E241" s="244" t="s">
        <v>2223</v>
      </c>
      <c r="F241" s="206" t="s">
        <v>1233</v>
      </c>
      <c r="G241" s="206" t="s">
        <v>1616</v>
      </c>
      <c r="H241" s="206">
        <v>301</v>
      </c>
      <c r="I241" s="8" t="s">
        <v>942</v>
      </c>
      <c r="J241" s="206" t="s">
        <v>1616</v>
      </c>
      <c r="K241" s="8" t="s">
        <v>549</v>
      </c>
      <c r="L241" s="8" t="s">
        <v>944</v>
      </c>
      <c r="M241" s="204" t="s">
        <v>566</v>
      </c>
      <c r="N241" s="204" t="s">
        <v>571</v>
      </c>
      <c r="O241" s="204" t="s">
        <v>573</v>
      </c>
      <c r="P241" s="204" t="s">
        <v>570</v>
      </c>
      <c r="Q241" s="204" t="s">
        <v>575</v>
      </c>
      <c r="R241" s="204"/>
      <c r="S241" s="214">
        <v>0.27083333333333331</v>
      </c>
      <c r="T241" s="214">
        <v>0.45833333333333331</v>
      </c>
      <c r="U241" s="214">
        <v>0.66666666666666663</v>
      </c>
      <c r="V241" s="214">
        <v>0.85416666666666663</v>
      </c>
      <c r="W241" s="202" t="s">
        <v>1616</v>
      </c>
      <c r="X241" s="202" t="s">
        <v>1616</v>
      </c>
      <c r="Y241" s="202" t="s">
        <v>1616</v>
      </c>
      <c r="Z241" s="202" t="s">
        <v>1616</v>
      </c>
      <c r="AA241" s="202" t="s">
        <v>1616</v>
      </c>
      <c r="AB241" s="202" t="s">
        <v>1616</v>
      </c>
      <c r="AC241" s="202" t="s">
        <v>1616</v>
      </c>
      <c r="AD241" s="202" t="s">
        <v>1616</v>
      </c>
      <c r="AE241" s="203" t="s">
        <v>261</v>
      </c>
      <c r="AF241" s="203" t="s">
        <v>522</v>
      </c>
      <c r="AG241" s="203" t="s">
        <v>952</v>
      </c>
      <c r="AH241" s="203" t="s">
        <v>131</v>
      </c>
      <c r="AI241" s="203" t="s">
        <v>140</v>
      </c>
      <c r="AJ241" s="203" t="s">
        <v>132</v>
      </c>
      <c r="AK241" s="203" t="s">
        <v>953</v>
      </c>
      <c r="AL241" s="203" t="s">
        <v>210</v>
      </c>
      <c r="AM241" s="203" t="s">
        <v>954</v>
      </c>
      <c r="AN241" s="203" t="s">
        <v>955</v>
      </c>
      <c r="AO241" s="203" t="s">
        <v>134</v>
      </c>
      <c r="AP241" s="203" t="s">
        <v>135</v>
      </c>
      <c r="AQ241" s="203" t="s">
        <v>242</v>
      </c>
      <c r="AR241" s="203" t="s">
        <v>243</v>
      </c>
      <c r="AS241" s="203" t="s">
        <v>296</v>
      </c>
      <c r="AT241" s="203" t="s">
        <v>788</v>
      </c>
      <c r="AU241" s="203" t="s">
        <v>608</v>
      </c>
      <c r="AV241" s="203" t="s">
        <v>956</v>
      </c>
      <c r="AW241" s="203" t="s">
        <v>957</v>
      </c>
      <c r="AX241" s="203" t="s">
        <v>958</v>
      </c>
      <c r="AY241" s="203"/>
      <c r="AZ241" s="71">
        <v>4</v>
      </c>
      <c r="BA241" s="71" t="s">
        <v>1616</v>
      </c>
      <c r="BB241" s="225">
        <v>42752</v>
      </c>
      <c r="BC241" s="217">
        <v>344122.81</v>
      </c>
      <c r="BD241" s="217">
        <v>6297496.8399999999</v>
      </c>
      <c r="BE241" s="217" t="s">
        <v>991</v>
      </c>
    </row>
    <row r="242" spans="1:57" s="187" customFormat="1" ht="11.25" customHeight="1" x14ac:dyDescent="0.2">
      <c r="A242" s="252">
        <v>1</v>
      </c>
      <c r="B242" s="204" t="s">
        <v>804</v>
      </c>
      <c r="C242" s="204" t="s">
        <v>125</v>
      </c>
      <c r="D242" s="206">
        <v>302</v>
      </c>
      <c r="E242" s="244" t="s">
        <v>2224</v>
      </c>
      <c r="F242" s="206" t="s">
        <v>1685</v>
      </c>
      <c r="G242" s="206" t="s">
        <v>1616</v>
      </c>
      <c r="H242" s="206">
        <v>302</v>
      </c>
      <c r="I242" s="8"/>
      <c r="J242" s="206" t="s">
        <v>1616</v>
      </c>
      <c r="K242" s="8" t="s">
        <v>550</v>
      </c>
      <c r="L242" s="8" t="s">
        <v>945</v>
      </c>
      <c r="M242" s="204" t="s">
        <v>566</v>
      </c>
      <c r="N242" s="204" t="s">
        <v>573</v>
      </c>
      <c r="O242" s="204" t="s">
        <v>570</v>
      </c>
      <c r="P242" s="204" t="s">
        <v>575</v>
      </c>
      <c r="Q242" s="204"/>
      <c r="R242" s="204"/>
      <c r="S242" s="214">
        <v>0.27083333333333331</v>
      </c>
      <c r="T242" s="214">
        <v>0.45833333333333331</v>
      </c>
      <c r="U242" s="214">
        <v>0.66666666666666663</v>
      </c>
      <c r="V242" s="214">
        <v>0.85416666666666663</v>
      </c>
      <c r="W242" s="202" t="s">
        <v>1616</v>
      </c>
      <c r="X242" s="202" t="s">
        <v>1616</v>
      </c>
      <c r="Y242" s="202" t="s">
        <v>1616</v>
      </c>
      <c r="Z242" s="202" t="s">
        <v>1616</v>
      </c>
      <c r="AA242" s="202" t="s">
        <v>1616</v>
      </c>
      <c r="AB242" s="202" t="s">
        <v>1616</v>
      </c>
      <c r="AC242" s="202" t="s">
        <v>1616</v>
      </c>
      <c r="AD242" s="202" t="s">
        <v>1616</v>
      </c>
      <c r="AE242" s="203" t="s">
        <v>522</v>
      </c>
      <c r="AF242" s="203" t="s">
        <v>756</v>
      </c>
      <c r="AG242" s="203" t="s">
        <v>365</v>
      </c>
      <c r="AH242" s="203" t="s">
        <v>669</v>
      </c>
      <c r="AI242" s="203" t="s">
        <v>963</v>
      </c>
      <c r="AJ242" s="203" t="s">
        <v>133</v>
      </c>
      <c r="AK242" s="203" t="s">
        <v>203</v>
      </c>
      <c r="AL242" s="203" t="s">
        <v>204</v>
      </c>
      <c r="AM242" s="203" t="s">
        <v>139</v>
      </c>
      <c r="AN242" s="203" t="s">
        <v>608</v>
      </c>
      <c r="AO242" s="203" t="s">
        <v>964</v>
      </c>
      <c r="AP242" s="203" t="s">
        <v>965</v>
      </c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71">
        <v>2</v>
      </c>
      <c r="BA242" s="71" t="s">
        <v>1616</v>
      </c>
      <c r="BB242" s="225">
        <v>42752</v>
      </c>
      <c r="BC242" s="217"/>
      <c r="BD242" s="217"/>
      <c r="BE242" s="217" t="s">
        <v>991</v>
      </c>
    </row>
    <row r="243" spans="1:57" s="195" customFormat="1" ht="11.25" customHeight="1" x14ac:dyDescent="0.2">
      <c r="A243" s="256">
        <v>1</v>
      </c>
      <c r="B243" s="204" t="s">
        <v>803</v>
      </c>
      <c r="C243" s="204" t="s">
        <v>125</v>
      </c>
      <c r="D243" s="206">
        <v>303</v>
      </c>
      <c r="E243" s="242" t="s">
        <v>1879</v>
      </c>
      <c r="F243" s="206" t="s">
        <v>1234</v>
      </c>
      <c r="G243" s="206" t="s">
        <v>1616</v>
      </c>
      <c r="H243" s="206">
        <v>303</v>
      </c>
      <c r="I243" s="8" t="s">
        <v>966</v>
      </c>
      <c r="J243" s="206" t="s">
        <v>1616</v>
      </c>
      <c r="K243" s="8" t="s">
        <v>564</v>
      </c>
      <c r="L243" s="8" t="s">
        <v>967</v>
      </c>
      <c r="M243" s="204" t="s">
        <v>570</v>
      </c>
      <c r="N243" s="204" t="s">
        <v>573</v>
      </c>
      <c r="O243" s="204"/>
      <c r="P243" s="204"/>
      <c r="Q243" s="204"/>
      <c r="R243" s="204"/>
      <c r="S243" s="214">
        <v>0.27083333333333331</v>
      </c>
      <c r="T243" s="214">
        <v>0.41666666666666669</v>
      </c>
      <c r="U243" s="214" t="s">
        <v>1616</v>
      </c>
      <c r="V243" s="214" t="s">
        <v>1616</v>
      </c>
      <c r="W243" s="202" t="s">
        <v>1616</v>
      </c>
      <c r="X243" s="202" t="s">
        <v>1616</v>
      </c>
      <c r="Y243" s="202" t="s">
        <v>1616</v>
      </c>
      <c r="Z243" s="202" t="s">
        <v>1616</v>
      </c>
      <c r="AA243" s="202" t="s">
        <v>1616</v>
      </c>
      <c r="AB243" s="202" t="s">
        <v>1616</v>
      </c>
      <c r="AC243" s="202" t="s">
        <v>1616</v>
      </c>
      <c r="AD243" s="202" t="s">
        <v>1616</v>
      </c>
      <c r="AE243" s="203" t="s">
        <v>183</v>
      </c>
      <c r="AF243" s="203" t="s">
        <v>968</v>
      </c>
      <c r="AG243" s="203" t="s">
        <v>969</v>
      </c>
      <c r="AH243" s="203" t="s">
        <v>970</v>
      </c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71">
        <v>2</v>
      </c>
      <c r="BA243" s="71" t="s">
        <v>1616</v>
      </c>
      <c r="BB243" s="225">
        <v>42786</v>
      </c>
      <c r="BC243" s="217">
        <v>343688.31</v>
      </c>
      <c r="BD243" s="217">
        <v>6280859.6699999999</v>
      </c>
      <c r="BE243" s="217" t="s">
        <v>991</v>
      </c>
    </row>
    <row r="244" spans="1:57" s="187" customFormat="1" ht="11.25" customHeight="1" x14ac:dyDescent="0.2">
      <c r="A244" s="256">
        <v>1</v>
      </c>
      <c r="B244" s="204" t="s">
        <v>803</v>
      </c>
      <c r="C244" s="204" t="s">
        <v>125</v>
      </c>
      <c r="D244" s="206">
        <v>304</v>
      </c>
      <c r="E244" s="242" t="s">
        <v>1880</v>
      </c>
      <c r="F244" s="206" t="s">
        <v>1235</v>
      </c>
      <c r="G244" s="206" t="s">
        <v>1616</v>
      </c>
      <c r="H244" s="206">
        <v>304</v>
      </c>
      <c r="I244" s="8" t="s">
        <v>971</v>
      </c>
      <c r="J244" s="206" t="s">
        <v>1616</v>
      </c>
      <c r="K244" s="8" t="s">
        <v>564</v>
      </c>
      <c r="L244" s="8" t="s">
        <v>972</v>
      </c>
      <c r="M244" s="204" t="s">
        <v>570</v>
      </c>
      <c r="N244" s="204" t="s">
        <v>573</v>
      </c>
      <c r="O244" s="204"/>
      <c r="P244" s="204"/>
      <c r="Q244" s="204"/>
      <c r="R244" s="204"/>
      <c r="S244" s="214">
        <v>0.27083333333333331</v>
      </c>
      <c r="T244" s="214">
        <v>0.41666666666666669</v>
      </c>
      <c r="U244" s="214" t="s">
        <v>1616</v>
      </c>
      <c r="V244" s="214" t="s">
        <v>1616</v>
      </c>
      <c r="W244" s="202" t="s">
        <v>1616</v>
      </c>
      <c r="X244" s="202" t="s">
        <v>1616</v>
      </c>
      <c r="Y244" s="202" t="s">
        <v>1616</v>
      </c>
      <c r="Z244" s="202" t="s">
        <v>1616</v>
      </c>
      <c r="AA244" s="202" t="s">
        <v>1616</v>
      </c>
      <c r="AB244" s="202" t="s">
        <v>1616</v>
      </c>
      <c r="AC244" s="202" t="s">
        <v>1616</v>
      </c>
      <c r="AD244" s="202" t="s">
        <v>1616</v>
      </c>
      <c r="AE244" s="203" t="s">
        <v>183</v>
      </c>
      <c r="AF244" s="203" t="s">
        <v>968</v>
      </c>
      <c r="AG244" s="203" t="s">
        <v>970</v>
      </c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71">
        <v>2</v>
      </c>
      <c r="BA244" s="71" t="s">
        <v>1616</v>
      </c>
      <c r="BB244" s="225">
        <v>42786</v>
      </c>
      <c r="BC244" s="217">
        <v>343735.92</v>
      </c>
      <c r="BD244" s="217">
        <v>6281098.6500000004</v>
      </c>
      <c r="BE244" s="217" t="s">
        <v>991</v>
      </c>
    </row>
    <row r="245" spans="1:57" s="187" customFormat="1" ht="11.25" customHeight="1" x14ac:dyDescent="0.2">
      <c r="A245" s="256">
        <v>1</v>
      </c>
      <c r="B245" s="204" t="s">
        <v>803</v>
      </c>
      <c r="C245" s="204" t="s">
        <v>125</v>
      </c>
      <c r="D245" s="206">
        <v>305</v>
      </c>
      <c r="E245" s="242" t="s">
        <v>1881</v>
      </c>
      <c r="F245" s="206" t="s">
        <v>1236</v>
      </c>
      <c r="G245" s="206" t="s">
        <v>1616</v>
      </c>
      <c r="H245" s="206">
        <v>305</v>
      </c>
      <c r="I245" s="8" t="s">
        <v>973</v>
      </c>
      <c r="J245" s="206" t="s">
        <v>1616</v>
      </c>
      <c r="K245" s="8" t="s">
        <v>564</v>
      </c>
      <c r="L245" s="8" t="s">
        <v>974</v>
      </c>
      <c r="M245" s="204" t="s">
        <v>570</v>
      </c>
      <c r="N245" s="204" t="s">
        <v>573</v>
      </c>
      <c r="O245" s="204"/>
      <c r="P245" s="204"/>
      <c r="Q245" s="204"/>
      <c r="R245" s="204"/>
      <c r="S245" s="214">
        <v>0.27083333333333331</v>
      </c>
      <c r="T245" s="214">
        <v>0.41666666666666669</v>
      </c>
      <c r="U245" s="214" t="s">
        <v>1616</v>
      </c>
      <c r="V245" s="214" t="s">
        <v>1616</v>
      </c>
      <c r="W245" s="202" t="s">
        <v>1616</v>
      </c>
      <c r="X245" s="202" t="s">
        <v>1616</v>
      </c>
      <c r="Y245" s="202" t="s">
        <v>1616</v>
      </c>
      <c r="Z245" s="202" t="s">
        <v>1616</v>
      </c>
      <c r="AA245" s="202" t="s">
        <v>1616</v>
      </c>
      <c r="AB245" s="202" t="s">
        <v>1616</v>
      </c>
      <c r="AC245" s="202" t="s">
        <v>1616</v>
      </c>
      <c r="AD245" s="202" t="s">
        <v>1616</v>
      </c>
      <c r="AE245" s="203" t="s">
        <v>183</v>
      </c>
      <c r="AF245" s="203" t="s">
        <v>968</v>
      </c>
      <c r="AG245" s="203" t="s">
        <v>969</v>
      </c>
      <c r="AH245" s="203" t="s">
        <v>753</v>
      </c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71">
        <v>2</v>
      </c>
      <c r="BA245" s="71" t="s">
        <v>1616</v>
      </c>
      <c r="BB245" s="225">
        <v>42786</v>
      </c>
      <c r="BC245" s="217">
        <v>343997.65</v>
      </c>
      <c r="BD245" s="217">
        <v>6281031.3600000003</v>
      </c>
      <c r="BE245" s="217" t="s">
        <v>991</v>
      </c>
    </row>
    <row r="246" spans="1:57" s="187" customFormat="1" ht="11.25" customHeight="1" x14ac:dyDescent="0.2">
      <c r="A246" s="256">
        <v>1</v>
      </c>
      <c r="B246" s="204" t="s">
        <v>803</v>
      </c>
      <c r="C246" s="204" t="s">
        <v>125</v>
      </c>
      <c r="D246" s="206">
        <v>306</v>
      </c>
      <c r="E246" s="242" t="s">
        <v>1882</v>
      </c>
      <c r="F246" s="206" t="s">
        <v>1237</v>
      </c>
      <c r="G246" s="206" t="s">
        <v>1616</v>
      </c>
      <c r="H246" s="206">
        <v>306</v>
      </c>
      <c r="I246" s="8" t="s">
        <v>978</v>
      </c>
      <c r="J246" s="206" t="s">
        <v>1616</v>
      </c>
      <c r="K246" s="8" t="s">
        <v>558</v>
      </c>
      <c r="L246" s="8" t="s">
        <v>979</v>
      </c>
      <c r="M246" s="204" t="s">
        <v>573</v>
      </c>
      <c r="N246" s="204" t="s">
        <v>570</v>
      </c>
      <c r="O246" s="204"/>
      <c r="P246" s="204"/>
      <c r="Q246" s="204"/>
      <c r="R246" s="204"/>
      <c r="S246" s="214">
        <v>0.25</v>
      </c>
      <c r="T246" s="214">
        <v>0.45833333333333331</v>
      </c>
      <c r="U246" s="214" t="s">
        <v>1616</v>
      </c>
      <c r="V246" s="214" t="s">
        <v>1616</v>
      </c>
      <c r="W246" s="202" t="s">
        <v>1616</v>
      </c>
      <c r="X246" s="202" t="s">
        <v>1616</v>
      </c>
      <c r="Y246" s="202" t="s">
        <v>1616</v>
      </c>
      <c r="Z246" s="202" t="s">
        <v>1616</v>
      </c>
      <c r="AA246" s="202" t="s">
        <v>1616</v>
      </c>
      <c r="AB246" s="202" t="s">
        <v>1616</v>
      </c>
      <c r="AC246" s="202" t="s">
        <v>1616</v>
      </c>
      <c r="AD246" s="202" t="s">
        <v>1616</v>
      </c>
      <c r="AE246" s="203" t="s">
        <v>178</v>
      </c>
      <c r="AF246" s="203" t="s">
        <v>179</v>
      </c>
      <c r="AG246" s="203" t="s">
        <v>982</v>
      </c>
      <c r="AH246" s="203" t="s">
        <v>183</v>
      </c>
      <c r="AI246" s="203" t="s">
        <v>969</v>
      </c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71">
        <v>2</v>
      </c>
      <c r="BA246" s="71" t="s">
        <v>1616</v>
      </c>
      <c r="BB246" s="225">
        <v>42786</v>
      </c>
      <c r="BC246" s="217">
        <v>345455.5</v>
      </c>
      <c r="BD246" s="217">
        <v>6287834.6399999997</v>
      </c>
      <c r="BE246" s="217" t="s">
        <v>991</v>
      </c>
    </row>
    <row r="247" spans="1:57" s="187" customFormat="1" ht="11.25" customHeight="1" x14ac:dyDescent="0.2">
      <c r="A247" s="256">
        <v>1</v>
      </c>
      <c r="B247" s="205" t="s">
        <v>803</v>
      </c>
      <c r="C247" s="205" t="s">
        <v>125</v>
      </c>
      <c r="D247" s="206">
        <v>307</v>
      </c>
      <c r="E247" s="242" t="s">
        <v>1883</v>
      </c>
      <c r="F247" s="206" t="s">
        <v>1238</v>
      </c>
      <c r="G247" s="206" t="s">
        <v>1616</v>
      </c>
      <c r="H247" s="206">
        <v>307</v>
      </c>
      <c r="I247" s="8" t="s">
        <v>1083</v>
      </c>
      <c r="J247" s="206" t="s">
        <v>1616</v>
      </c>
      <c r="K247" s="8" t="s">
        <v>550</v>
      </c>
      <c r="L247" s="8" t="s">
        <v>1548</v>
      </c>
      <c r="M247" s="204" t="s">
        <v>571</v>
      </c>
      <c r="N247" s="204" t="s">
        <v>566</v>
      </c>
      <c r="O247" s="204"/>
      <c r="P247" s="204"/>
      <c r="Q247" s="204"/>
      <c r="R247" s="204"/>
      <c r="S247" s="202">
        <v>0.66666666666666663</v>
      </c>
      <c r="T247" s="228">
        <v>0.85416666666666663</v>
      </c>
      <c r="U247" s="202" t="s">
        <v>1616</v>
      </c>
      <c r="V247" s="202" t="s">
        <v>1616</v>
      </c>
      <c r="W247" s="202" t="s">
        <v>1616</v>
      </c>
      <c r="X247" s="202" t="s">
        <v>1616</v>
      </c>
      <c r="Y247" s="202" t="s">
        <v>1616</v>
      </c>
      <c r="Z247" s="202" t="s">
        <v>1616</v>
      </c>
      <c r="AA247" s="202" t="s">
        <v>1616</v>
      </c>
      <c r="AB247" s="202" t="s">
        <v>1616</v>
      </c>
      <c r="AC247" s="202" t="s">
        <v>1616</v>
      </c>
      <c r="AD247" s="202" t="s">
        <v>1616</v>
      </c>
      <c r="AE247" s="203" t="s">
        <v>1067</v>
      </c>
      <c r="AF247" s="203" t="s">
        <v>1068</v>
      </c>
      <c r="AG247" s="203" t="s">
        <v>199</v>
      </c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71">
        <v>1</v>
      </c>
      <c r="BA247" s="71" t="s">
        <v>1616</v>
      </c>
      <c r="BB247" s="225">
        <v>42849</v>
      </c>
      <c r="BC247" s="217">
        <v>342856.47</v>
      </c>
      <c r="BD247" s="217">
        <v>6297192.2599999998</v>
      </c>
      <c r="BE247" s="217" t="s">
        <v>1081</v>
      </c>
    </row>
    <row r="248" spans="1:57" s="187" customFormat="1" ht="11.25" customHeight="1" x14ac:dyDescent="0.2">
      <c r="A248" s="252">
        <v>1</v>
      </c>
      <c r="B248" s="204" t="s">
        <v>804</v>
      </c>
      <c r="C248" s="204" t="s">
        <v>125</v>
      </c>
      <c r="D248" s="206">
        <v>308</v>
      </c>
      <c r="E248" s="242" t="s">
        <v>1884</v>
      </c>
      <c r="F248" s="206" t="s">
        <v>1239</v>
      </c>
      <c r="G248" s="206" t="s">
        <v>1616</v>
      </c>
      <c r="H248" s="206">
        <v>308</v>
      </c>
      <c r="I248" s="8" t="s">
        <v>50</v>
      </c>
      <c r="J248" s="206" t="s">
        <v>1616</v>
      </c>
      <c r="K248" s="8" t="s">
        <v>550</v>
      </c>
      <c r="L248" s="8" t="s">
        <v>980</v>
      </c>
      <c r="M248" s="204" t="s">
        <v>571</v>
      </c>
      <c r="N248" s="204" t="s">
        <v>570</v>
      </c>
      <c r="O248" s="204"/>
      <c r="P248" s="204"/>
      <c r="Q248" s="204"/>
      <c r="R248" s="204"/>
      <c r="S248" s="214">
        <v>0.27083333333333331</v>
      </c>
      <c r="T248" s="214">
        <v>0.45833333333333331</v>
      </c>
      <c r="U248" s="214" t="s">
        <v>1616</v>
      </c>
      <c r="V248" s="214" t="s">
        <v>1616</v>
      </c>
      <c r="W248" s="202" t="s">
        <v>1616</v>
      </c>
      <c r="X248" s="202" t="s">
        <v>1616</v>
      </c>
      <c r="Y248" s="202" t="s">
        <v>1616</v>
      </c>
      <c r="Z248" s="202" t="s">
        <v>1616</v>
      </c>
      <c r="AA248" s="202" t="s">
        <v>1616</v>
      </c>
      <c r="AB248" s="202" t="s">
        <v>1616</v>
      </c>
      <c r="AC248" s="202" t="s">
        <v>1616</v>
      </c>
      <c r="AD248" s="202" t="s">
        <v>1616</v>
      </c>
      <c r="AE248" s="203" t="s">
        <v>231</v>
      </c>
      <c r="AF248" s="203" t="s">
        <v>232</v>
      </c>
      <c r="AG248" s="203" t="s">
        <v>645</v>
      </c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71">
        <v>2</v>
      </c>
      <c r="BA248" s="71" t="s">
        <v>1616</v>
      </c>
      <c r="BB248" s="225">
        <v>42795</v>
      </c>
      <c r="BC248" s="217">
        <v>341499.35</v>
      </c>
      <c r="BD248" s="217">
        <v>6296667.6200000001</v>
      </c>
      <c r="BE248" s="217" t="s">
        <v>991</v>
      </c>
    </row>
    <row r="249" spans="1:57" s="187" customFormat="1" ht="11.25" customHeight="1" x14ac:dyDescent="0.2">
      <c r="A249" s="252">
        <v>1</v>
      </c>
      <c r="B249" s="204" t="s">
        <v>804</v>
      </c>
      <c r="C249" s="204" t="s">
        <v>775</v>
      </c>
      <c r="D249" s="206">
        <v>309</v>
      </c>
      <c r="E249" s="242" t="s">
        <v>1885</v>
      </c>
      <c r="F249" s="206" t="s">
        <v>1240</v>
      </c>
      <c r="G249" s="206" t="s">
        <v>1616</v>
      </c>
      <c r="H249" s="206">
        <v>309</v>
      </c>
      <c r="I249" s="8" t="s">
        <v>28</v>
      </c>
      <c r="J249" s="206" t="s">
        <v>1616</v>
      </c>
      <c r="K249" s="8" t="s">
        <v>546</v>
      </c>
      <c r="L249" s="8" t="s">
        <v>981</v>
      </c>
      <c r="M249" s="204" t="s">
        <v>571</v>
      </c>
      <c r="N249" s="204"/>
      <c r="O249" s="204"/>
      <c r="P249" s="204"/>
      <c r="Q249" s="204"/>
      <c r="R249" s="204"/>
      <c r="S249" s="214">
        <v>0.27083333333333331</v>
      </c>
      <c r="T249" s="214">
        <v>0.45833333333333331</v>
      </c>
      <c r="U249" s="214" t="s">
        <v>1616</v>
      </c>
      <c r="V249" s="214" t="s">
        <v>1616</v>
      </c>
      <c r="W249" s="202" t="s">
        <v>1616</v>
      </c>
      <c r="X249" s="202" t="s">
        <v>1616</v>
      </c>
      <c r="Y249" s="202" t="s">
        <v>1616</v>
      </c>
      <c r="Z249" s="202" t="s">
        <v>1616</v>
      </c>
      <c r="AA249" s="202" t="s">
        <v>1616</v>
      </c>
      <c r="AB249" s="202" t="s">
        <v>1616</v>
      </c>
      <c r="AC249" s="202" t="s">
        <v>1616</v>
      </c>
      <c r="AD249" s="202" t="s">
        <v>1616</v>
      </c>
      <c r="AE249" s="203" t="s">
        <v>172</v>
      </c>
      <c r="AF249" s="203" t="s">
        <v>173</v>
      </c>
      <c r="AG249" s="203" t="s">
        <v>174</v>
      </c>
      <c r="AH249" s="203" t="s">
        <v>175</v>
      </c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71">
        <v>2</v>
      </c>
      <c r="BA249" s="71" t="s">
        <v>1616</v>
      </c>
      <c r="BB249" s="225">
        <v>42795</v>
      </c>
      <c r="BC249" s="217">
        <v>341476.72</v>
      </c>
      <c r="BD249" s="217">
        <v>6296769.4800000004</v>
      </c>
      <c r="BE249" s="217" t="s">
        <v>991</v>
      </c>
    </row>
    <row r="250" spans="1:57" s="187" customFormat="1" ht="11.25" customHeight="1" x14ac:dyDescent="0.2">
      <c r="A250" s="256">
        <v>1</v>
      </c>
      <c r="B250" s="204" t="s">
        <v>803</v>
      </c>
      <c r="C250" s="204" t="s">
        <v>125</v>
      </c>
      <c r="D250" s="206">
        <v>310</v>
      </c>
      <c r="E250" s="242" t="s">
        <v>1886</v>
      </c>
      <c r="F250" s="206" t="s">
        <v>1241</v>
      </c>
      <c r="G250" s="206" t="s">
        <v>1616</v>
      </c>
      <c r="H250" s="206">
        <v>310</v>
      </c>
      <c r="I250" s="8" t="s">
        <v>992</v>
      </c>
      <c r="J250" s="206" t="s">
        <v>1616</v>
      </c>
      <c r="K250" s="8" t="s">
        <v>1007</v>
      </c>
      <c r="L250" s="8" t="s">
        <v>999</v>
      </c>
      <c r="M250" s="204" t="s">
        <v>567</v>
      </c>
      <c r="N250" s="204" t="s">
        <v>570</v>
      </c>
      <c r="O250" s="204"/>
      <c r="P250" s="204"/>
      <c r="Q250" s="204"/>
      <c r="R250" s="204"/>
      <c r="S250" s="214">
        <v>0.25</v>
      </c>
      <c r="T250" s="214">
        <v>0.5</v>
      </c>
      <c r="U250" s="214" t="s">
        <v>1616</v>
      </c>
      <c r="V250" s="214" t="s">
        <v>1616</v>
      </c>
      <c r="W250" s="202" t="s">
        <v>1616</v>
      </c>
      <c r="X250" s="202" t="s">
        <v>1616</v>
      </c>
      <c r="Y250" s="202" t="s">
        <v>1616</v>
      </c>
      <c r="Z250" s="202" t="s">
        <v>1616</v>
      </c>
      <c r="AA250" s="202" t="s">
        <v>1616</v>
      </c>
      <c r="AB250" s="202" t="s">
        <v>1616</v>
      </c>
      <c r="AC250" s="202" t="s">
        <v>1616</v>
      </c>
      <c r="AD250" s="202" t="s">
        <v>1616</v>
      </c>
      <c r="AE250" s="203" t="s">
        <v>1009</v>
      </c>
      <c r="AF250" s="203" t="s">
        <v>1010</v>
      </c>
      <c r="AG250" s="203" t="s">
        <v>1015</v>
      </c>
      <c r="AH250" s="203" t="s">
        <v>1014</v>
      </c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71">
        <v>2</v>
      </c>
      <c r="BA250" s="71">
        <v>4</v>
      </c>
      <c r="BB250" s="225">
        <v>42814</v>
      </c>
      <c r="BC250" s="217">
        <v>336296.52</v>
      </c>
      <c r="BD250" s="217">
        <v>6307096.1299999999</v>
      </c>
      <c r="BE250" s="217" t="s">
        <v>991</v>
      </c>
    </row>
    <row r="251" spans="1:57" s="187" customFormat="1" ht="11.25" customHeight="1" x14ac:dyDescent="0.2">
      <c r="A251" s="256">
        <v>1</v>
      </c>
      <c r="B251" s="204" t="s">
        <v>803</v>
      </c>
      <c r="C251" s="204" t="s">
        <v>125</v>
      </c>
      <c r="D251" s="206">
        <v>311</v>
      </c>
      <c r="E251" s="242" t="s">
        <v>1887</v>
      </c>
      <c r="F251" s="206" t="s">
        <v>1242</v>
      </c>
      <c r="G251" s="206" t="s">
        <v>1616</v>
      </c>
      <c r="H251" s="206">
        <v>311</v>
      </c>
      <c r="I251" s="8" t="s">
        <v>993</v>
      </c>
      <c r="J251" s="206" t="s">
        <v>1616</v>
      </c>
      <c r="K251" s="8" t="s">
        <v>1007</v>
      </c>
      <c r="L251" s="8" t="s">
        <v>1000</v>
      </c>
      <c r="M251" s="204" t="s">
        <v>570</v>
      </c>
      <c r="N251" s="204" t="s">
        <v>567</v>
      </c>
      <c r="O251" s="204"/>
      <c r="P251" s="204"/>
      <c r="Q251" s="204"/>
      <c r="R251" s="204"/>
      <c r="S251" s="214">
        <v>0.25</v>
      </c>
      <c r="T251" s="214">
        <v>0.5</v>
      </c>
      <c r="U251" s="214" t="s">
        <v>1616</v>
      </c>
      <c r="V251" s="214" t="s">
        <v>1616</v>
      </c>
      <c r="W251" s="202" t="s">
        <v>1616</v>
      </c>
      <c r="X251" s="202" t="s">
        <v>1616</v>
      </c>
      <c r="Y251" s="202" t="s">
        <v>1616</v>
      </c>
      <c r="Z251" s="202" t="s">
        <v>1616</v>
      </c>
      <c r="AA251" s="202" t="s">
        <v>1616</v>
      </c>
      <c r="AB251" s="202" t="s">
        <v>1616</v>
      </c>
      <c r="AC251" s="202" t="s">
        <v>1616</v>
      </c>
      <c r="AD251" s="202" t="s">
        <v>1616</v>
      </c>
      <c r="AE251" s="203" t="s">
        <v>1008</v>
      </c>
      <c r="AF251" s="203" t="s">
        <v>294</v>
      </c>
      <c r="AG251" s="203" t="s">
        <v>1011</v>
      </c>
      <c r="AH251" s="203" t="s">
        <v>1012</v>
      </c>
      <c r="AI251" s="203" t="s">
        <v>1015</v>
      </c>
      <c r="AJ251" s="203" t="s">
        <v>1013</v>
      </c>
      <c r="AK251" s="203" t="s">
        <v>1016</v>
      </c>
      <c r="AL251" s="203" t="s">
        <v>692</v>
      </c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71">
        <v>2</v>
      </c>
      <c r="BA251" s="71" t="s">
        <v>1616</v>
      </c>
      <c r="BB251" s="225">
        <v>42814</v>
      </c>
      <c r="BC251" s="217">
        <v>336470.64</v>
      </c>
      <c r="BD251" s="217">
        <v>6307136.5700000003</v>
      </c>
      <c r="BE251" s="217" t="s">
        <v>991</v>
      </c>
    </row>
    <row r="252" spans="1:57" s="187" customFormat="1" ht="11.25" customHeight="1" x14ac:dyDescent="0.2">
      <c r="A252" s="252">
        <v>1</v>
      </c>
      <c r="B252" s="204" t="s">
        <v>804</v>
      </c>
      <c r="C252" s="204" t="s">
        <v>125</v>
      </c>
      <c r="D252" s="206">
        <v>312</v>
      </c>
      <c r="E252" s="244" t="s">
        <v>2222</v>
      </c>
      <c r="F252" s="206" t="s">
        <v>1243</v>
      </c>
      <c r="G252" s="206" t="s">
        <v>1616</v>
      </c>
      <c r="H252" s="206">
        <v>312</v>
      </c>
      <c r="I252" s="8"/>
      <c r="J252" s="206" t="s">
        <v>1616</v>
      </c>
      <c r="K252" s="8" t="s">
        <v>1007</v>
      </c>
      <c r="L252" s="8" t="s">
        <v>1001</v>
      </c>
      <c r="M252" s="204" t="s">
        <v>570</v>
      </c>
      <c r="N252" s="204" t="s">
        <v>567</v>
      </c>
      <c r="O252" s="204"/>
      <c r="P252" s="204"/>
      <c r="Q252" s="204"/>
      <c r="R252" s="204"/>
      <c r="S252" s="214">
        <v>0.25</v>
      </c>
      <c r="T252" s="214">
        <v>0.5</v>
      </c>
      <c r="U252" s="214" t="s">
        <v>1616</v>
      </c>
      <c r="V252" s="214" t="s">
        <v>1616</v>
      </c>
      <c r="W252" s="202" t="s">
        <v>1616</v>
      </c>
      <c r="X252" s="202" t="s">
        <v>1616</v>
      </c>
      <c r="Y252" s="202" t="s">
        <v>1616</v>
      </c>
      <c r="Z252" s="202" t="s">
        <v>1616</v>
      </c>
      <c r="AA252" s="202" t="s">
        <v>1616</v>
      </c>
      <c r="AB252" s="202" t="s">
        <v>1616</v>
      </c>
      <c r="AC252" s="202" t="s">
        <v>1616</v>
      </c>
      <c r="AD252" s="202" t="s">
        <v>1616</v>
      </c>
      <c r="AE252" s="203" t="s">
        <v>1008</v>
      </c>
      <c r="AF252" s="203" t="s">
        <v>294</v>
      </c>
      <c r="AG252" s="203" t="s">
        <v>1009</v>
      </c>
      <c r="AH252" s="203" t="s">
        <v>1010</v>
      </c>
      <c r="AI252" s="203" t="s">
        <v>1011</v>
      </c>
      <c r="AJ252" s="203" t="s">
        <v>1012</v>
      </c>
      <c r="AK252" s="203" t="s">
        <v>1015</v>
      </c>
      <c r="AL252" s="203" t="s">
        <v>1013</v>
      </c>
      <c r="AM252" s="203" t="s">
        <v>1014</v>
      </c>
      <c r="AN252" s="203" t="s">
        <v>1016</v>
      </c>
      <c r="AO252" s="203" t="s">
        <v>692</v>
      </c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71">
        <v>2</v>
      </c>
      <c r="BA252" s="71" t="s">
        <v>1616</v>
      </c>
      <c r="BB252" s="225">
        <v>42814</v>
      </c>
      <c r="BC252" s="217">
        <v>336726.35</v>
      </c>
      <c r="BD252" s="217">
        <v>6307195.5700000003</v>
      </c>
      <c r="BE252" s="217" t="s">
        <v>991</v>
      </c>
    </row>
    <row r="253" spans="1:57" s="187" customFormat="1" ht="11.25" customHeight="1" x14ac:dyDescent="0.2">
      <c r="A253" s="256">
        <v>1</v>
      </c>
      <c r="B253" s="204" t="s">
        <v>803</v>
      </c>
      <c r="C253" s="204" t="s">
        <v>125</v>
      </c>
      <c r="D253" s="206">
        <v>313</v>
      </c>
      <c r="E253" s="242" t="s">
        <v>1888</v>
      </c>
      <c r="F253" s="206" t="s">
        <v>1244</v>
      </c>
      <c r="G253" s="206" t="s">
        <v>1616</v>
      </c>
      <c r="H253" s="206">
        <v>313</v>
      </c>
      <c r="I253" s="8" t="s">
        <v>995</v>
      </c>
      <c r="J253" s="206" t="s">
        <v>1616</v>
      </c>
      <c r="K253" s="8" t="s">
        <v>1007</v>
      </c>
      <c r="L253" s="8" t="s">
        <v>1002</v>
      </c>
      <c r="M253" s="204" t="s">
        <v>570</v>
      </c>
      <c r="N253" s="204" t="s">
        <v>567</v>
      </c>
      <c r="O253" s="204"/>
      <c r="P253" s="204"/>
      <c r="Q253" s="204"/>
      <c r="R253" s="204"/>
      <c r="S253" s="214">
        <v>0.25</v>
      </c>
      <c r="T253" s="214">
        <v>0.41666666666666669</v>
      </c>
      <c r="U253" s="214" t="s">
        <v>1616</v>
      </c>
      <c r="V253" s="214" t="s">
        <v>1616</v>
      </c>
      <c r="W253" s="202" t="s">
        <v>1616</v>
      </c>
      <c r="X253" s="202" t="s">
        <v>1616</v>
      </c>
      <c r="Y253" s="202" t="s">
        <v>1616</v>
      </c>
      <c r="Z253" s="202" t="s">
        <v>1616</v>
      </c>
      <c r="AA253" s="202" t="s">
        <v>1616</v>
      </c>
      <c r="AB253" s="202" t="s">
        <v>1616</v>
      </c>
      <c r="AC253" s="202" t="s">
        <v>1616</v>
      </c>
      <c r="AD253" s="202" t="s">
        <v>1616</v>
      </c>
      <c r="AE253" s="203" t="s">
        <v>1017</v>
      </c>
      <c r="AF253" s="203" t="s">
        <v>1010</v>
      </c>
      <c r="AG253" s="203" t="s">
        <v>1009</v>
      </c>
      <c r="AH253" s="203" t="s">
        <v>1018</v>
      </c>
      <c r="AI253" s="203" t="s">
        <v>1014</v>
      </c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71">
        <v>1</v>
      </c>
      <c r="BA253" s="71" t="s">
        <v>1616</v>
      </c>
      <c r="BB253" s="225">
        <v>42814</v>
      </c>
      <c r="BC253" s="217">
        <v>336810.16</v>
      </c>
      <c r="BD253" s="217">
        <v>6307192.54</v>
      </c>
      <c r="BE253" s="217" t="s">
        <v>991</v>
      </c>
    </row>
    <row r="254" spans="1:57" s="187" customFormat="1" ht="11.25" customHeight="1" x14ac:dyDescent="0.2">
      <c r="A254" s="256">
        <v>1</v>
      </c>
      <c r="B254" s="204" t="s">
        <v>803</v>
      </c>
      <c r="C254" s="204" t="s">
        <v>125</v>
      </c>
      <c r="D254" s="206">
        <v>314</v>
      </c>
      <c r="E254" s="242" t="s">
        <v>1889</v>
      </c>
      <c r="F254" s="206" t="s">
        <v>1245</v>
      </c>
      <c r="G254" s="206" t="s">
        <v>1616</v>
      </c>
      <c r="H254" s="206">
        <v>314</v>
      </c>
      <c r="I254" s="8" t="s">
        <v>996</v>
      </c>
      <c r="J254" s="206" t="s">
        <v>1616</v>
      </c>
      <c r="K254" s="8" t="s">
        <v>1007</v>
      </c>
      <c r="L254" s="8" t="s">
        <v>1003</v>
      </c>
      <c r="M254" s="204" t="s">
        <v>567</v>
      </c>
      <c r="N254" s="204" t="s">
        <v>570</v>
      </c>
      <c r="O254" s="204"/>
      <c r="P254" s="204"/>
      <c r="Q254" s="204"/>
      <c r="R254" s="204"/>
      <c r="S254" s="214">
        <v>0.25</v>
      </c>
      <c r="T254" s="214">
        <v>0.5</v>
      </c>
      <c r="U254" s="214" t="s">
        <v>1616</v>
      </c>
      <c r="V254" s="214" t="s">
        <v>1616</v>
      </c>
      <c r="W254" s="202" t="s">
        <v>1616</v>
      </c>
      <c r="X254" s="202" t="s">
        <v>1616</v>
      </c>
      <c r="Y254" s="202" t="s">
        <v>1616</v>
      </c>
      <c r="Z254" s="202" t="s">
        <v>1616</v>
      </c>
      <c r="AA254" s="202" t="s">
        <v>1616</v>
      </c>
      <c r="AB254" s="202" t="s">
        <v>1616</v>
      </c>
      <c r="AC254" s="202" t="s">
        <v>1616</v>
      </c>
      <c r="AD254" s="202" t="s">
        <v>1616</v>
      </c>
      <c r="AE254" s="6" t="s">
        <v>294</v>
      </c>
      <c r="AF254" s="6" t="s">
        <v>1009</v>
      </c>
      <c r="AG254" s="6" t="s">
        <v>1017</v>
      </c>
      <c r="AH254" s="6" t="s">
        <v>1010</v>
      </c>
      <c r="AI254" s="6" t="s">
        <v>1015</v>
      </c>
      <c r="AJ254" s="6" t="s">
        <v>1013</v>
      </c>
      <c r="AK254" s="6" t="s">
        <v>1014</v>
      </c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71">
        <v>2</v>
      </c>
      <c r="BA254" s="71">
        <v>4</v>
      </c>
      <c r="BB254" s="225">
        <v>42814</v>
      </c>
      <c r="BC254" s="217">
        <v>336869.41</v>
      </c>
      <c r="BD254" s="217">
        <v>6307045.79</v>
      </c>
      <c r="BE254" s="217" t="s">
        <v>991</v>
      </c>
    </row>
    <row r="255" spans="1:57" s="187" customFormat="1" ht="11.25" customHeight="1" x14ac:dyDescent="0.2">
      <c r="A255" s="252">
        <v>1</v>
      </c>
      <c r="B255" s="204" t="s">
        <v>804</v>
      </c>
      <c r="C255" s="204" t="s">
        <v>125</v>
      </c>
      <c r="D255" s="206">
        <v>315</v>
      </c>
      <c r="E255" s="244" t="s">
        <v>2221</v>
      </c>
      <c r="F255" s="206" t="s">
        <v>1246</v>
      </c>
      <c r="G255" s="206" t="s">
        <v>1616</v>
      </c>
      <c r="H255" s="206">
        <v>315</v>
      </c>
      <c r="I255" s="8" t="s">
        <v>997</v>
      </c>
      <c r="J255" s="206" t="s">
        <v>1616</v>
      </c>
      <c r="K255" s="8" t="s">
        <v>1007</v>
      </c>
      <c r="L255" s="8" t="s">
        <v>1448</v>
      </c>
      <c r="M255" s="204" t="s">
        <v>567</v>
      </c>
      <c r="N255" s="204" t="s">
        <v>570</v>
      </c>
      <c r="O255" s="204"/>
      <c r="P255" s="204"/>
      <c r="Q255" s="204"/>
      <c r="R255" s="204"/>
      <c r="S255" s="214">
        <v>0.25</v>
      </c>
      <c r="T255" s="214">
        <v>0.5</v>
      </c>
      <c r="U255" s="214" t="s">
        <v>1616</v>
      </c>
      <c r="V255" s="214" t="s">
        <v>1616</v>
      </c>
      <c r="W255" s="202" t="s">
        <v>1616</v>
      </c>
      <c r="X255" s="202" t="s">
        <v>1616</v>
      </c>
      <c r="Y255" s="202" t="s">
        <v>1616</v>
      </c>
      <c r="Z255" s="202" t="s">
        <v>1616</v>
      </c>
      <c r="AA255" s="202" t="s">
        <v>1616</v>
      </c>
      <c r="AB255" s="202" t="s">
        <v>1616</v>
      </c>
      <c r="AC255" s="202" t="s">
        <v>1616</v>
      </c>
      <c r="AD255" s="202" t="s">
        <v>1616</v>
      </c>
      <c r="AE255" s="203" t="s">
        <v>1008</v>
      </c>
      <c r="AF255" s="203" t="s">
        <v>1011</v>
      </c>
      <c r="AG255" s="203" t="s">
        <v>1012</v>
      </c>
      <c r="AH255" s="203" t="s">
        <v>1016</v>
      </c>
      <c r="AI255" s="203" t="s">
        <v>692</v>
      </c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71">
        <v>2</v>
      </c>
      <c r="BA255" s="71" t="s">
        <v>1616</v>
      </c>
      <c r="BB255" s="225">
        <v>42814</v>
      </c>
      <c r="BC255" s="217">
        <v>336924.03</v>
      </c>
      <c r="BD255" s="217">
        <v>6307232.2000000002</v>
      </c>
      <c r="BE255" s="217" t="s">
        <v>991</v>
      </c>
    </row>
    <row r="256" spans="1:57" s="187" customFormat="1" ht="11.25" customHeight="1" x14ac:dyDescent="0.2">
      <c r="A256" s="256">
        <v>1</v>
      </c>
      <c r="B256" s="204" t="s">
        <v>803</v>
      </c>
      <c r="C256" s="204" t="s">
        <v>125</v>
      </c>
      <c r="D256" s="206">
        <v>316</v>
      </c>
      <c r="E256" s="242" t="s">
        <v>1890</v>
      </c>
      <c r="F256" s="206" t="s">
        <v>1247</v>
      </c>
      <c r="G256" s="206" t="s">
        <v>1616</v>
      </c>
      <c r="H256" s="206">
        <v>316</v>
      </c>
      <c r="I256" s="8" t="s">
        <v>998</v>
      </c>
      <c r="J256" s="206" t="s">
        <v>1616</v>
      </c>
      <c r="K256" s="8" t="s">
        <v>1007</v>
      </c>
      <c r="L256" s="8" t="s">
        <v>1005</v>
      </c>
      <c r="M256" s="204" t="s">
        <v>570</v>
      </c>
      <c r="N256" s="204" t="s">
        <v>567</v>
      </c>
      <c r="O256" s="204"/>
      <c r="P256" s="204"/>
      <c r="Q256" s="204"/>
      <c r="R256" s="204"/>
      <c r="S256" s="214">
        <v>0.25</v>
      </c>
      <c r="T256" s="214">
        <v>0.41666666666666669</v>
      </c>
      <c r="U256" s="214" t="s">
        <v>1616</v>
      </c>
      <c r="V256" s="214" t="s">
        <v>1616</v>
      </c>
      <c r="W256" s="202" t="s">
        <v>1616</v>
      </c>
      <c r="X256" s="202" t="s">
        <v>1616</v>
      </c>
      <c r="Y256" s="202" t="s">
        <v>1616</v>
      </c>
      <c r="Z256" s="202" t="s">
        <v>1616</v>
      </c>
      <c r="AA256" s="202" t="s">
        <v>1616</v>
      </c>
      <c r="AB256" s="202" t="s">
        <v>1616</v>
      </c>
      <c r="AC256" s="202" t="s">
        <v>1616</v>
      </c>
      <c r="AD256" s="202" t="s">
        <v>1616</v>
      </c>
      <c r="AE256" s="203" t="s">
        <v>1008</v>
      </c>
      <c r="AF256" s="203" t="s">
        <v>1011</v>
      </c>
      <c r="AG256" s="203" t="s">
        <v>1012</v>
      </c>
      <c r="AH256" s="203" t="s">
        <v>692</v>
      </c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71">
        <v>1</v>
      </c>
      <c r="BA256" s="71" t="s">
        <v>1616</v>
      </c>
      <c r="BB256" s="225">
        <v>42814</v>
      </c>
      <c r="BC256" s="217">
        <v>337337.83</v>
      </c>
      <c r="BD256" s="217">
        <v>6307327.8799999999</v>
      </c>
      <c r="BE256" s="217" t="s">
        <v>991</v>
      </c>
    </row>
    <row r="257" spans="1:57" s="187" customFormat="1" ht="11.25" customHeight="1" x14ac:dyDescent="0.2">
      <c r="A257" s="256">
        <v>1</v>
      </c>
      <c r="B257" s="205" t="s">
        <v>803</v>
      </c>
      <c r="C257" s="205" t="s">
        <v>125</v>
      </c>
      <c r="D257" s="229">
        <v>317</v>
      </c>
      <c r="E257" s="243" t="s">
        <v>1891</v>
      </c>
      <c r="F257" s="206" t="s">
        <v>1248</v>
      </c>
      <c r="G257" s="206" t="s">
        <v>1616</v>
      </c>
      <c r="H257" s="206">
        <v>317</v>
      </c>
      <c r="I257" s="8" t="s">
        <v>1028</v>
      </c>
      <c r="J257" s="206" t="s">
        <v>1616</v>
      </c>
      <c r="K257" s="8" t="s">
        <v>552</v>
      </c>
      <c r="L257" s="8" t="s">
        <v>1549</v>
      </c>
      <c r="M257" s="230" t="s">
        <v>566</v>
      </c>
      <c r="N257" s="205" t="s">
        <v>575</v>
      </c>
      <c r="O257" s="205"/>
      <c r="P257" s="205"/>
      <c r="Q257" s="205"/>
      <c r="R257" s="205"/>
      <c r="S257" s="202">
        <v>0.27083333333333331</v>
      </c>
      <c r="T257" s="202">
        <v>0.45833333333333331</v>
      </c>
      <c r="U257" s="202">
        <v>0.70833333333333337</v>
      </c>
      <c r="V257" s="202">
        <v>0.85416666666666663</v>
      </c>
      <c r="W257" s="202" t="s">
        <v>1616</v>
      </c>
      <c r="X257" s="202" t="s">
        <v>1616</v>
      </c>
      <c r="Y257" s="202" t="s">
        <v>1616</v>
      </c>
      <c r="Z257" s="202" t="s">
        <v>1616</v>
      </c>
      <c r="AA257" s="202" t="s">
        <v>1616</v>
      </c>
      <c r="AB257" s="202" t="s">
        <v>1616</v>
      </c>
      <c r="AC257" s="202" t="s">
        <v>1616</v>
      </c>
      <c r="AD257" s="202" t="s">
        <v>1616</v>
      </c>
      <c r="AE257" s="205" t="s">
        <v>209</v>
      </c>
      <c r="AF257" s="205" t="s">
        <v>132</v>
      </c>
      <c r="AG257" s="205" t="s">
        <v>133</v>
      </c>
      <c r="AH257" s="271" t="s">
        <v>134</v>
      </c>
      <c r="AI257" s="271" t="s">
        <v>1115</v>
      </c>
      <c r="AJ257" s="271" t="s">
        <v>2212</v>
      </c>
      <c r="AK257" s="203"/>
      <c r="AL257" s="205"/>
      <c r="AM257" s="205"/>
      <c r="AN257" s="205"/>
      <c r="AO257" s="205"/>
      <c r="AP257" s="205"/>
      <c r="AQ257" s="205"/>
      <c r="AR257" s="205"/>
      <c r="AS257" s="205"/>
      <c r="AT257" s="205"/>
      <c r="AU257" s="205"/>
      <c r="AV257" s="205"/>
      <c r="AW257" s="205"/>
      <c r="AX257" s="205"/>
      <c r="AY257" s="205"/>
      <c r="AZ257" s="71">
        <v>1</v>
      </c>
      <c r="BA257" s="71" t="s">
        <v>1616</v>
      </c>
      <c r="BB257" s="225">
        <v>42849</v>
      </c>
      <c r="BC257" s="217">
        <v>335983.37</v>
      </c>
      <c r="BD257" s="217">
        <v>6298295.9900000002</v>
      </c>
      <c r="BE257" s="217" t="s">
        <v>1081</v>
      </c>
    </row>
    <row r="258" spans="1:57" s="187" customFormat="1" ht="11.25" customHeight="1" x14ac:dyDescent="0.2">
      <c r="A258" s="256">
        <v>1</v>
      </c>
      <c r="B258" s="205" t="s">
        <v>803</v>
      </c>
      <c r="C258" s="205" t="s">
        <v>123</v>
      </c>
      <c r="D258" s="229">
        <v>318</v>
      </c>
      <c r="E258" s="243" t="s">
        <v>1892</v>
      </c>
      <c r="F258" s="206" t="s">
        <v>1249</v>
      </c>
      <c r="G258" s="206" t="s">
        <v>1616</v>
      </c>
      <c r="H258" s="206">
        <v>318</v>
      </c>
      <c r="I258" s="8" t="s">
        <v>633</v>
      </c>
      <c r="J258" s="206" t="s">
        <v>1616</v>
      </c>
      <c r="K258" s="8" t="s">
        <v>552</v>
      </c>
      <c r="L258" s="8" t="s">
        <v>1043</v>
      </c>
      <c r="M258" s="230" t="s">
        <v>566</v>
      </c>
      <c r="N258" s="205"/>
      <c r="O258" s="205"/>
      <c r="P258" s="205"/>
      <c r="Q258" s="205"/>
      <c r="R258" s="205"/>
      <c r="S258" s="202">
        <v>0.27083333333333331</v>
      </c>
      <c r="T258" s="202">
        <v>0.45833333333333331</v>
      </c>
      <c r="U258" s="202">
        <v>0.70833333333333337</v>
      </c>
      <c r="V258" s="202">
        <v>0.85416666666666663</v>
      </c>
      <c r="W258" s="202" t="s">
        <v>1616</v>
      </c>
      <c r="X258" s="202" t="s">
        <v>1616</v>
      </c>
      <c r="Y258" s="202" t="s">
        <v>1616</v>
      </c>
      <c r="Z258" s="202" t="s">
        <v>1616</v>
      </c>
      <c r="AA258" s="202" t="s">
        <v>1616</v>
      </c>
      <c r="AB258" s="202" t="s">
        <v>1616</v>
      </c>
      <c r="AC258" s="202" t="s">
        <v>1616</v>
      </c>
      <c r="AD258" s="202" t="s">
        <v>1616</v>
      </c>
      <c r="AE258" s="205" t="s">
        <v>198</v>
      </c>
      <c r="AF258" s="205" t="s">
        <v>143</v>
      </c>
      <c r="AG258" s="205" t="s">
        <v>200</v>
      </c>
      <c r="AH258" s="205" t="s">
        <v>133</v>
      </c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71">
        <v>2</v>
      </c>
      <c r="BA258" s="71" t="s">
        <v>1616</v>
      </c>
      <c r="BB258" s="225">
        <v>42849</v>
      </c>
      <c r="BC258" s="217">
        <v>338154.45</v>
      </c>
      <c r="BD258" s="217">
        <v>6298072.2800000003</v>
      </c>
      <c r="BE258" s="217" t="s">
        <v>1081</v>
      </c>
    </row>
    <row r="259" spans="1:57" s="187" customFormat="1" ht="11.25" customHeight="1" x14ac:dyDescent="0.2">
      <c r="A259" s="256">
        <v>1</v>
      </c>
      <c r="B259" s="205" t="s">
        <v>803</v>
      </c>
      <c r="C259" s="205" t="s">
        <v>125</v>
      </c>
      <c r="D259" s="229">
        <v>319</v>
      </c>
      <c r="E259" s="243" t="s">
        <v>1893</v>
      </c>
      <c r="F259" s="206" t="s">
        <v>1250</v>
      </c>
      <c r="G259" s="206" t="s">
        <v>1616</v>
      </c>
      <c r="H259" s="206">
        <v>319</v>
      </c>
      <c r="I259" s="8" t="s">
        <v>1029</v>
      </c>
      <c r="J259" s="206" t="s">
        <v>1616</v>
      </c>
      <c r="K259" s="8" t="s">
        <v>546</v>
      </c>
      <c r="L259" s="8" t="s">
        <v>1044</v>
      </c>
      <c r="M259" s="230" t="s">
        <v>571</v>
      </c>
      <c r="N259" s="205" t="s">
        <v>575</v>
      </c>
      <c r="O259" s="205"/>
      <c r="P259" s="205"/>
      <c r="Q259" s="205"/>
      <c r="R259" s="205"/>
      <c r="S259" s="202">
        <v>0.27083333333333331</v>
      </c>
      <c r="T259" s="202">
        <v>0.45833333333333331</v>
      </c>
      <c r="U259" s="202">
        <v>0.66666666666666663</v>
      </c>
      <c r="V259" s="202">
        <v>0.85416666666666663</v>
      </c>
      <c r="W259" s="202" t="s">
        <v>1616</v>
      </c>
      <c r="X259" s="202" t="s">
        <v>1616</v>
      </c>
      <c r="Y259" s="202" t="s">
        <v>1616</v>
      </c>
      <c r="Z259" s="202" t="s">
        <v>1616</v>
      </c>
      <c r="AA259" s="202" t="s">
        <v>1616</v>
      </c>
      <c r="AB259" s="202" t="s">
        <v>1616</v>
      </c>
      <c r="AC259" s="202" t="s">
        <v>1616</v>
      </c>
      <c r="AD259" s="202" t="s">
        <v>1616</v>
      </c>
      <c r="AE259" s="205" t="s">
        <v>319</v>
      </c>
      <c r="AF259" s="205" t="s">
        <v>321</v>
      </c>
      <c r="AG259" s="205" t="s">
        <v>1063</v>
      </c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71">
        <v>1</v>
      </c>
      <c r="BA259" s="71" t="s">
        <v>1616</v>
      </c>
      <c r="BB259" s="225">
        <v>42849</v>
      </c>
      <c r="BC259" s="217">
        <v>338221.34</v>
      </c>
      <c r="BD259" s="217">
        <v>6298031.4699999997</v>
      </c>
      <c r="BE259" s="217" t="s">
        <v>1081</v>
      </c>
    </row>
    <row r="260" spans="1:57" s="187" customFormat="1" ht="11.25" customHeight="1" x14ac:dyDescent="0.2">
      <c r="A260" s="256">
        <v>1</v>
      </c>
      <c r="B260" s="205" t="s">
        <v>803</v>
      </c>
      <c r="C260" s="205" t="s">
        <v>123</v>
      </c>
      <c r="D260" s="229">
        <v>320</v>
      </c>
      <c r="E260" s="243" t="s">
        <v>1894</v>
      </c>
      <c r="F260" s="206" t="s">
        <v>1251</v>
      </c>
      <c r="G260" s="206" t="s">
        <v>1616</v>
      </c>
      <c r="H260" s="206">
        <v>320</v>
      </c>
      <c r="I260" s="8" t="s">
        <v>1030</v>
      </c>
      <c r="J260" s="206" t="s">
        <v>1616</v>
      </c>
      <c r="K260" s="8" t="s">
        <v>546</v>
      </c>
      <c r="L260" s="8" t="s">
        <v>1045</v>
      </c>
      <c r="M260" s="230" t="s">
        <v>566</v>
      </c>
      <c r="N260" s="205"/>
      <c r="O260" s="205"/>
      <c r="P260" s="205"/>
      <c r="Q260" s="205"/>
      <c r="R260" s="205"/>
      <c r="S260" s="202">
        <v>0.27083333333333331</v>
      </c>
      <c r="T260" s="202">
        <v>0.45833333333333331</v>
      </c>
      <c r="U260" s="202">
        <v>0.70833333333333337</v>
      </c>
      <c r="V260" s="202">
        <v>0.85416666666666663</v>
      </c>
      <c r="W260" s="202" t="s">
        <v>1616</v>
      </c>
      <c r="X260" s="202" t="s">
        <v>1616</v>
      </c>
      <c r="Y260" s="202" t="s">
        <v>1616</v>
      </c>
      <c r="Z260" s="202" t="s">
        <v>1616</v>
      </c>
      <c r="AA260" s="202" t="s">
        <v>1616</v>
      </c>
      <c r="AB260" s="202" t="s">
        <v>1616</v>
      </c>
      <c r="AC260" s="202" t="s">
        <v>1616</v>
      </c>
      <c r="AD260" s="202" t="s">
        <v>1616</v>
      </c>
      <c r="AE260" s="205" t="s">
        <v>209</v>
      </c>
      <c r="AF260" s="205" t="s">
        <v>132</v>
      </c>
      <c r="AG260" s="205" t="s">
        <v>133</v>
      </c>
      <c r="AH260" s="205" t="s">
        <v>210</v>
      </c>
      <c r="AI260" s="205" t="s">
        <v>134</v>
      </c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71">
        <v>1</v>
      </c>
      <c r="BA260" s="71" t="s">
        <v>1616</v>
      </c>
      <c r="BB260" s="225">
        <v>42849</v>
      </c>
      <c r="BC260" s="217">
        <v>339706.93</v>
      </c>
      <c r="BD260" s="217">
        <v>6298111.9699999997</v>
      </c>
      <c r="BE260" s="217" t="s">
        <v>1081</v>
      </c>
    </row>
    <row r="261" spans="1:57" s="187" customFormat="1" ht="11.25" customHeight="1" x14ac:dyDescent="0.2">
      <c r="A261" s="256">
        <v>1</v>
      </c>
      <c r="B261" s="205" t="s">
        <v>803</v>
      </c>
      <c r="C261" s="205" t="s">
        <v>125</v>
      </c>
      <c r="D261" s="229">
        <v>321</v>
      </c>
      <c r="E261" s="243" t="s">
        <v>1895</v>
      </c>
      <c r="F261" s="206" t="s">
        <v>1252</v>
      </c>
      <c r="G261" s="206" t="s">
        <v>1616</v>
      </c>
      <c r="H261" s="206">
        <v>321</v>
      </c>
      <c r="I261" s="8" t="s">
        <v>1031</v>
      </c>
      <c r="J261" s="206" t="s">
        <v>1616</v>
      </c>
      <c r="K261" s="8" t="s">
        <v>549</v>
      </c>
      <c r="L261" s="8" t="s">
        <v>1550</v>
      </c>
      <c r="M261" s="230" t="s">
        <v>575</v>
      </c>
      <c r="N261" s="205" t="s">
        <v>567</v>
      </c>
      <c r="O261" s="205"/>
      <c r="P261" s="205"/>
      <c r="Q261" s="205"/>
      <c r="R261" s="205"/>
      <c r="S261" s="202">
        <v>0.58333333333333337</v>
      </c>
      <c r="T261" s="202">
        <v>0.89583333333333337</v>
      </c>
      <c r="U261" s="202" t="s">
        <v>1616</v>
      </c>
      <c r="V261" s="202" t="s">
        <v>1616</v>
      </c>
      <c r="W261" s="202" t="s">
        <v>1616</v>
      </c>
      <c r="X261" s="202" t="s">
        <v>1616</v>
      </c>
      <c r="Y261" s="202" t="s">
        <v>1616</v>
      </c>
      <c r="Z261" s="202" t="s">
        <v>1616</v>
      </c>
      <c r="AA261" s="202" t="s">
        <v>1616</v>
      </c>
      <c r="AB261" s="202" t="s">
        <v>1616</v>
      </c>
      <c r="AC261" s="202" t="s">
        <v>1616</v>
      </c>
      <c r="AD261" s="202" t="s">
        <v>1616</v>
      </c>
      <c r="AE261" s="205" t="s">
        <v>328</v>
      </c>
      <c r="AF261" s="205" t="s">
        <v>329</v>
      </c>
      <c r="AG261" s="205" t="s">
        <v>252</v>
      </c>
      <c r="AH261" s="205" t="s">
        <v>606</v>
      </c>
      <c r="AI261" s="205" t="s">
        <v>330</v>
      </c>
      <c r="AJ261" s="205" t="s">
        <v>870</v>
      </c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71">
        <v>1</v>
      </c>
      <c r="BA261" s="71">
        <v>2</v>
      </c>
      <c r="BB261" s="225">
        <v>42842</v>
      </c>
      <c r="BC261" s="217">
        <v>347027.7</v>
      </c>
      <c r="BD261" s="217">
        <v>6299218.2000000002</v>
      </c>
      <c r="BE261" s="217" t="s">
        <v>1081</v>
      </c>
    </row>
    <row r="262" spans="1:57" s="187" customFormat="1" ht="11.25" customHeight="1" x14ac:dyDescent="0.2">
      <c r="A262" s="256">
        <v>1</v>
      </c>
      <c r="B262" s="205" t="s">
        <v>803</v>
      </c>
      <c r="C262" s="205" t="s">
        <v>125</v>
      </c>
      <c r="D262" s="229">
        <v>322</v>
      </c>
      <c r="E262" s="243" t="s">
        <v>1896</v>
      </c>
      <c r="F262" s="206" t="s">
        <v>1253</v>
      </c>
      <c r="G262" s="206" t="s">
        <v>1616</v>
      </c>
      <c r="H262" s="206">
        <v>322</v>
      </c>
      <c r="I262" s="8" t="s">
        <v>1037</v>
      </c>
      <c r="J262" s="206" t="s">
        <v>1616</v>
      </c>
      <c r="K262" s="8" t="s">
        <v>549</v>
      </c>
      <c r="L262" s="8" t="s">
        <v>1551</v>
      </c>
      <c r="M262" s="230" t="s">
        <v>570</v>
      </c>
      <c r="N262" s="205" t="s">
        <v>573</v>
      </c>
      <c r="O262" s="205"/>
      <c r="P262" s="205"/>
      <c r="Q262" s="205"/>
      <c r="R262" s="205"/>
      <c r="S262" s="202">
        <v>0.66666666666666663</v>
      </c>
      <c r="T262" s="202">
        <v>0.875</v>
      </c>
      <c r="U262" s="202" t="s">
        <v>1616</v>
      </c>
      <c r="V262" s="202" t="s">
        <v>1616</v>
      </c>
      <c r="W262" s="202" t="s">
        <v>1616</v>
      </c>
      <c r="X262" s="202" t="s">
        <v>1616</v>
      </c>
      <c r="Y262" s="202" t="s">
        <v>1616</v>
      </c>
      <c r="Z262" s="202" t="s">
        <v>1616</v>
      </c>
      <c r="AA262" s="202" t="s">
        <v>1616</v>
      </c>
      <c r="AB262" s="202" t="s">
        <v>1616</v>
      </c>
      <c r="AC262" s="202" t="s">
        <v>1616</v>
      </c>
      <c r="AD262" s="202" t="s">
        <v>1616</v>
      </c>
      <c r="AE262" s="205" t="s">
        <v>772</v>
      </c>
      <c r="AF262" s="205" t="s">
        <v>1064</v>
      </c>
      <c r="AG262" s="205" t="s">
        <v>1008</v>
      </c>
      <c r="AH262" s="205" t="s">
        <v>1009</v>
      </c>
      <c r="AI262" s="205" t="s">
        <v>148</v>
      </c>
      <c r="AJ262" s="205" t="s">
        <v>635</v>
      </c>
      <c r="AK262" s="205" t="s">
        <v>149</v>
      </c>
      <c r="AL262" s="205"/>
      <c r="AM262" s="205"/>
      <c r="AN262" s="205"/>
      <c r="AO262" s="205"/>
      <c r="AP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71">
        <v>2</v>
      </c>
      <c r="BA262" s="71" t="s">
        <v>1616</v>
      </c>
      <c r="BB262" s="225">
        <v>42842</v>
      </c>
      <c r="BC262" s="217">
        <v>346770.7</v>
      </c>
      <c r="BD262" s="217">
        <v>6299176.5</v>
      </c>
      <c r="BE262" s="217" t="s">
        <v>1081</v>
      </c>
    </row>
    <row r="263" spans="1:57" s="187" customFormat="1" ht="11.25" customHeight="1" x14ac:dyDescent="0.2">
      <c r="A263" s="256">
        <v>1</v>
      </c>
      <c r="B263" s="205" t="s">
        <v>803</v>
      </c>
      <c r="C263" s="205" t="s">
        <v>125</v>
      </c>
      <c r="D263" s="229">
        <v>323</v>
      </c>
      <c r="E263" s="243" t="s">
        <v>1897</v>
      </c>
      <c r="F263" s="206" t="s">
        <v>1254</v>
      </c>
      <c r="G263" s="206" t="s">
        <v>1616</v>
      </c>
      <c r="H263" s="206">
        <v>323</v>
      </c>
      <c r="I263" s="8" t="s">
        <v>1038</v>
      </c>
      <c r="J263" s="206" t="s">
        <v>1616</v>
      </c>
      <c r="K263" s="8" t="s">
        <v>549</v>
      </c>
      <c r="L263" s="8" t="s">
        <v>1552</v>
      </c>
      <c r="M263" s="230" t="s">
        <v>570</v>
      </c>
      <c r="N263" s="205" t="s">
        <v>573</v>
      </c>
      <c r="O263" s="205"/>
      <c r="P263" s="205"/>
      <c r="Q263" s="205"/>
      <c r="R263" s="205"/>
      <c r="S263" s="202">
        <v>0.66666666666666663</v>
      </c>
      <c r="T263" s="202">
        <v>0.875</v>
      </c>
      <c r="U263" s="202" t="s">
        <v>1616</v>
      </c>
      <c r="V263" s="202" t="s">
        <v>1616</v>
      </c>
      <c r="W263" s="202" t="s">
        <v>1616</v>
      </c>
      <c r="X263" s="202" t="s">
        <v>1616</v>
      </c>
      <c r="Y263" s="202" t="s">
        <v>1616</v>
      </c>
      <c r="Z263" s="202" t="s">
        <v>1616</v>
      </c>
      <c r="AA263" s="202" t="s">
        <v>1616</v>
      </c>
      <c r="AB263" s="202" t="s">
        <v>1616</v>
      </c>
      <c r="AC263" s="202" t="s">
        <v>1616</v>
      </c>
      <c r="AD263" s="202" t="s">
        <v>1616</v>
      </c>
      <c r="AE263" s="205" t="s">
        <v>772</v>
      </c>
      <c r="AF263" s="205" t="s">
        <v>1064</v>
      </c>
      <c r="AG263" s="205" t="s">
        <v>1008</v>
      </c>
      <c r="AH263" s="205" t="s">
        <v>1009</v>
      </c>
      <c r="AI263" s="205" t="s">
        <v>635</v>
      </c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71">
        <v>2</v>
      </c>
      <c r="BA263" s="71" t="s">
        <v>1616</v>
      </c>
      <c r="BB263" s="225">
        <v>42842</v>
      </c>
      <c r="BC263" s="217">
        <v>346519.7</v>
      </c>
      <c r="BD263" s="217">
        <v>6299141.5999999996</v>
      </c>
      <c r="BE263" s="217" t="s">
        <v>1081</v>
      </c>
    </row>
    <row r="264" spans="1:57" s="187" customFormat="1" ht="11.25" customHeight="1" x14ac:dyDescent="0.2">
      <c r="A264" s="256">
        <v>1</v>
      </c>
      <c r="B264" s="205" t="s">
        <v>803</v>
      </c>
      <c r="C264" s="205" t="s">
        <v>123</v>
      </c>
      <c r="D264" s="229">
        <v>324</v>
      </c>
      <c r="E264" s="243" t="s">
        <v>1898</v>
      </c>
      <c r="F264" s="206" t="s">
        <v>1255</v>
      </c>
      <c r="G264" s="206" t="s">
        <v>1616</v>
      </c>
      <c r="H264" s="206">
        <v>324</v>
      </c>
      <c r="I264" s="8" t="s">
        <v>1039</v>
      </c>
      <c r="J264" s="206" t="s">
        <v>1616</v>
      </c>
      <c r="K264" s="8" t="s">
        <v>549</v>
      </c>
      <c r="L264" s="8" t="s">
        <v>1553</v>
      </c>
      <c r="M264" s="230" t="s">
        <v>570</v>
      </c>
      <c r="N264" s="205"/>
      <c r="O264" s="205"/>
      <c r="P264" s="205"/>
      <c r="Q264" s="205"/>
      <c r="R264" s="205"/>
      <c r="S264" s="202">
        <v>0.66666666666666663</v>
      </c>
      <c r="T264" s="202">
        <v>0.875</v>
      </c>
      <c r="U264" s="202" t="s">
        <v>1616</v>
      </c>
      <c r="V264" s="202" t="s">
        <v>1616</v>
      </c>
      <c r="W264" s="202" t="s">
        <v>1616</v>
      </c>
      <c r="X264" s="202" t="s">
        <v>1616</v>
      </c>
      <c r="Y264" s="202" t="s">
        <v>1616</v>
      </c>
      <c r="Z264" s="202" t="s">
        <v>1616</v>
      </c>
      <c r="AA264" s="202" t="s">
        <v>1616</v>
      </c>
      <c r="AB264" s="202" t="s">
        <v>1616</v>
      </c>
      <c r="AC264" s="202" t="s">
        <v>1616</v>
      </c>
      <c r="AD264" s="202" t="s">
        <v>1616</v>
      </c>
      <c r="AE264" s="205" t="s">
        <v>1064</v>
      </c>
      <c r="AF264" s="205" t="s">
        <v>1008</v>
      </c>
      <c r="AG264" s="205" t="s">
        <v>1009</v>
      </c>
      <c r="AH264" s="205" t="s">
        <v>635</v>
      </c>
      <c r="AI264" s="205"/>
      <c r="AJ264" s="205"/>
      <c r="AK264" s="205"/>
      <c r="AL264" s="205"/>
      <c r="AM264" s="205"/>
      <c r="AN264" s="205"/>
      <c r="AO264" s="205"/>
      <c r="AP264" s="205"/>
      <c r="AQ264" s="205"/>
      <c r="AR264" s="205"/>
      <c r="AS264" s="205"/>
      <c r="AT264" s="205"/>
      <c r="AU264" s="205"/>
      <c r="AV264" s="205"/>
      <c r="AW264" s="205"/>
      <c r="AX264" s="205"/>
      <c r="AY264" s="205"/>
      <c r="AZ264" s="71">
        <v>2</v>
      </c>
      <c r="BA264" s="71" t="s">
        <v>1616</v>
      </c>
      <c r="BB264" s="225">
        <v>42842</v>
      </c>
      <c r="BC264" s="217">
        <v>346107.5</v>
      </c>
      <c r="BD264" s="217">
        <v>6299078.0999999996</v>
      </c>
      <c r="BE264" s="217" t="s">
        <v>1081</v>
      </c>
    </row>
    <row r="265" spans="1:57" s="187" customFormat="1" ht="11.25" customHeight="1" x14ac:dyDescent="0.2">
      <c r="A265" s="256">
        <v>1</v>
      </c>
      <c r="B265" s="205" t="s">
        <v>803</v>
      </c>
      <c r="C265" s="205" t="s">
        <v>125</v>
      </c>
      <c r="D265" s="229">
        <v>325</v>
      </c>
      <c r="E265" s="243" t="s">
        <v>1899</v>
      </c>
      <c r="F265" s="206" t="s">
        <v>1256</v>
      </c>
      <c r="G265" s="206" t="s">
        <v>1616</v>
      </c>
      <c r="H265" s="206">
        <v>325</v>
      </c>
      <c r="I265" s="8" t="s">
        <v>1040</v>
      </c>
      <c r="J265" s="206" t="s">
        <v>1616</v>
      </c>
      <c r="K265" s="8" t="s">
        <v>549</v>
      </c>
      <c r="L265" s="8" t="s">
        <v>1554</v>
      </c>
      <c r="M265" s="230" t="s">
        <v>570</v>
      </c>
      <c r="N265" s="205" t="s">
        <v>567</v>
      </c>
      <c r="O265" s="205"/>
      <c r="P265" s="205"/>
      <c r="Q265" s="205"/>
      <c r="R265" s="205"/>
      <c r="S265" s="202">
        <v>0.25</v>
      </c>
      <c r="T265" s="202">
        <v>0.91666666666666663</v>
      </c>
      <c r="U265" s="202" t="s">
        <v>1616</v>
      </c>
      <c r="V265" s="202" t="s">
        <v>1616</v>
      </c>
      <c r="W265" s="202" t="s">
        <v>1616</v>
      </c>
      <c r="X265" s="202" t="s">
        <v>1616</v>
      </c>
      <c r="Y265" s="202" t="s">
        <v>1616</v>
      </c>
      <c r="Z265" s="202" t="s">
        <v>1616</v>
      </c>
      <c r="AA265" s="202" t="s">
        <v>1616</v>
      </c>
      <c r="AB265" s="202" t="s">
        <v>1616</v>
      </c>
      <c r="AC265" s="202" t="s">
        <v>1616</v>
      </c>
      <c r="AD265" s="202" t="s">
        <v>1616</v>
      </c>
      <c r="AE265" s="6" t="s">
        <v>1064</v>
      </c>
      <c r="AF265" s="6" t="s">
        <v>1008</v>
      </c>
      <c r="AG265" s="6" t="s">
        <v>1009</v>
      </c>
      <c r="AH265" s="6" t="s">
        <v>148</v>
      </c>
      <c r="AI265" s="6" t="s">
        <v>1065</v>
      </c>
      <c r="AJ265" s="6" t="s">
        <v>635</v>
      </c>
      <c r="AK265" s="6" t="s">
        <v>149</v>
      </c>
      <c r="AL265" s="275" t="s">
        <v>1066</v>
      </c>
      <c r="AM265" s="6" t="s">
        <v>688</v>
      </c>
      <c r="AN265" s="205"/>
      <c r="AO265" s="205"/>
      <c r="AP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71">
        <v>2</v>
      </c>
      <c r="BA265" s="71" t="s">
        <v>1616</v>
      </c>
      <c r="BB265" s="225">
        <v>42842</v>
      </c>
      <c r="BC265" s="217">
        <v>345790.3</v>
      </c>
      <c r="BD265" s="217">
        <v>6299034.7000000002</v>
      </c>
      <c r="BE265" s="217" t="s">
        <v>1081</v>
      </c>
    </row>
    <row r="266" spans="1:57" s="187" customFormat="1" ht="11.25" customHeight="1" x14ac:dyDescent="0.2">
      <c r="A266" s="252">
        <v>1</v>
      </c>
      <c r="B266" s="205" t="s">
        <v>804</v>
      </c>
      <c r="C266" s="205" t="s">
        <v>775</v>
      </c>
      <c r="D266" s="229">
        <v>326</v>
      </c>
      <c r="E266" s="245" t="s">
        <v>2220</v>
      </c>
      <c r="F266" s="206" t="s">
        <v>1257</v>
      </c>
      <c r="G266" s="206" t="s">
        <v>1616</v>
      </c>
      <c r="H266" s="206">
        <v>326</v>
      </c>
      <c r="I266" s="8" t="s">
        <v>1032</v>
      </c>
      <c r="J266" s="206" t="s">
        <v>1616</v>
      </c>
      <c r="K266" s="8" t="s">
        <v>549</v>
      </c>
      <c r="L266" s="8" t="s">
        <v>1051</v>
      </c>
      <c r="M266" s="208" t="s">
        <v>575</v>
      </c>
      <c r="N266" s="205"/>
      <c r="O266" s="205"/>
      <c r="P266" s="205"/>
      <c r="Q266" s="205"/>
      <c r="R266" s="205"/>
      <c r="S266" s="202">
        <v>0.66666666666666663</v>
      </c>
      <c r="T266" s="202">
        <v>0.875</v>
      </c>
      <c r="U266" s="202" t="s">
        <v>1616</v>
      </c>
      <c r="V266" s="202" t="s">
        <v>1616</v>
      </c>
      <c r="W266" s="202" t="s">
        <v>1616</v>
      </c>
      <c r="X266" s="202" t="s">
        <v>1616</v>
      </c>
      <c r="Y266" s="202" t="s">
        <v>1616</v>
      </c>
      <c r="Z266" s="202" t="s">
        <v>1616</v>
      </c>
      <c r="AA266" s="202" t="s">
        <v>1616</v>
      </c>
      <c r="AB266" s="202" t="s">
        <v>1616</v>
      </c>
      <c r="AC266" s="202" t="s">
        <v>1616</v>
      </c>
      <c r="AD266" s="202" t="s">
        <v>1616</v>
      </c>
      <c r="AE266" s="205" t="s">
        <v>328</v>
      </c>
      <c r="AF266" s="205" t="s">
        <v>329</v>
      </c>
      <c r="AG266" s="205" t="s">
        <v>252</v>
      </c>
      <c r="AH266" s="205" t="s">
        <v>580</v>
      </c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71">
        <v>2</v>
      </c>
      <c r="BA266" s="71" t="s">
        <v>1616</v>
      </c>
      <c r="BB266" s="225">
        <v>42851</v>
      </c>
      <c r="BC266" s="217">
        <v>345937.4</v>
      </c>
      <c r="BD266" s="217">
        <v>6299054.7000000002</v>
      </c>
      <c r="BE266" s="217" t="s">
        <v>1081</v>
      </c>
    </row>
    <row r="267" spans="1:57" s="187" customFormat="1" ht="11.25" customHeight="1" x14ac:dyDescent="0.2">
      <c r="A267" s="256">
        <v>1</v>
      </c>
      <c r="B267" s="205" t="s">
        <v>803</v>
      </c>
      <c r="C267" s="205" t="s">
        <v>125</v>
      </c>
      <c r="D267" s="229">
        <v>327</v>
      </c>
      <c r="E267" s="243" t="s">
        <v>1900</v>
      </c>
      <c r="F267" s="206" t="s">
        <v>1258</v>
      </c>
      <c r="G267" s="206" t="s">
        <v>1616</v>
      </c>
      <c r="H267" s="206">
        <v>327</v>
      </c>
      <c r="I267" s="8" t="s">
        <v>1041</v>
      </c>
      <c r="J267" s="206" t="s">
        <v>1616</v>
      </c>
      <c r="K267" s="8" t="s">
        <v>549</v>
      </c>
      <c r="L267" s="8" t="s">
        <v>1052</v>
      </c>
      <c r="M267" s="208" t="s">
        <v>570</v>
      </c>
      <c r="N267" s="205" t="s">
        <v>567</v>
      </c>
      <c r="O267" s="205"/>
      <c r="P267" s="205"/>
      <c r="Q267" s="205"/>
      <c r="R267" s="205"/>
      <c r="S267" s="202">
        <v>0.66666666666666663</v>
      </c>
      <c r="T267" s="202">
        <v>0.875</v>
      </c>
      <c r="U267" s="202" t="s">
        <v>1616</v>
      </c>
      <c r="V267" s="202" t="s">
        <v>1616</v>
      </c>
      <c r="W267" s="202" t="s">
        <v>1616</v>
      </c>
      <c r="X267" s="202" t="s">
        <v>1616</v>
      </c>
      <c r="Y267" s="202" t="s">
        <v>1616</v>
      </c>
      <c r="Z267" s="202" t="s">
        <v>1616</v>
      </c>
      <c r="AA267" s="202" t="s">
        <v>1616</v>
      </c>
      <c r="AB267" s="202" t="s">
        <v>1616</v>
      </c>
      <c r="AC267" s="202" t="s">
        <v>1616</v>
      </c>
      <c r="AD267" s="202" t="s">
        <v>1616</v>
      </c>
      <c r="AE267" s="6" t="s">
        <v>1064</v>
      </c>
      <c r="AF267" s="6" t="s">
        <v>1008</v>
      </c>
      <c r="AG267" s="6" t="s">
        <v>1009</v>
      </c>
      <c r="AH267" s="6" t="s">
        <v>688</v>
      </c>
      <c r="AI267" s="205"/>
      <c r="AJ267" s="205"/>
      <c r="AK267" s="205"/>
      <c r="AL267" s="205"/>
      <c r="AM267" s="205"/>
      <c r="AN267" s="205"/>
      <c r="AO267" s="205"/>
      <c r="AP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71">
        <v>2</v>
      </c>
      <c r="BA267" s="71" t="s">
        <v>1616</v>
      </c>
      <c r="BB267" s="225">
        <v>42851</v>
      </c>
      <c r="BC267" s="217">
        <v>345710.33</v>
      </c>
      <c r="BD267" s="217">
        <v>6299131.4800000004</v>
      </c>
      <c r="BE267" s="217" t="s">
        <v>1081</v>
      </c>
    </row>
    <row r="268" spans="1:57" s="187" customFormat="1" ht="11.25" customHeight="1" x14ac:dyDescent="0.2">
      <c r="A268" s="256">
        <v>1</v>
      </c>
      <c r="B268" s="205" t="s">
        <v>803</v>
      </c>
      <c r="C268" s="205" t="s">
        <v>123</v>
      </c>
      <c r="D268" s="229">
        <v>328</v>
      </c>
      <c r="E268" s="243" t="s">
        <v>1901</v>
      </c>
      <c r="F268" s="206" t="s">
        <v>1176</v>
      </c>
      <c r="G268" s="206" t="s">
        <v>1616</v>
      </c>
      <c r="H268" s="206">
        <v>328</v>
      </c>
      <c r="I268" s="8" t="s">
        <v>684</v>
      </c>
      <c r="J268" s="206" t="s">
        <v>1616</v>
      </c>
      <c r="K268" s="8" t="s">
        <v>565</v>
      </c>
      <c r="L268" s="8" t="s">
        <v>1053</v>
      </c>
      <c r="M268" s="208" t="s">
        <v>571</v>
      </c>
      <c r="N268" s="205"/>
      <c r="O268" s="205"/>
      <c r="P268" s="205"/>
      <c r="Q268" s="205"/>
      <c r="R268" s="205"/>
      <c r="S268" s="228">
        <v>0.27083333333333331</v>
      </c>
      <c r="T268" s="228">
        <v>0.39583333333333331</v>
      </c>
      <c r="U268" s="228">
        <v>0.66666666666666663</v>
      </c>
      <c r="V268" s="228">
        <v>0.85416666666666663</v>
      </c>
      <c r="W268" s="202" t="s">
        <v>1616</v>
      </c>
      <c r="X268" s="202" t="s">
        <v>1616</v>
      </c>
      <c r="Y268" s="202" t="s">
        <v>1616</v>
      </c>
      <c r="Z268" s="202" t="s">
        <v>1616</v>
      </c>
      <c r="AA268" s="202" t="s">
        <v>1616</v>
      </c>
      <c r="AB268" s="202" t="s">
        <v>1616</v>
      </c>
      <c r="AC268" s="202" t="s">
        <v>1616</v>
      </c>
      <c r="AD268" s="202" t="s">
        <v>1616</v>
      </c>
      <c r="AE268" s="6" t="s">
        <v>1067</v>
      </c>
      <c r="AF268" s="6" t="s">
        <v>312</v>
      </c>
      <c r="AG268" s="6" t="s">
        <v>2059</v>
      </c>
      <c r="AH268" s="6" t="s">
        <v>1068</v>
      </c>
      <c r="AI268" s="6" t="s">
        <v>574</v>
      </c>
      <c r="AJ268" s="6" t="s">
        <v>297</v>
      </c>
      <c r="AK268" s="6" t="s">
        <v>2102</v>
      </c>
      <c r="AL268" s="205"/>
      <c r="AM268" s="205"/>
      <c r="AN268" s="205"/>
      <c r="AO268" s="205"/>
      <c r="AP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71">
        <v>1</v>
      </c>
      <c r="BA268" s="71" t="s">
        <v>1616</v>
      </c>
      <c r="BB268" s="225">
        <v>42857</v>
      </c>
      <c r="BC268" s="217">
        <v>341446.31</v>
      </c>
      <c r="BD268" s="217">
        <v>6302547.96</v>
      </c>
      <c r="BE268" s="217" t="s">
        <v>1081</v>
      </c>
    </row>
    <row r="269" spans="1:57" s="187" customFormat="1" ht="11.25" customHeight="1" x14ac:dyDescent="0.2">
      <c r="A269" s="256">
        <v>1</v>
      </c>
      <c r="B269" s="205" t="s">
        <v>803</v>
      </c>
      <c r="C269" s="205" t="s">
        <v>123</v>
      </c>
      <c r="D269" s="229">
        <v>329</v>
      </c>
      <c r="E269" s="243" t="s">
        <v>1902</v>
      </c>
      <c r="F269" s="206" t="s">
        <v>1259</v>
      </c>
      <c r="G269" s="206" t="s">
        <v>1616</v>
      </c>
      <c r="H269" s="206">
        <v>329</v>
      </c>
      <c r="I269" s="8" t="s">
        <v>1033</v>
      </c>
      <c r="J269" s="206" t="s">
        <v>1616</v>
      </c>
      <c r="K269" s="8" t="s">
        <v>565</v>
      </c>
      <c r="L269" s="8" t="s">
        <v>1054</v>
      </c>
      <c r="M269" s="208" t="s">
        <v>566</v>
      </c>
      <c r="N269" s="205"/>
      <c r="O269" s="205"/>
      <c r="P269" s="205"/>
      <c r="Q269" s="205"/>
      <c r="R269" s="205"/>
      <c r="S269" s="228">
        <v>0.27083333333333331</v>
      </c>
      <c r="T269" s="202">
        <v>0.45833333333333331</v>
      </c>
      <c r="U269" s="202">
        <v>0.70833333333333337</v>
      </c>
      <c r="V269" s="228">
        <v>0.85416666666666663</v>
      </c>
      <c r="W269" s="202" t="s">
        <v>1616</v>
      </c>
      <c r="X269" s="202" t="s">
        <v>1616</v>
      </c>
      <c r="Y269" s="202" t="s">
        <v>1616</v>
      </c>
      <c r="Z269" s="202" t="s">
        <v>1616</v>
      </c>
      <c r="AA269" s="202" t="s">
        <v>1616</v>
      </c>
      <c r="AB269" s="202" t="s">
        <v>1616</v>
      </c>
      <c r="AC269" s="202" t="s">
        <v>1616</v>
      </c>
      <c r="AD269" s="202" t="s">
        <v>1616</v>
      </c>
      <c r="AE269" s="205" t="s">
        <v>231</v>
      </c>
      <c r="AF269" s="205" t="s">
        <v>232</v>
      </c>
      <c r="AG269" s="205" t="s">
        <v>581</v>
      </c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71">
        <v>1</v>
      </c>
      <c r="BA269" s="71" t="s">
        <v>1616</v>
      </c>
      <c r="BB269" s="225">
        <v>42857</v>
      </c>
      <c r="BC269" s="217">
        <v>341576.76</v>
      </c>
      <c r="BD269" s="217">
        <v>6302530.5300000003</v>
      </c>
      <c r="BE269" s="217" t="s">
        <v>1081</v>
      </c>
    </row>
    <row r="270" spans="1:57" s="187" customFormat="1" ht="11.25" customHeight="1" x14ac:dyDescent="0.2">
      <c r="A270" s="256">
        <v>1</v>
      </c>
      <c r="B270" s="205" t="s">
        <v>803</v>
      </c>
      <c r="C270" s="205" t="s">
        <v>123</v>
      </c>
      <c r="D270" s="229">
        <v>330</v>
      </c>
      <c r="E270" s="243" t="s">
        <v>1903</v>
      </c>
      <c r="F270" s="206" t="s">
        <v>1260</v>
      </c>
      <c r="G270" s="206" t="s">
        <v>1616</v>
      </c>
      <c r="H270" s="206">
        <v>330</v>
      </c>
      <c r="I270" s="8" t="s">
        <v>1034</v>
      </c>
      <c r="J270" s="206" t="s">
        <v>1616</v>
      </c>
      <c r="K270" s="8" t="s">
        <v>565</v>
      </c>
      <c r="L270" s="8" t="s">
        <v>1055</v>
      </c>
      <c r="M270" s="208" t="s">
        <v>566</v>
      </c>
      <c r="N270" s="205"/>
      <c r="O270" s="205"/>
      <c r="P270" s="205"/>
      <c r="Q270" s="205"/>
      <c r="R270" s="205"/>
      <c r="S270" s="228">
        <v>0.27083333333333331</v>
      </c>
      <c r="T270" s="202">
        <v>0.45833333333333331</v>
      </c>
      <c r="U270" s="202">
        <v>0.70833333333333337</v>
      </c>
      <c r="V270" s="228">
        <v>0.85416666666666663</v>
      </c>
      <c r="W270" s="202" t="s">
        <v>1616</v>
      </c>
      <c r="X270" s="202" t="s">
        <v>1616</v>
      </c>
      <c r="Y270" s="202" t="s">
        <v>1616</v>
      </c>
      <c r="Z270" s="202" t="s">
        <v>1616</v>
      </c>
      <c r="AA270" s="202" t="s">
        <v>1616</v>
      </c>
      <c r="AB270" s="202" t="s">
        <v>1616</v>
      </c>
      <c r="AC270" s="202" t="s">
        <v>1616</v>
      </c>
      <c r="AD270" s="202" t="s">
        <v>1616</v>
      </c>
      <c r="AE270" s="205" t="s">
        <v>172</v>
      </c>
      <c r="AF270" s="205" t="s">
        <v>174</v>
      </c>
      <c r="AG270" s="205" t="s">
        <v>898</v>
      </c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71">
        <v>1</v>
      </c>
      <c r="BA270" s="71" t="s">
        <v>1616</v>
      </c>
      <c r="BB270" s="225">
        <v>42857</v>
      </c>
      <c r="BC270" s="217">
        <v>341543.82</v>
      </c>
      <c r="BD270" s="217">
        <v>6302496.9299999997</v>
      </c>
      <c r="BE270" s="217" t="s">
        <v>1081</v>
      </c>
    </row>
    <row r="271" spans="1:57" s="187" customFormat="1" ht="11.25" customHeight="1" x14ac:dyDescent="0.2">
      <c r="A271" s="256">
        <v>1</v>
      </c>
      <c r="B271" s="205" t="s">
        <v>803</v>
      </c>
      <c r="C271" s="205" t="s">
        <v>125</v>
      </c>
      <c r="D271" s="229">
        <v>331</v>
      </c>
      <c r="E271" s="243" t="s">
        <v>1904</v>
      </c>
      <c r="F271" s="206" t="s">
        <v>1246</v>
      </c>
      <c r="G271" s="206" t="s">
        <v>1616</v>
      </c>
      <c r="H271" s="206">
        <v>331</v>
      </c>
      <c r="I271" s="8" t="s">
        <v>997</v>
      </c>
      <c r="J271" s="206" t="s">
        <v>1616</v>
      </c>
      <c r="K271" s="8" t="s">
        <v>1007</v>
      </c>
      <c r="L271" s="8" t="s">
        <v>1448</v>
      </c>
      <c r="M271" s="208" t="s">
        <v>567</v>
      </c>
      <c r="N271" s="205" t="s">
        <v>570</v>
      </c>
      <c r="O271" s="205"/>
      <c r="P271" s="205"/>
      <c r="Q271" s="205"/>
      <c r="R271" s="205"/>
      <c r="S271" s="214">
        <v>0.25</v>
      </c>
      <c r="T271" s="214">
        <v>0.41666666666666669</v>
      </c>
      <c r="U271" s="202" t="s">
        <v>1616</v>
      </c>
      <c r="V271" s="202" t="s">
        <v>1616</v>
      </c>
      <c r="W271" s="202" t="s">
        <v>1616</v>
      </c>
      <c r="X271" s="202" t="s">
        <v>1616</v>
      </c>
      <c r="Y271" s="202" t="s">
        <v>1616</v>
      </c>
      <c r="Z271" s="202" t="s">
        <v>1616</v>
      </c>
      <c r="AA271" s="202" t="s">
        <v>1616</v>
      </c>
      <c r="AB271" s="202" t="s">
        <v>1616</v>
      </c>
      <c r="AC271" s="202" t="s">
        <v>1616</v>
      </c>
      <c r="AD271" s="202" t="s">
        <v>1616</v>
      </c>
      <c r="AE271" s="205" t="s">
        <v>1008</v>
      </c>
      <c r="AF271" s="205" t="s">
        <v>1011</v>
      </c>
      <c r="AG271" s="205" t="s">
        <v>1012</v>
      </c>
      <c r="AH271" s="205" t="s">
        <v>1016</v>
      </c>
      <c r="AI271" s="205" t="s">
        <v>692</v>
      </c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71">
        <v>2</v>
      </c>
      <c r="BA271" s="71">
        <v>3</v>
      </c>
      <c r="BB271" s="225">
        <v>42863</v>
      </c>
      <c r="BC271" s="217">
        <v>336924.03</v>
      </c>
      <c r="BD271" s="217">
        <v>6307232.2000000002</v>
      </c>
      <c r="BE271" s="217" t="s">
        <v>1081</v>
      </c>
    </row>
    <row r="272" spans="1:57" s="187" customFormat="1" ht="11.25" customHeight="1" x14ac:dyDescent="0.2">
      <c r="A272" s="256">
        <v>1</v>
      </c>
      <c r="B272" s="205" t="s">
        <v>803</v>
      </c>
      <c r="C272" s="205" t="s">
        <v>123</v>
      </c>
      <c r="D272" s="229">
        <v>332</v>
      </c>
      <c r="E272" s="243" t="s">
        <v>1905</v>
      </c>
      <c r="F272" s="206" t="s">
        <v>1261</v>
      </c>
      <c r="G272" s="206" t="s">
        <v>1616</v>
      </c>
      <c r="H272" s="206">
        <v>332</v>
      </c>
      <c r="I272" s="8" t="s">
        <v>1036</v>
      </c>
      <c r="J272" s="206" t="s">
        <v>1616</v>
      </c>
      <c r="K272" s="8" t="s">
        <v>547</v>
      </c>
      <c r="L272" s="8" t="s">
        <v>1057</v>
      </c>
      <c r="M272" s="208" t="s">
        <v>570</v>
      </c>
      <c r="N272" s="205"/>
      <c r="O272" s="205"/>
      <c r="P272" s="205"/>
      <c r="Q272" s="205"/>
      <c r="R272" s="205"/>
      <c r="S272" s="214">
        <v>0.25</v>
      </c>
      <c r="T272" s="214">
        <v>0.41666666666666669</v>
      </c>
      <c r="U272" s="202" t="s">
        <v>1616</v>
      </c>
      <c r="V272" s="202" t="s">
        <v>1616</v>
      </c>
      <c r="W272" s="202" t="s">
        <v>1616</v>
      </c>
      <c r="X272" s="202" t="s">
        <v>1616</v>
      </c>
      <c r="Y272" s="202" t="s">
        <v>1616</v>
      </c>
      <c r="Z272" s="202" t="s">
        <v>1616</v>
      </c>
      <c r="AA272" s="202" t="s">
        <v>1616</v>
      </c>
      <c r="AB272" s="202" t="s">
        <v>1616</v>
      </c>
      <c r="AC272" s="202" t="s">
        <v>1616</v>
      </c>
      <c r="AD272" s="202" t="s">
        <v>1616</v>
      </c>
      <c r="AE272" s="205" t="s">
        <v>1069</v>
      </c>
      <c r="AF272" s="205" t="s">
        <v>770</v>
      </c>
      <c r="AG272" s="205" t="s">
        <v>1071</v>
      </c>
      <c r="AH272" s="205" t="s">
        <v>1072</v>
      </c>
      <c r="AI272" s="205" t="s">
        <v>1073</v>
      </c>
      <c r="AJ272" s="205" t="s">
        <v>1074</v>
      </c>
      <c r="AK272" s="205" t="s">
        <v>1075</v>
      </c>
      <c r="AL272" s="205" t="s">
        <v>1077</v>
      </c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71">
        <v>2</v>
      </c>
      <c r="BA272" s="71" t="s">
        <v>1616</v>
      </c>
      <c r="BB272" s="225">
        <v>42863</v>
      </c>
      <c r="BC272" s="217">
        <v>333001.65000000002</v>
      </c>
      <c r="BD272" s="217">
        <v>6291013.71</v>
      </c>
      <c r="BE272" s="217" t="s">
        <v>1081</v>
      </c>
    </row>
    <row r="273" spans="1:89" s="187" customFormat="1" ht="11.25" customHeight="1" x14ac:dyDescent="0.2">
      <c r="A273" s="256">
        <v>1</v>
      </c>
      <c r="B273" s="205" t="s">
        <v>803</v>
      </c>
      <c r="C273" s="205" t="s">
        <v>123</v>
      </c>
      <c r="D273" s="229">
        <v>333</v>
      </c>
      <c r="E273" s="243" t="s">
        <v>1906</v>
      </c>
      <c r="F273" s="206" t="s">
        <v>1262</v>
      </c>
      <c r="G273" s="206" t="s">
        <v>1616</v>
      </c>
      <c r="H273" s="206">
        <v>333</v>
      </c>
      <c r="I273" s="8" t="s">
        <v>1035</v>
      </c>
      <c r="J273" s="206" t="s">
        <v>1616</v>
      </c>
      <c r="K273" s="8" t="s">
        <v>551</v>
      </c>
      <c r="L273" s="8" t="s">
        <v>1058</v>
      </c>
      <c r="M273" s="205" t="s">
        <v>575</v>
      </c>
      <c r="N273" s="205"/>
      <c r="O273" s="205"/>
      <c r="P273" s="205"/>
      <c r="Q273" s="205"/>
      <c r="R273" s="205"/>
      <c r="S273" s="228">
        <v>0.27083333333333331</v>
      </c>
      <c r="T273" s="202">
        <v>0.875</v>
      </c>
      <c r="U273" s="202" t="s">
        <v>1616</v>
      </c>
      <c r="V273" s="202" t="s">
        <v>1616</v>
      </c>
      <c r="W273" s="202">
        <v>0.29166666666666669</v>
      </c>
      <c r="X273" s="202" t="s">
        <v>1654</v>
      </c>
      <c r="Y273" s="202" t="s">
        <v>1616</v>
      </c>
      <c r="Z273" s="202" t="s">
        <v>1616</v>
      </c>
      <c r="AA273" s="202" t="s">
        <v>1616</v>
      </c>
      <c r="AB273" s="202" t="s">
        <v>1616</v>
      </c>
      <c r="AC273" s="202" t="s">
        <v>1616</v>
      </c>
      <c r="AD273" s="202" t="s">
        <v>1616</v>
      </c>
      <c r="AE273" s="205" t="s">
        <v>329</v>
      </c>
      <c r="AF273" s="205" t="s">
        <v>1078</v>
      </c>
      <c r="AG273" s="205" t="s">
        <v>2343</v>
      </c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71">
        <v>2</v>
      </c>
      <c r="BA273" s="71">
        <v>3</v>
      </c>
      <c r="BB273" s="225">
        <v>42881</v>
      </c>
      <c r="BC273" s="217">
        <v>353883.33</v>
      </c>
      <c r="BD273" s="217">
        <v>6297344.7599999998</v>
      </c>
      <c r="BE273" s="217" t="s">
        <v>1081</v>
      </c>
    </row>
    <row r="274" spans="1:89" s="187" customFormat="1" ht="11.25" x14ac:dyDescent="0.2">
      <c r="A274" s="256">
        <v>1</v>
      </c>
      <c r="B274" s="205" t="s">
        <v>803</v>
      </c>
      <c r="C274" s="205" t="s">
        <v>778</v>
      </c>
      <c r="D274" s="229">
        <v>334</v>
      </c>
      <c r="E274" s="243" t="s">
        <v>1907</v>
      </c>
      <c r="F274" s="206" t="s">
        <v>1263</v>
      </c>
      <c r="G274" s="206" t="s">
        <v>1616</v>
      </c>
      <c r="H274" s="206">
        <v>334</v>
      </c>
      <c r="I274" s="8" t="s">
        <v>117</v>
      </c>
      <c r="J274" s="206" t="s">
        <v>1616</v>
      </c>
      <c r="K274" s="8" t="s">
        <v>558</v>
      </c>
      <c r="L274" s="8" t="s">
        <v>1496</v>
      </c>
      <c r="M274" s="205" t="s">
        <v>570</v>
      </c>
      <c r="N274" s="205"/>
      <c r="O274" s="205"/>
      <c r="P274" s="205"/>
      <c r="Q274" s="205"/>
      <c r="R274" s="205"/>
      <c r="S274" s="228">
        <v>0.54166666666666663</v>
      </c>
      <c r="T274" s="228">
        <v>0.95833333333333337</v>
      </c>
      <c r="U274" s="202" t="s">
        <v>1616</v>
      </c>
      <c r="V274" s="202" t="s">
        <v>1616</v>
      </c>
      <c r="W274" s="202" t="s">
        <v>1616</v>
      </c>
      <c r="X274" s="202" t="s">
        <v>1616</v>
      </c>
      <c r="Y274" s="202" t="s">
        <v>1616</v>
      </c>
      <c r="Z274" s="202" t="s">
        <v>1616</v>
      </c>
      <c r="AA274" s="202" t="s">
        <v>1616</v>
      </c>
      <c r="AB274" s="202" t="s">
        <v>1616</v>
      </c>
      <c r="AC274" s="202" t="s">
        <v>1616</v>
      </c>
      <c r="AD274" s="202" t="s">
        <v>1616</v>
      </c>
      <c r="AE274" s="205" t="s">
        <v>389</v>
      </c>
      <c r="AF274" s="205" t="s">
        <v>1080</v>
      </c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71">
        <v>1</v>
      </c>
      <c r="BA274" s="71" t="s">
        <v>1616</v>
      </c>
      <c r="BB274" s="225">
        <v>42884</v>
      </c>
      <c r="BC274" s="217">
        <v>345927.99</v>
      </c>
      <c r="BD274" s="217">
        <v>6290128.9699999997</v>
      </c>
      <c r="BE274" s="217" t="s">
        <v>1081</v>
      </c>
    </row>
    <row r="275" spans="1:89" s="196" customFormat="1" ht="11.25" x14ac:dyDescent="0.2">
      <c r="A275" s="256">
        <v>1</v>
      </c>
      <c r="B275" s="205" t="s">
        <v>803</v>
      </c>
      <c r="C275" s="205" t="s">
        <v>125</v>
      </c>
      <c r="D275" s="206">
        <v>335</v>
      </c>
      <c r="E275" s="242" t="s">
        <v>1908</v>
      </c>
      <c r="F275" s="206" t="s">
        <v>1264</v>
      </c>
      <c r="G275" s="206" t="s">
        <v>1616</v>
      </c>
      <c r="H275" s="206">
        <v>335</v>
      </c>
      <c r="I275" s="8" t="s">
        <v>1091</v>
      </c>
      <c r="J275" s="206" t="s">
        <v>1616</v>
      </c>
      <c r="K275" s="8" t="s">
        <v>548</v>
      </c>
      <c r="L275" s="8" t="s">
        <v>1092</v>
      </c>
      <c r="M275" s="204" t="s">
        <v>572</v>
      </c>
      <c r="N275" s="204" t="s">
        <v>573</v>
      </c>
      <c r="O275" s="204"/>
      <c r="P275" s="204"/>
      <c r="Q275" s="204"/>
      <c r="R275" s="204"/>
      <c r="S275" s="202">
        <v>0.60416666666666663</v>
      </c>
      <c r="T275" s="228">
        <v>0.9375</v>
      </c>
      <c r="U275" s="202" t="s">
        <v>1616</v>
      </c>
      <c r="V275" s="202" t="s">
        <v>1616</v>
      </c>
      <c r="W275" s="202" t="s">
        <v>1616</v>
      </c>
      <c r="X275" s="202" t="s">
        <v>1616</v>
      </c>
      <c r="Y275" s="202" t="s">
        <v>1616</v>
      </c>
      <c r="Z275" s="202" t="s">
        <v>1616</v>
      </c>
      <c r="AA275" s="202" t="s">
        <v>1616</v>
      </c>
      <c r="AB275" s="202" t="s">
        <v>1616</v>
      </c>
      <c r="AC275" s="202" t="s">
        <v>1616</v>
      </c>
      <c r="AD275" s="202" t="s">
        <v>1616</v>
      </c>
      <c r="AE275" s="203" t="s">
        <v>1093</v>
      </c>
      <c r="AF275" s="203" t="s">
        <v>237</v>
      </c>
      <c r="AG275" s="203" t="s">
        <v>238</v>
      </c>
      <c r="AH275" s="203" t="s">
        <v>1094</v>
      </c>
      <c r="AI275" s="203" t="s">
        <v>240</v>
      </c>
      <c r="AJ275" s="203" t="s">
        <v>1095</v>
      </c>
      <c r="AK275" s="203" t="s">
        <v>1397</v>
      </c>
      <c r="AL275" s="203" t="s">
        <v>1096</v>
      </c>
      <c r="AM275" s="205" t="s">
        <v>596</v>
      </c>
      <c r="AN275" s="203" t="s">
        <v>360</v>
      </c>
      <c r="AO275" s="203" t="s">
        <v>213</v>
      </c>
      <c r="AP275" s="203" t="s">
        <v>361</v>
      </c>
      <c r="AQ275" s="205"/>
      <c r="AR275" s="205"/>
      <c r="AS275" s="203"/>
      <c r="AT275" s="208"/>
      <c r="AU275" s="203"/>
      <c r="AV275" s="205"/>
      <c r="AW275" s="205"/>
      <c r="AX275" s="203"/>
      <c r="AY275" s="203"/>
      <c r="AZ275" s="71">
        <v>2</v>
      </c>
      <c r="BA275" s="71">
        <v>4</v>
      </c>
      <c r="BB275" s="225">
        <v>42893</v>
      </c>
      <c r="BC275" s="217">
        <v>353641.92</v>
      </c>
      <c r="BD275" s="217">
        <v>6280976.9900000002</v>
      </c>
      <c r="BE275" s="217" t="s">
        <v>1097</v>
      </c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</row>
    <row r="276" spans="1:89" s="187" customFormat="1" ht="11.25" x14ac:dyDescent="0.2">
      <c r="A276" s="252">
        <v>1</v>
      </c>
      <c r="B276" s="205" t="s">
        <v>803</v>
      </c>
      <c r="C276" s="205" t="s">
        <v>123</v>
      </c>
      <c r="D276" s="206">
        <v>336</v>
      </c>
      <c r="E276" s="242" t="s">
        <v>1909</v>
      </c>
      <c r="F276" s="206" t="s">
        <v>1265</v>
      </c>
      <c r="G276" s="206" t="s">
        <v>1616</v>
      </c>
      <c r="H276" s="206">
        <v>336</v>
      </c>
      <c r="I276" s="8" t="s">
        <v>1098</v>
      </c>
      <c r="J276" s="206" t="s">
        <v>1616</v>
      </c>
      <c r="K276" s="8" t="s">
        <v>563</v>
      </c>
      <c r="L276" s="8" t="s">
        <v>1099</v>
      </c>
      <c r="M276" s="204" t="s">
        <v>570</v>
      </c>
      <c r="N276" s="204"/>
      <c r="O276" s="204"/>
      <c r="P276" s="204"/>
      <c r="Q276" s="204"/>
      <c r="R276" s="204"/>
      <c r="S276" s="202">
        <v>0.27083333333333331</v>
      </c>
      <c r="T276" s="228">
        <v>0.875</v>
      </c>
      <c r="U276" s="202" t="s">
        <v>1616</v>
      </c>
      <c r="V276" s="202" t="s">
        <v>1616</v>
      </c>
      <c r="W276" s="202" t="s">
        <v>1616</v>
      </c>
      <c r="X276" s="202" t="s">
        <v>1616</v>
      </c>
      <c r="Y276" s="202" t="s">
        <v>1616</v>
      </c>
      <c r="Z276" s="202" t="s">
        <v>1616</v>
      </c>
      <c r="AA276" s="202" t="s">
        <v>1616</v>
      </c>
      <c r="AB276" s="202" t="s">
        <v>1616</v>
      </c>
      <c r="AC276" s="202" t="s">
        <v>1616</v>
      </c>
      <c r="AD276" s="202" t="s">
        <v>1616</v>
      </c>
      <c r="AE276" s="203" t="s">
        <v>1100</v>
      </c>
      <c r="AF276" s="203" t="s">
        <v>1102</v>
      </c>
      <c r="AG276" s="203" t="s">
        <v>386</v>
      </c>
      <c r="AH276" s="203" t="s">
        <v>638</v>
      </c>
      <c r="AI276" s="203"/>
      <c r="AJ276" s="203"/>
      <c r="AK276" s="203"/>
      <c r="AL276" s="203"/>
      <c r="AM276" s="203"/>
      <c r="AN276" s="203"/>
      <c r="AO276" s="203"/>
      <c r="AP276" s="203"/>
      <c r="AQ276" s="205"/>
      <c r="AR276" s="205"/>
      <c r="AS276" s="203"/>
      <c r="AT276" s="208"/>
      <c r="AU276" s="203"/>
      <c r="AV276" s="205"/>
      <c r="AW276" s="205"/>
      <c r="AX276" s="203"/>
      <c r="AY276" s="203"/>
      <c r="AZ276" s="71">
        <v>2</v>
      </c>
      <c r="BA276" s="71" t="s">
        <v>1616</v>
      </c>
      <c r="BB276" s="225">
        <v>42905</v>
      </c>
      <c r="BC276" s="217">
        <v>348312.64</v>
      </c>
      <c r="BD276" s="217">
        <v>6287277.4800000004</v>
      </c>
      <c r="BE276" s="217" t="s">
        <v>1097</v>
      </c>
    </row>
    <row r="277" spans="1:89" s="187" customFormat="1" ht="11.25" x14ac:dyDescent="0.2">
      <c r="A277" s="252">
        <v>1</v>
      </c>
      <c r="B277" s="204" t="s">
        <v>804</v>
      </c>
      <c r="C277" s="204" t="s">
        <v>125</v>
      </c>
      <c r="D277" s="206">
        <v>337</v>
      </c>
      <c r="E277" s="244" t="s">
        <v>1910</v>
      </c>
      <c r="F277" s="206" t="s">
        <v>1266</v>
      </c>
      <c r="G277" s="206" t="s">
        <v>1616</v>
      </c>
      <c r="H277" s="206">
        <v>337</v>
      </c>
      <c r="I277" s="8" t="s">
        <v>1103</v>
      </c>
      <c r="J277" s="206" t="s">
        <v>1616</v>
      </c>
      <c r="K277" s="8" t="s">
        <v>549</v>
      </c>
      <c r="L277" s="8" t="s">
        <v>2166</v>
      </c>
      <c r="M277" s="204" t="s">
        <v>570</v>
      </c>
      <c r="N277" s="204" t="s">
        <v>575</v>
      </c>
      <c r="O277" s="204"/>
      <c r="P277" s="204"/>
      <c r="Q277" s="204"/>
      <c r="R277" s="204"/>
      <c r="S277" s="202">
        <v>0.66666666666666663</v>
      </c>
      <c r="T277" s="228">
        <v>0.875</v>
      </c>
      <c r="U277" s="202" t="s">
        <v>1616</v>
      </c>
      <c r="V277" s="202" t="s">
        <v>1616</v>
      </c>
      <c r="W277" s="202" t="s">
        <v>1616</v>
      </c>
      <c r="X277" s="202" t="s">
        <v>1616</v>
      </c>
      <c r="Y277" s="202" t="s">
        <v>1616</v>
      </c>
      <c r="Z277" s="202" t="s">
        <v>1616</v>
      </c>
      <c r="AA277" s="202" t="s">
        <v>1616</v>
      </c>
      <c r="AB277" s="202" t="s">
        <v>1616</v>
      </c>
      <c r="AC277" s="202" t="s">
        <v>1616</v>
      </c>
      <c r="AD277" s="202" t="s">
        <v>1616</v>
      </c>
      <c r="AE277" s="203" t="s">
        <v>1105</v>
      </c>
      <c r="AF277" s="203" t="s">
        <v>283</v>
      </c>
      <c r="AG277" s="203" t="s">
        <v>285</v>
      </c>
      <c r="AH277" s="203" t="s">
        <v>300</v>
      </c>
      <c r="AI277" s="203" t="s">
        <v>964</v>
      </c>
      <c r="AJ277" s="203" t="s">
        <v>1076</v>
      </c>
      <c r="AK277" s="203"/>
      <c r="AL277" s="203"/>
      <c r="AM277" s="203"/>
      <c r="AN277" s="203"/>
      <c r="AO277" s="203"/>
      <c r="AP277" s="203"/>
      <c r="AQ277" s="205"/>
      <c r="AR277" s="205"/>
      <c r="AS277" s="203"/>
      <c r="AT277" s="208"/>
      <c r="AU277" s="203"/>
      <c r="AV277" s="205"/>
      <c r="AW277" s="205"/>
      <c r="AX277" s="203"/>
      <c r="AY277" s="203"/>
      <c r="AZ277" s="71">
        <v>2</v>
      </c>
      <c r="BA277" s="71" t="s">
        <v>1616</v>
      </c>
      <c r="BB277" s="225">
        <v>42905</v>
      </c>
      <c r="BC277" s="217">
        <v>344279.18</v>
      </c>
      <c r="BD277" s="217">
        <v>6297518.6100000003</v>
      </c>
      <c r="BE277" s="217" t="s">
        <v>1097</v>
      </c>
    </row>
    <row r="278" spans="1:89" x14ac:dyDescent="0.2">
      <c r="A278" s="252">
        <v>1</v>
      </c>
      <c r="B278" s="204" t="s">
        <v>804</v>
      </c>
      <c r="C278" s="204" t="s">
        <v>125</v>
      </c>
      <c r="D278" s="206">
        <v>338</v>
      </c>
      <c r="E278" s="244" t="s">
        <v>1911</v>
      </c>
      <c r="F278" s="206" t="s">
        <v>1267</v>
      </c>
      <c r="G278" s="206" t="s">
        <v>1616</v>
      </c>
      <c r="H278" s="206">
        <v>338</v>
      </c>
      <c r="I278" s="8" t="s">
        <v>1106</v>
      </c>
      <c r="J278" s="206" t="s">
        <v>1616</v>
      </c>
      <c r="K278" s="8" t="s">
        <v>549</v>
      </c>
      <c r="L278" s="8" t="s">
        <v>1107</v>
      </c>
      <c r="M278" s="204" t="s">
        <v>570</v>
      </c>
      <c r="N278" s="204" t="s">
        <v>575</v>
      </c>
      <c r="O278" s="204"/>
      <c r="P278" s="204"/>
      <c r="Q278" s="204"/>
      <c r="R278" s="204"/>
      <c r="S278" s="202">
        <v>0.66666666666666663</v>
      </c>
      <c r="T278" s="228">
        <v>0.875</v>
      </c>
      <c r="U278" s="202" t="s">
        <v>1616</v>
      </c>
      <c r="V278" s="202" t="s">
        <v>1616</v>
      </c>
      <c r="W278" s="202" t="s">
        <v>1616</v>
      </c>
      <c r="X278" s="202" t="s">
        <v>1616</v>
      </c>
      <c r="Y278" s="202" t="s">
        <v>1616</v>
      </c>
      <c r="Z278" s="202" t="s">
        <v>1616</v>
      </c>
      <c r="AA278" s="202" t="s">
        <v>1616</v>
      </c>
      <c r="AB278" s="202" t="s">
        <v>1616</v>
      </c>
      <c r="AC278" s="202" t="s">
        <v>1616</v>
      </c>
      <c r="AD278" s="202" t="s">
        <v>1616</v>
      </c>
      <c r="AE278" s="203" t="s">
        <v>283</v>
      </c>
      <c r="AF278" s="203" t="s">
        <v>1108</v>
      </c>
      <c r="AG278" s="203" t="s">
        <v>300</v>
      </c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5"/>
      <c r="AR278" s="205"/>
      <c r="AS278" s="203"/>
      <c r="AT278" s="208"/>
      <c r="AU278" s="203"/>
      <c r="AV278" s="205"/>
      <c r="AW278" s="205"/>
      <c r="AX278" s="203"/>
      <c r="AY278" s="203"/>
      <c r="AZ278" s="71">
        <v>2</v>
      </c>
      <c r="BA278" s="71" t="s">
        <v>1616</v>
      </c>
      <c r="BB278" s="225">
        <v>42905</v>
      </c>
      <c r="BC278" s="217">
        <v>344099.93</v>
      </c>
      <c r="BD278" s="217">
        <v>6297543.5300000003</v>
      </c>
      <c r="BE278" s="217" t="s">
        <v>1097</v>
      </c>
    </row>
    <row r="279" spans="1:89" x14ac:dyDescent="0.2">
      <c r="A279" s="256">
        <v>1</v>
      </c>
      <c r="B279" s="205" t="s">
        <v>803</v>
      </c>
      <c r="C279" s="205" t="s">
        <v>123</v>
      </c>
      <c r="D279" s="206">
        <v>339</v>
      </c>
      <c r="E279" s="242" t="s">
        <v>1912</v>
      </c>
      <c r="F279" s="206" t="s">
        <v>1268</v>
      </c>
      <c r="G279" s="206" t="s">
        <v>1616</v>
      </c>
      <c r="H279" s="206">
        <v>339</v>
      </c>
      <c r="I279" s="8" t="s">
        <v>1109</v>
      </c>
      <c r="J279" s="206" t="s">
        <v>1616</v>
      </c>
      <c r="K279" s="8" t="s">
        <v>548</v>
      </c>
      <c r="L279" s="8" t="s">
        <v>1555</v>
      </c>
      <c r="M279" s="204" t="s">
        <v>572</v>
      </c>
      <c r="N279" s="204"/>
      <c r="O279" s="204"/>
      <c r="P279" s="204"/>
      <c r="Q279" s="204"/>
      <c r="R279" s="204"/>
      <c r="S279" s="202">
        <v>0.70833333333333337</v>
      </c>
      <c r="T279" s="228">
        <v>0.9375</v>
      </c>
      <c r="U279" s="202" t="s">
        <v>1616</v>
      </c>
      <c r="V279" s="202" t="s">
        <v>1616</v>
      </c>
      <c r="W279" s="202" t="s">
        <v>1616</v>
      </c>
      <c r="X279" s="202" t="s">
        <v>1616</v>
      </c>
      <c r="Y279" s="202" t="s">
        <v>1616</v>
      </c>
      <c r="Z279" s="202" t="s">
        <v>1616</v>
      </c>
      <c r="AA279" s="202" t="s">
        <v>1616</v>
      </c>
      <c r="AB279" s="202" t="s">
        <v>1616</v>
      </c>
      <c r="AC279" s="202" t="s">
        <v>1616</v>
      </c>
      <c r="AD279" s="202" t="s">
        <v>1616</v>
      </c>
      <c r="AE279" s="203" t="s">
        <v>1112</v>
      </c>
      <c r="AF279" s="203" t="s">
        <v>1111</v>
      </c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5"/>
      <c r="AR279" s="205"/>
      <c r="AS279" s="203"/>
      <c r="AT279" s="208"/>
      <c r="AU279" s="203"/>
      <c r="AV279" s="205"/>
      <c r="AW279" s="205"/>
      <c r="AX279" s="203"/>
      <c r="AY279" s="203"/>
      <c r="AZ279" s="71">
        <v>1</v>
      </c>
      <c r="BA279" s="71">
        <v>3</v>
      </c>
      <c r="BB279" s="225">
        <v>42914</v>
      </c>
      <c r="BC279" s="217">
        <v>353617.19</v>
      </c>
      <c r="BD279" s="217">
        <v>6280748.46</v>
      </c>
      <c r="BE279" s="217" t="s">
        <v>1097</v>
      </c>
    </row>
    <row r="280" spans="1:89" x14ac:dyDescent="0.2">
      <c r="A280" s="252">
        <v>1</v>
      </c>
      <c r="B280" s="204" t="s">
        <v>804</v>
      </c>
      <c r="C280" s="204" t="s">
        <v>775</v>
      </c>
      <c r="D280" s="206">
        <v>340</v>
      </c>
      <c r="E280" s="244" t="s">
        <v>2339</v>
      </c>
      <c r="F280" s="206" t="s">
        <v>1269</v>
      </c>
      <c r="G280" s="206" t="s">
        <v>1616</v>
      </c>
      <c r="H280" s="206">
        <v>340</v>
      </c>
      <c r="I280" s="8" t="s">
        <v>1113</v>
      </c>
      <c r="J280" s="206" t="s">
        <v>1616</v>
      </c>
      <c r="K280" s="8" t="s">
        <v>552</v>
      </c>
      <c r="L280" s="8" t="s">
        <v>1114</v>
      </c>
      <c r="M280" s="204" t="s">
        <v>575</v>
      </c>
      <c r="N280" s="222"/>
      <c r="O280" s="222"/>
      <c r="P280" s="222"/>
      <c r="Q280" s="206"/>
      <c r="R280" s="206"/>
      <c r="S280" s="202">
        <v>0.27083333333333331</v>
      </c>
      <c r="T280" s="202">
        <v>0.4375</v>
      </c>
      <c r="U280" s="202">
        <v>0.6875</v>
      </c>
      <c r="V280" s="202">
        <v>0.89583333333333337</v>
      </c>
      <c r="W280" s="202" t="s">
        <v>1616</v>
      </c>
      <c r="X280" s="202" t="s">
        <v>1616</v>
      </c>
      <c r="Y280" s="202" t="s">
        <v>1616</v>
      </c>
      <c r="Z280" s="202" t="s">
        <v>1616</v>
      </c>
      <c r="AA280" s="202" t="s">
        <v>1616</v>
      </c>
      <c r="AB280" s="202" t="s">
        <v>1616</v>
      </c>
      <c r="AC280" s="202" t="s">
        <v>1616</v>
      </c>
      <c r="AD280" s="202" t="s">
        <v>1616</v>
      </c>
      <c r="AE280" s="203" t="s">
        <v>256</v>
      </c>
      <c r="AF280" s="203" t="s">
        <v>1115</v>
      </c>
      <c r="AG280" s="203" t="s">
        <v>1116</v>
      </c>
      <c r="AH280" s="203" t="s">
        <v>1117</v>
      </c>
      <c r="AI280" s="203" t="s">
        <v>1118</v>
      </c>
      <c r="AJ280" s="203" t="s">
        <v>1119</v>
      </c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71">
        <v>3</v>
      </c>
      <c r="BA280" s="71" t="s">
        <v>1616</v>
      </c>
      <c r="BB280" s="225">
        <v>42921</v>
      </c>
      <c r="BC280" s="217">
        <v>338110.93</v>
      </c>
      <c r="BD280" s="217">
        <v>6298072.3300000001</v>
      </c>
      <c r="BE280" s="217" t="s">
        <v>1097</v>
      </c>
    </row>
    <row r="281" spans="1:89" x14ac:dyDescent="0.2">
      <c r="A281" s="252">
        <v>1</v>
      </c>
      <c r="B281" s="205" t="s">
        <v>803</v>
      </c>
      <c r="C281" s="205" t="s">
        <v>123</v>
      </c>
      <c r="D281" s="206">
        <v>341</v>
      </c>
      <c r="E281" s="242" t="s">
        <v>1913</v>
      </c>
      <c r="F281" s="206" t="s">
        <v>1257</v>
      </c>
      <c r="G281" s="206" t="s">
        <v>1616</v>
      </c>
      <c r="H281" s="206">
        <v>341</v>
      </c>
      <c r="I281" s="8" t="s">
        <v>1032</v>
      </c>
      <c r="J281" s="206" t="s">
        <v>1616</v>
      </c>
      <c r="K281" s="8" t="s">
        <v>549</v>
      </c>
      <c r="L281" s="8" t="s">
        <v>1051</v>
      </c>
      <c r="M281" s="204" t="s">
        <v>575</v>
      </c>
      <c r="N281" s="204"/>
      <c r="O281" s="204"/>
      <c r="P281" s="204"/>
      <c r="Q281" s="204"/>
      <c r="R281" s="204"/>
      <c r="S281" s="202">
        <v>0.5625</v>
      </c>
      <c r="T281" s="228">
        <v>0.89583333333333337</v>
      </c>
      <c r="U281" s="202" t="s">
        <v>1616</v>
      </c>
      <c r="V281" s="202" t="s">
        <v>1616</v>
      </c>
      <c r="W281" s="202">
        <v>0.29166666666666669</v>
      </c>
      <c r="X281" s="202" t="s">
        <v>1654</v>
      </c>
      <c r="Y281" s="202" t="s">
        <v>1616</v>
      </c>
      <c r="Z281" s="202" t="s">
        <v>1616</v>
      </c>
      <c r="AA281" s="202" t="s">
        <v>1616</v>
      </c>
      <c r="AB281" s="202" t="s">
        <v>1616</v>
      </c>
      <c r="AC281" s="202" t="s">
        <v>1616</v>
      </c>
      <c r="AD281" s="202" t="s">
        <v>1616</v>
      </c>
      <c r="AE281" s="203" t="s">
        <v>328</v>
      </c>
      <c r="AF281" s="203" t="s">
        <v>329</v>
      </c>
      <c r="AG281" s="203" t="s">
        <v>252</v>
      </c>
      <c r="AH281" s="203" t="s">
        <v>580</v>
      </c>
      <c r="AI281" s="203"/>
      <c r="AJ281" s="203"/>
      <c r="AK281" s="203"/>
      <c r="AL281" s="203"/>
      <c r="AM281" s="203"/>
      <c r="AN281" s="203"/>
      <c r="AO281" s="203"/>
      <c r="AP281" s="203"/>
      <c r="AQ281" s="205"/>
      <c r="AR281" s="205"/>
      <c r="AS281" s="203"/>
      <c r="AT281" s="208"/>
      <c r="AU281" s="203"/>
      <c r="AV281" s="205"/>
      <c r="AW281" s="205"/>
      <c r="AX281" s="203"/>
      <c r="AY281" s="203"/>
      <c r="AZ281" s="71">
        <v>2</v>
      </c>
      <c r="BA281" s="71">
        <v>3</v>
      </c>
      <c r="BB281" s="225">
        <v>42921</v>
      </c>
      <c r="BC281" s="217">
        <v>345937.4</v>
      </c>
      <c r="BD281" s="217">
        <v>6299054.7000000002</v>
      </c>
      <c r="BE281" s="217" t="s">
        <v>1097</v>
      </c>
    </row>
    <row r="282" spans="1:89" x14ac:dyDescent="0.2">
      <c r="A282" s="252">
        <v>1</v>
      </c>
      <c r="B282" s="205" t="s">
        <v>804</v>
      </c>
      <c r="C282" s="205" t="s">
        <v>775</v>
      </c>
      <c r="D282" s="206">
        <v>342</v>
      </c>
      <c r="E282" s="242" t="s">
        <v>1914</v>
      </c>
      <c r="F282" s="206" t="s">
        <v>1270</v>
      </c>
      <c r="G282" s="206" t="s">
        <v>1616</v>
      </c>
      <c r="H282" s="206">
        <v>342</v>
      </c>
      <c r="I282" s="8" t="s">
        <v>1124</v>
      </c>
      <c r="J282" s="206" t="s">
        <v>1616</v>
      </c>
      <c r="K282" s="8" t="s">
        <v>554</v>
      </c>
      <c r="L282" s="8" t="s">
        <v>1556</v>
      </c>
      <c r="M282" s="204" t="s">
        <v>575</v>
      </c>
      <c r="N282" s="204"/>
      <c r="O282" s="204"/>
      <c r="P282" s="204"/>
      <c r="Q282" s="204"/>
      <c r="R282" s="204"/>
      <c r="S282" s="202">
        <v>0.625</v>
      </c>
      <c r="T282" s="228">
        <v>0.85416666666666663</v>
      </c>
      <c r="U282" s="202" t="s">
        <v>1616</v>
      </c>
      <c r="V282" s="202" t="s">
        <v>1616</v>
      </c>
      <c r="W282" s="202" t="s">
        <v>1616</v>
      </c>
      <c r="X282" s="202" t="s">
        <v>1616</v>
      </c>
      <c r="Y282" s="202" t="s">
        <v>1616</v>
      </c>
      <c r="Z282" s="202" t="s">
        <v>1616</v>
      </c>
      <c r="AA282" s="202" t="s">
        <v>1616</v>
      </c>
      <c r="AB282" s="202" t="s">
        <v>1616</v>
      </c>
      <c r="AC282" s="202" t="s">
        <v>1616</v>
      </c>
      <c r="AD282" s="202" t="s">
        <v>1616</v>
      </c>
      <c r="AE282" s="203" t="s">
        <v>383</v>
      </c>
      <c r="AF282" s="203" t="s">
        <v>384</v>
      </c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5"/>
      <c r="AR282" s="205"/>
      <c r="AS282" s="203"/>
      <c r="AT282" s="208"/>
      <c r="AU282" s="203"/>
      <c r="AV282" s="205"/>
      <c r="AW282" s="205"/>
      <c r="AX282" s="203"/>
      <c r="AY282" s="203"/>
      <c r="AZ282" s="71">
        <v>2</v>
      </c>
      <c r="BA282" s="71">
        <v>4</v>
      </c>
      <c r="BB282" s="225">
        <v>42947</v>
      </c>
      <c r="BC282" s="217">
        <v>346744.24</v>
      </c>
      <c r="BD282" s="217">
        <v>6299558.2000000002</v>
      </c>
      <c r="BE282" s="217" t="s">
        <v>1131</v>
      </c>
    </row>
    <row r="283" spans="1:89" x14ac:dyDescent="0.2">
      <c r="A283" s="252">
        <v>1</v>
      </c>
      <c r="B283" s="205" t="s">
        <v>803</v>
      </c>
      <c r="C283" s="205" t="s">
        <v>123</v>
      </c>
      <c r="D283" s="206">
        <v>343</v>
      </c>
      <c r="E283" s="242" t="s">
        <v>1915</v>
      </c>
      <c r="F283" s="206" t="s">
        <v>1271</v>
      </c>
      <c r="G283" s="206" t="s">
        <v>1616</v>
      </c>
      <c r="H283" s="206">
        <v>343</v>
      </c>
      <c r="I283" s="8" t="s">
        <v>658</v>
      </c>
      <c r="J283" s="206" t="s">
        <v>1616</v>
      </c>
      <c r="K283" s="8" t="s">
        <v>546</v>
      </c>
      <c r="L283" s="8" t="s">
        <v>1127</v>
      </c>
      <c r="M283" s="204" t="s">
        <v>575</v>
      </c>
      <c r="N283" s="204"/>
      <c r="O283" s="204"/>
      <c r="P283" s="204"/>
      <c r="Q283" s="204"/>
      <c r="R283" s="204"/>
      <c r="S283" s="202">
        <v>0.25</v>
      </c>
      <c r="T283" s="228">
        <v>0.89583333333333337</v>
      </c>
      <c r="U283" s="202" t="s">
        <v>1616</v>
      </c>
      <c r="V283" s="202" t="s">
        <v>1616</v>
      </c>
      <c r="W283" s="202">
        <v>0.3125</v>
      </c>
      <c r="X283" s="202" t="s">
        <v>1648</v>
      </c>
      <c r="Y283" s="202" t="s">
        <v>1616</v>
      </c>
      <c r="Z283" s="202" t="s">
        <v>1616</v>
      </c>
      <c r="AA283" s="202" t="s">
        <v>1616</v>
      </c>
      <c r="AB283" s="202" t="s">
        <v>1616</v>
      </c>
      <c r="AC283" s="202" t="s">
        <v>1616</v>
      </c>
      <c r="AD283" s="202" t="s">
        <v>1616</v>
      </c>
      <c r="AE283" s="203" t="s">
        <v>243</v>
      </c>
      <c r="AF283" s="203" t="s">
        <v>608</v>
      </c>
      <c r="AG283" s="203" t="s">
        <v>184</v>
      </c>
      <c r="AH283" s="203" t="s">
        <v>185</v>
      </c>
      <c r="AI283" s="203" t="s">
        <v>186</v>
      </c>
      <c r="AJ283" s="203" t="s">
        <v>187</v>
      </c>
      <c r="AK283" s="203"/>
      <c r="AL283" s="203"/>
      <c r="AM283" s="203"/>
      <c r="AN283" s="203"/>
      <c r="AO283" s="203"/>
      <c r="AP283" s="203"/>
      <c r="AQ283" s="205"/>
      <c r="AR283" s="205"/>
      <c r="AS283" s="203"/>
      <c r="AT283" s="208"/>
      <c r="AU283" s="203"/>
      <c r="AV283" s="205"/>
      <c r="AW283" s="205"/>
      <c r="AX283" s="203"/>
      <c r="AY283" s="203"/>
      <c r="AZ283" s="71">
        <v>2</v>
      </c>
      <c r="BA283" s="71">
        <v>3</v>
      </c>
      <c r="BB283" s="225">
        <v>42947</v>
      </c>
      <c r="BC283" s="217">
        <v>340430.44</v>
      </c>
      <c r="BD283" s="217">
        <v>6296729.9900000002</v>
      </c>
      <c r="BE283" s="217" t="s">
        <v>1131</v>
      </c>
    </row>
    <row r="284" spans="1:89" x14ac:dyDescent="0.2">
      <c r="A284" s="252">
        <v>1</v>
      </c>
      <c r="B284" s="205" t="s">
        <v>803</v>
      </c>
      <c r="C284" s="205" t="s">
        <v>123</v>
      </c>
      <c r="D284" s="206">
        <v>344</v>
      </c>
      <c r="E284" s="242" t="s">
        <v>1916</v>
      </c>
      <c r="F284" s="206" t="s">
        <v>1272</v>
      </c>
      <c r="G284" s="206" t="s">
        <v>1616</v>
      </c>
      <c r="H284" s="206">
        <v>344</v>
      </c>
      <c r="I284" s="8" t="s">
        <v>1125</v>
      </c>
      <c r="J284" s="206" t="s">
        <v>1616</v>
      </c>
      <c r="K284" s="8" t="s">
        <v>547</v>
      </c>
      <c r="L284" s="8" t="s">
        <v>2167</v>
      </c>
      <c r="M284" s="204" t="s">
        <v>575</v>
      </c>
      <c r="N284" s="249"/>
      <c r="O284" s="204"/>
      <c r="P284" s="204"/>
      <c r="Q284" s="204"/>
      <c r="R284" s="204"/>
      <c r="S284" s="202">
        <v>0.27083333333333331</v>
      </c>
      <c r="T284" s="228">
        <v>0.875</v>
      </c>
      <c r="U284" s="202" t="s">
        <v>1616</v>
      </c>
      <c r="V284" s="202" t="s">
        <v>1616</v>
      </c>
      <c r="W284" s="202">
        <v>0.29166666666666669</v>
      </c>
      <c r="X284" s="202">
        <v>0.85416666666666663</v>
      </c>
      <c r="Y284" s="202" t="s">
        <v>1616</v>
      </c>
      <c r="Z284" s="202" t="s">
        <v>1616</v>
      </c>
      <c r="AA284" s="202" t="s">
        <v>1616</v>
      </c>
      <c r="AB284" s="202" t="s">
        <v>1616</v>
      </c>
      <c r="AC284" s="202" t="s">
        <v>1616</v>
      </c>
      <c r="AD284" s="202" t="s">
        <v>1616</v>
      </c>
      <c r="AE284" s="263" t="s">
        <v>241</v>
      </c>
      <c r="AF284" s="263" t="s">
        <v>244</v>
      </c>
      <c r="AG284" s="203" t="s">
        <v>514</v>
      </c>
      <c r="AH284" s="203" t="s">
        <v>1130</v>
      </c>
      <c r="AI284" s="203"/>
      <c r="AJ284" s="203"/>
      <c r="AK284" s="203"/>
      <c r="AL284" s="203"/>
      <c r="AM284" s="203"/>
      <c r="AN284" s="203"/>
      <c r="AO284" s="203"/>
      <c r="AP284" s="203"/>
      <c r="AQ284" s="205"/>
      <c r="AR284" s="205"/>
      <c r="AS284" s="203"/>
      <c r="AT284" s="208"/>
      <c r="AU284" s="203"/>
      <c r="AV284" s="205"/>
      <c r="AW284" s="205"/>
      <c r="AX284" s="203"/>
      <c r="AY284" s="203"/>
      <c r="AZ284" s="71">
        <v>2</v>
      </c>
      <c r="BA284" s="71" t="s">
        <v>1616</v>
      </c>
      <c r="BB284" s="225">
        <v>42947</v>
      </c>
      <c r="BC284" s="217">
        <v>336793.95</v>
      </c>
      <c r="BD284" s="217">
        <v>6290795.9400000004</v>
      </c>
      <c r="BE284" s="217" t="s">
        <v>1131</v>
      </c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</row>
    <row r="285" spans="1:89" x14ac:dyDescent="0.2">
      <c r="A285" s="252">
        <v>1</v>
      </c>
      <c r="B285" s="205" t="s">
        <v>803</v>
      </c>
      <c r="C285" s="205" t="s">
        <v>125</v>
      </c>
      <c r="D285" s="206">
        <v>345</v>
      </c>
      <c r="E285" s="242" t="s">
        <v>1917</v>
      </c>
      <c r="F285" s="206" t="s">
        <v>1273</v>
      </c>
      <c r="G285" s="206" t="s">
        <v>1616</v>
      </c>
      <c r="H285" s="206">
        <v>345</v>
      </c>
      <c r="I285" s="8" t="s">
        <v>1120</v>
      </c>
      <c r="J285" s="206" t="s">
        <v>1616</v>
      </c>
      <c r="K285" s="8" t="s">
        <v>1123</v>
      </c>
      <c r="L285" s="8" t="s">
        <v>1557</v>
      </c>
      <c r="M285" s="204" t="s">
        <v>571</v>
      </c>
      <c r="N285" s="204" t="s">
        <v>566</v>
      </c>
      <c r="O285" s="204"/>
      <c r="P285" s="204"/>
      <c r="Q285" s="204"/>
      <c r="R285" s="204"/>
      <c r="S285" s="202">
        <v>0.27083333333333331</v>
      </c>
      <c r="T285" s="228">
        <v>0.45833333333333331</v>
      </c>
      <c r="U285" s="202">
        <v>0.66666666666666663</v>
      </c>
      <c r="V285" s="202">
        <v>0.85416666666666663</v>
      </c>
      <c r="W285" s="202" t="s">
        <v>1616</v>
      </c>
      <c r="X285" s="202" t="s">
        <v>1616</v>
      </c>
      <c r="Y285" s="202" t="s">
        <v>1616</v>
      </c>
      <c r="Z285" s="202" t="s">
        <v>1616</v>
      </c>
      <c r="AA285" s="202" t="s">
        <v>1616</v>
      </c>
      <c r="AB285" s="202" t="s">
        <v>1616</v>
      </c>
      <c r="AC285" s="202" t="s">
        <v>1616</v>
      </c>
      <c r="AD285" s="202" t="s">
        <v>1616</v>
      </c>
      <c r="AE285" s="203" t="s">
        <v>234</v>
      </c>
      <c r="AF285" s="203" t="s">
        <v>232</v>
      </c>
      <c r="AG285" s="203" t="s">
        <v>235</v>
      </c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5"/>
      <c r="AR285" s="205"/>
      <c r="AS285" s="203"/>
      <c r="AT285" s="208"/>
      <c r="AU285" s="203"/>
      <c r="AV285" s="205"/>
      <c r="AW285" s="205"/>
      <c r="AX285" s="203"/>
      <c r="AY285" s="203"/>
      <c r="AZ285" s="71">
        <v>1</v>
      </c>
      <c r="BA285" s="71" t="s">
        <v>1616</v>
      </c>
      <c r="BB285" s="225">
        <v>42947</v>
      </c>
      <c r="BC285" s="217">
        <v>347870.74</v>
      </c>
      <c r="BD285" s="217">
        <v>6291305.2599999998</v>
      </c>
      <c r="BE285" s="217" t="s">
        <v>1131</v>
      </c>
    </row>
    <row r="286" spans="1:89" x14ac:dyDescent="0.2">
      <c r="A286" s="252">
        <v>1</v>
      </c>
      <c r="B286" s="205" t="s">
        <v>803</v>
      </c>
      <c r="C286" s="205" t="s">
        <v>123</v>
      </c>
      <c r="D286" s="206">
        <v>346</v>
      </c>
      <c r="E286" s="242" t="s">
        <v>1918</v>
      </c>
      <c r="F286" s="206" t="s">
        <v>1274</v>
      </c>
      <c r="G286" s="206" t="s">
        <v>1616</v>
      </c>
      <c r="H286" s="206">
        <v>346</v>
      </c>
      <c r="I286" s="8" t="s">
        <v>34</v>
      </c>
      <c r="J286" s="206" t="s">
        <v>1616</v>
      </c>
      <c r="K286" s="8" t="s">
        <v>546</v>
      </c>
      <c r="L286" s="8" t="s">
        <v>1122</v>
      </c>
      <c r="M286" s="204" t="s">
        <v>566</v>
      </c>
      <c r="N286" s="204"/>
      <c r="O286" s="204"/>
      <c r="P286" s="204"/>
      <c r="Q286" s="204"/>
      <c r="R286" s="204"/>
      <c r="S286" s="202">
        <v>0.27083333333333331</v>
      </c>
      <c r="T286" s="228">
        <v>0.45833333333333331</v>
      </c>
      <c r="U286" s="202" t="s">
        <v>1616</v>
      </c>
      <c r="V286" s="202" t="s">
        <v>1616</v>
      </c>
      <c r="W286" s="202" t="s">
        <v>1616</v>
      </c>
      <c r="X286" s="202" t="s">
        <v>1616</v>
      </c>
      <c r="Y286" s="202" t="s">
        <v>1616</v>
      </c>
      <c r="Z286" s="202" t="s">
        <v>1616</v>
      </c>
      <c r="AA286" s="202" t="s">
        <v>1616</v>
      </c>
      <c r="AB286" s="202" t="s">
        <v>1616</v>
      </c>
      <c r="AC286" s="202" t="s">
        <v>1616</v>
      </c>
      <c r="AD286" s="202" t="s">
        <v>1616</v>
      </c>
      <c r="AE286" s="203" t="s">
        <v>198</v>
      </c>
      <c r="AF286" s="203" t="s">
        <v>143</v>
      </c>
      <c r="AG286" s="203" t="s">
        <v>199</v>
      </c>
      <c r="AH286" s="203" t="s">
        <v>202</v>
      </c>
      <c r="AI286" s="203" t="s">
        <v>200</v>
      </c>
      <c r="AJ286" s="203"/>
      <c r="AK286" s="203"/>
      <c r="AL286" s="203"/>
      <c r="AM286" s="203"/>
      <c r="AN286" s="203"/>
      <c r="AO286" s="203"/>
      <c r="AP286" s="203"/>
      <c r="AQ286" s="205"/>
      <c r="AR286" s="205"/>
      <c r="AS286" s="203"/>
      <c r="AT286" s="208"/>
      <c r="AU286" s="203"/>
      <c r="AV286" s="205"/>
      <c r="AW286" s="205"/>
      <c r="AX286" s="203"/>
      <c r="AY286" s="203"/>
      <c r="AZ286" s="71">
        <v>1</v>
      </c>
      <c r="BA286" s="71" t="s">
        <v>1616</v>
      </c>
      <c r="BB286" s="225">
        <v>42947</v>
      </c>
      <c r="BC286" s="217">
        <v>339764.44</v>
      </c>
      <c r="BD286" s="217">
        <v>6298136.2300000004</v>
      </c>
      <c r="BE286" s="217" t="s">
        <v>1156</v>
      </c>
    </row>
    <row r="287" spans="1:89" x14ac:dyDescent="0.2">
      <c r="A287" s="252">
        <v>1</v>
      </c>
      <c r="B287" s="205" t="s">
        <v>803</v>
      </c>
      <c r="C287" s="205" t="s">
        <v>125</v>
      </c>
      <c r="D287" s="206">
        <v>348</v>
      </c>
      <c r="E287" s="242" t="s">
        <v>1919</v>
      </c>
      <c r="F287" s="206" t="s">
        <v>1275</v>
      </c>
      <c r="G287" s="206" t="s">
        <v>1616</v>
      </c>
      <c r="H287" s="206">
        <v>348</v>
      </c>
      <c r="I287" s="8" t="s">
        <v>1141</v>
      </c>
      <c r="J287" s="206" t="s">
        <v>1616</v>
      </c>
      <c r="K287" s="8" t="s">
        <v>547</v>
      </c>
      <c r="L287" s="8" t="s">
        <v>1558</v>
      </c>
      <c r="M287" s="204" t="s">
        <v>570</v>
      </c>
      <c r="N287" s="204" t="s">
        <v>566</v>
      </c>
      <c r="O287" s="204"/>
      <c r="P287" s="204"/>
      <c r="Q287" s="204"/>
      <c r="R287" s="204"/>
      <c r="S287" s="202">
        <v>0.625</v>
      </c>
      <c r="T287" s="228">
        <v>0.91666666666666663</v>
      </c>
      <c r="U287" s="202" t="s">
        <v>1616</v>
      </c>
      <c r="V287" s="202" t="s">
        <v>1616</v>
      </c>
      <c r="W287" s="202" t="s">
        <v>1616</v>
      </c>
      <c r="X287" s="202" t="s">
        <v>1616</v>
      </c>
      <c r="Y287" s="202" t="s">
        <v>1616</v>
      </c>
      <c r="Z287" s="202" t="s">
        <v>1616</v>
      </c>
      <c r="AA287" s="202" t="s">
        <v>1616</v>
      </c>
      <c r="AB287" s="202" t="s">
        <v>1616</v>
      </c>
      <c r="AC287" s="202" t="s">
        <v>1616</v>
      </c>
      <c r="AD287" s="202" t="s">
        <v>1616</v>
      </c>
      <c r="AE287" s="203" t="s">
        <v>151</v>
      </c>
      <c r="AF287" s="203" t="s">
        <v>283</v>
      </c>
      <c r="AG287" s="203" t="s">
        <v>284</v>
      </c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5"/>
      <c r="AR287" s="205"/>
      <c r="AS287" s="203"/>
      <c r="AT287" s="208"/>
      <c r="AU287" s="203"/>
      <c r="AV287" s="205"/>
      <c r="AW287" s="205"/>
      <c r="AX287" s="203"/>
      <c r="AY287" s="203"/>
      <c r="AZ287" s="71">
        <v>2</v>
      </c>
      <c r="BA287" s="71" t="s">
        <v>1616</v>
      </c>
      <c r="BB287" s="225">
        <v>42957</v>
      </c>
      <c r="BC287" s="217">
        <v>336548.54</v>
      </c>
      <c r="BD287" s="217">
        <v>6290896.0999999996</v>
      </c>
      <c r="BE287" s="217" t="s">
        <v>1153</v>
      </c>
    </row>
    <row r="288" spans="1:89" x14ac:dyDescent="0.2">
      <c r="A288" s="252">
        <v>1</v>
      </c>
      <c r="B288" s="205" t="s">
        <v>803</v>
      </c>
      <c r="C288" s="205" t="s">
        <v>123</v>
      </c>
      <c r="D288" s="206">
        <v>349</v>
      </c>
      <c r="E288" s="242" t="s">
        <v>1920</v>
      </c>
      <c r="F288" s="206" t="s">
        <v>1276</v>
      </c>
      <c r="G288" s="206" t="s">
        <v>1616</v>
      </c>
      <c r="H288" s="206">
        <v>349</v>
      </c>
      <c r="I288" s="8" t="s">
        <v>1144</v>
      </c>
      <c r="J288" s="206" t="s">
        <v>1616</v>
      </c>
      <c r="K288" s="8" t="s">
        <v>559</v>
      </c>
      <c r="L288" s="8" t="s">
        <v>1559</v>
      </c>
      <c r="M288" s="204" t="s">
        <v>570</v>
      </c>
      <c r="N288" s="204"/>
      <c r="O288" s="204"/>
      <c r="P288" s="204"/>
      <c r="Q288" s="204"/>
      <c r="R288" s="204"/>
      <c r="S288" s="202">
        <v>0.625</v>
      </c>
      <c r="T288" s="228">
        <v>0.91666666666666663</v>
      </c>
      <c r="U288" s="202" t="s">
        <v>1616</v>
      </c>
      <c r="V288" s="202" t="s">
        <v>1616</v>
      </c>
      <c r="W288" s="202" t="s">
        <v>1616</v>
      </c>
      <c r="X288" s="202" t="s">
        <v>1616</v>
      </c>
      <c r="Y288" s="202" t="s">
        <v>1616</v>
      </c>
      <c r="Z288" s="202" t="s">
        <v>1616</v>
      </c>
      <c r="AA288" s="202" t="s">
        <v>1616</v>
      </c>
      <c r="AB288" s="202" t="s">
        <v>1616</v>
      </c>
      <c r="AC288" s="202" t="s">
        <v>1616</v>
      </c>
      <c r="AD288" s="202" t="s">
        <v>1616</v>
      </c>
      <c r="AE288" s="6" t="s">
        <v>636</v>
      </c>
      <c r="AF288" s="6" t="s">
        <v>679</v>
      </c>
      <c r="AG288" s="6" t="s">
        <v>331</v>
      </c>
      <c r="AH288" s="6" t="s">
        <v>278</v>
      </c>
      <c r="AI288" s="6" t="s">
        <v>279</v>
      </c>
      <c r="AJ288" s="6" t="s">
        <v>280</v>
      </c>
      <c r="AK288" s="6" t="s">
        <v>282</v>
      </c>
      <c r="AL288" s="6" t="s">
        <v>335</v>
      </c>
      <c r="AM288" s="6" t="s">
        <v>1147</v>
      </c>
      <c r="AN288" s="203"/>
      <c r="AO288" s="203"/>
      <c r="AP288" s="203"/>
      <c r="AQ288" s="205"/>
      <c r="AR288" s="205"/>
      <c r="AS288" s="203"/>
      <c r="AT288" s="208"/>
      <c r="AU288" s="203"/>
      <c r="AV288" s="205"/>
      <c r="AW288" s="205"/>
      <c r="AX288" s="203"/>
      <c r="AY288" s="203"/>
      <c r="AZ288" s="71">
        <v>2</v>
      </c>
      <c r="BA288" s="71" t="s">
        <v>1616</v>
      </c>
      <c r="BB288" s="225">
        <v>42969</v>
      </c>
      <c r="BC288" s="217">
        <v>351702.14</v>
      </c>
      <c r="BD288" s="217">
        <v>6289997.9400000004</v>
      </c>
      <c r="BE288" s="217" t="s">
        <v>1153</v>
      </c>
    </row>
    <row r="289" spans="1:57" x14ac:dyDescent="0.2">
      <c r="A289" s="252">
        <v>1</v>
      </c>
      <c r="B289" s="205" t="s">
        <v>803</v>
      </c>
      <c r="C289" s="205" t="s">
        <v>123</v>
      </c>
      <c r="D289" s="206">
        <v>350</v>
      </c>
      <c r="E289" s="242" t="s">
        <v>1921</v>
      </c>
      <c r="F289" s="206" t="s">
        <v>1269</v>
      </c>
      <c r="G289" s="206" t="s">
        <v>1616</v>
      </c>
      <c r="H289" s="206">
        <v>350</v>
      </c>
      <c r="I289" s="8" t="s">
        <v>1113</v>
      </c>
      <c r="J289" s="206" t="s">
        <v>1616</v>
      </c>
      <c r="K289" s="8" t="s">
        <v>552</v>
      </c>
      <c r="L289" s="8" t="s">
        <v>1114</v>
      </c>
      <c r="M289" s="204" t="s">
        <v>575</v>
      </c>
      <c r="N289" s="204"/>
      <c r="O289" s="204"/>
      <c r="P289" s="204"/>
      <c r="Q289" s="204"/>
      <c r="R289" s="204"/>
      <c r="S289" s="202">
        <v>0.25</v>
      </c>
      <c r="T289" s="228">
        <v>0.91666666666666663</v>
      </c>
      <c r="U289" s="202" t="s">
        <v>1616</v>
      </c>
      <c r="V289" s="202" t="s">
        <v>1616</v>
      </c>
      <c r="W289" s="202">
        <v>0.29166666666666669</v>
      </c>
      <c r="X289" s="202" t="s">
        <v>1648</v>
      </c>
      <c r="Y289" s="202" t="s">
        <v>1616</v>
      </c>
      <c r="Z289" s="202" t="s">
        <v>1616</v>
      </c>
      <c r="AA289" s="202">
        <v>0.5</v>
      </c>
      <c r="AB289" s="202">
        <v>0.83333333333333337</v>
      </c>
      <c r="AC289" s="202" t="s">
        <v>1616</v>
      </c>
      <c r="AD289" s="202" t="s">
        <v>1616</v>
      </c>
      <c r="AE289" s="6" t="s">
        <v>256</v>
      </c>
      <c r="AF289" s="6" t="s">
        <v>1115</v>
      </c>
      <c r="AG289" s="6" t="s">
        <v>2214</v>
      </c>
      <c r="AH289" s="6" t="s">
        <v>2212</v>
      </c>
      <c r="AI289" s="6" t="s">
        <v>2213</v>
      </c>
      <c r="AJ289" s="6" t="s">
        <v>1119</v>
      </c>
      <c r="AK289" s="203"/>
      <c r="AL289" s="203"/>
      <c r="AM289" s="203"/>
      <c r="AN289" s="203"/>
      <c r="AO289" s="203"/>
      <c r="AP289" s="203"/>
      <c r="AQ289" s="205"/>
      <c r="AR289" s="205"/>
      <c r="AS289" s="203"/>
      <c r="AT289" s="208"/>
      <c r="AU289" s="203"/>
      <c r="AV289" s="205"/>
      <c r="AW289" s="205"/>
      <c r="AX289" s="203"/>
      <c r="AY289" s="203"/>
      <c r="AZ289" s="71">
        <v>3</v>
      </c>
      <c r="BA289" s="71">
        <v>4</v>
      </c>
      <c r="BB289" s="225">
        <v>42977</v>
      </c>
      <c r="BC289" s="217">
        <v>338110.93</v>
      </c>
      <c r="BD289" s="217">
        <v>6298072.3300000001</v>
      </c>
      <c r="BE289" s="217" t="s">
        <v>1153</v>
      </c>
    </row>
    <row r="290" spans="1:57" x14ac:dyDescent="0.2">
      <c r="A290" s="252">
        <v>1</v>
      </c>
      <c r="B290" s="205" t="s">
        <v>803</v>
      </c>
      <c r="C290" s="205" t="s">
        <v>123</v>
      </c>
      <c r="D290" s="206">
        <v>351</v>
      </c>
      <c r="E290" s="250" t="s">
        <v>1922</v>
      </c>
      <c r="F290" s="206" t="s">
        <v>1277</v>
      </c>
      <c r="G290" s="206" t="s">
        <v>1616</v>
      </c>
      <c r="H290" s="206">
        <v>351</v>
      </c>
      <c r="I290" s="8" t="s">
        <v>1148</v>
      </c>
      <c r="J290" s="206" t="s">
        <v>1616</v>
      </c>
      <c r="K290" s="8" t="s">
        <v>550</v>
      </c>
      <c r="L290" s="8" t="s">
        <v>1150</v>
      </c>
      <c r="M290" s="204" t="s">
        <v>566</v>
      </c>
      <c r="N290" s="204"/>
      <c r="O290" s="204"/>
      <c r="P290" s="204"/>
      <c r="Q290" s="204"/>
      <c r="R290" s="204"/>
      <c r="S290" s="202">
        <v>0.27083333333333331</v>
      </c>
      <c r="T290" s="228">
        <v>0.45833333333333331</v>
      </c>
      <c r="U290" s="202">
        <v>0.70833333333333337</v>
      </c>
      <c r="V290" s="202">
        <v>0.85416666666666663</v>
      </c>
      <c r="W290" s="202" t="s">
        <v>1616</v>
      </c>
      <c r="X290" s="202" t="s">
        <v>1616</v>
      </c>
      <c r="Y290" s="202" t="s">
        <v>1616</v>
      </c>
      <c r="Z290" s="202" t="s">
        <v>1616</v>
      </c>
      <c r="AA290" s="202" t="s">
        <v>1616</v>
      </c>
      <c r="AB290" s="202" t="s">
        <v>1616</v>
      </c>
      <c r="AC290" s="202" t="s">
        <v>1616</v>
      </c>
      <c r="AD290" s="202" t="s">
        <v>1616</v>
      </c>
      <c r="AE290" s="203" t="s">
        <v>131</v>
      </c>
      <c r="AF290" s="203" t="s">
        <v>140</v>
      </c>
      <c r="AG290" s="203" t="s">
        <v>133</v>
      </c>
      <c r="AH290" s="203" t="s">
        <v>203</v>
      </c>
      <c r="AI290" s="203" t="s">
        <v>204</v>
      </c>
      <c r="AJ290" s="203" t="s">
        <v>139</v>
      </c>
      <c r="AK290" s="203" t="s">
        <v>261</v>
      </c>
      <c r="AL290" s="203"/>
      <c r="AM290" s="203"/>
      <c r="AN290" s="203"/>
      <c r="AO290" s="203"/>
      <c r="AP290" s="203"/>
      <c r="AQ290" s="205"/>
      <c r="AR290" s="205"/>
      <c r="AS290" s="203"/>
      <c r="AT290" s="208"/>
      <c r="AU290" s="203"/>
      <c r="AV290" s="205"/>
      <c r="AW290" s="205"/>
      <c r="AX290" s="203"/>
      <c r="AY290" s="203"/>
      <c r="AZ290" s="71">
        <v>2</v>
      </c>
      <c r="BA290" s="71" t="s">
        <v>1616</v>
      </c>
      <c r="BB290" s="225">
        <v>42979</v>
      </c>
      <c r="BC290" s="217">
        <v>343975.59</v>
      </c>
      <c r="BD290" s="217">
        <v>6297450.0999999996</v>
      </c>
      <c r="BE290" s="217" t="s">
        <v>1152</v>
      </c>
    </row>
    <row r="291" spans="1:57" x14ac:dyDescent="0.2">
      <c r="A291" s="252">
        <v>1</v>
      </c>
      <c r="B291" s="205" t="s">
        <v>803</v>
      </c>
      <c r="C291" s="205" t="s">
        <v>125</v>
      </c>
      <c r="D291" s="206">
        <v>352</v>
      </c>
      <c r="E291" s="242" t="s">
        <v>1923</v>
      </c>
      <c r="F291" s="206" t="s">
        <v>1278</v>
      </c>
      <c r="G291" s="206" t="s">
        <v>1616</v>
      </c>
      <c r="H291" s="206">
        <v>352</v>
      </c>
      <c r="I291" s="8" t="s">
        <v>1149</v>
      </c>
      <c r="J291" s="206" t="s">
        <v>1616</v>
      </c>
      <c r="K291" s="8" t="s">
        <v>551</v>
      </c>
      <c r="L291" s="8" t="s">
        <v>1151</v>
      </c>
      <c r="M291" s="204" t="s">
        <v>566</v>
      </c>
      <c r="N291" s="204" t="s">
        <v>575</v>
      </c>
      <c r="O291" s="204" t="s">
        <v>573</v>
      </c>
      <c r="P291" s="204"/>
      <c r="Q291" s="204"/>
      <c r="R291" s="204"/>
      <c r="S291" s="202">
        <v>0.66666666666666663</v>
      </c>
      <c r="T291" s="228">
        <v>0.85416666666666663</v>
      </c>
      <c r="U291" s="202" t="s">
        <v>1616</v>
      </c>
      <c r="V291" s="202" t="s">
        <v>1616</v>
      </c>
      <c r="W291" s="202" t="s">
        <v>1616</v>
      </c>
      <c r="X291" s="202" t="s">
        <v>1616</v>
      </c>
      <c r="Y291" s="202" t="s">
        <v>1616</v>
      </c>
      <c r="Z291" s="202" t="s">
        <v>1616</v>
      </c>
      <c r="AA291" s="202" t="s">
        <v>1616</v>
      </c>
      <c r="AB291" s="202" t="s">
        <v>1616</v>
      </c>
      <c r="AC291" s="202" t="s">
        <v>1616</v>
      </c>
      <c r="AD291" s="202" t="s">
        <v>1616</v>
      </c>
      <c r="AE291" s="203" t="s">
        <v>524</v>
      </c>
      <c r="AF291" s="203" t="s">
        <v>210</v>
      </c>
      <c r="AG291" s="203" t="s">
        <v>1417</v>
      </c>
      <c r="AH291" s="203" t="s">
        <v>1418</v>
      </c>
      <c r="AI291" s="203" t="s">
        <v>796</v>
      </c>
      <c r="AJ291" s="203" t="s">
        <v>788</v>
      </c>
      <c r="AK291" s="203" t="s">
        <v>735</v>
      </c>
      <c r="AL291" s="203" t="s">
        <v>1079</v>
      </c>
      <c r="AM291" s="203"/>
      <c r="AN291" s="203"/>
      <c r="AO291" s="203"/>
      <c r="AP291" s="203"/>
      <c r="AQ291" s="205"/>
      <c r="AR291" s="205"/>
      <c r="AS291" s="203"/>
      <c r="AT291" s="208"/>
      <c r="AU291" s="203"/>
      <c r="AV291" s="205"/>
      <c r="AW291" s="205"/>
      <c r="AX291" s="203"/>
      <c r="AY291" s="203"/>
      <c r="AZ291" s="71">
        <v>3</v>
      </c>
      <c r="BA291" s="71" t="s">
        <v>1616</v>
      </c>
      <c r="BB291" s="225">
        <v>42979</v>
      </c>
      <c r="BC291" s="217">
        <v>353978.73</v>
      </c>
      <c r="BD291" s="217">
        <v>6297316.4800000004</v>
      </c>
      <c r="BE291" s="217" t="s">
        <v>1152</v>
      </c>
    </row>
    <row r="292" spans="1:57" x14ac:dyDescent="0.2">
      <c r="A292" s="252">
        <v>1</v>
      </c>
      <c r="B292" s="204" t="s">
        <v>803</v>
      </c>
      <c r="C292" s="204" t="s">
        <v>125</v>
      </c>
      <c r="D292" s="206">
        <v>353</v>
      </c>
      <c r="E292" s="242" t="s">
        <v>1924</v>
      </c>
      <c r="F292" s="206" t="s">
        <v>1175</v>
      </c>
      <c r="G292" s="206" t="s">
        <v>1393</v>
      </c>
      <c r="H292" s="206">
        <v>353</v>
      </c>
      <c r="I292" s="8" t="s">
        <v>676</v>
      </c>
      <c r="J292" s="204" t="s">
        <v>1165</v>
      </c>
      <c r="K292" s="8" t="s">
        <v>551</v>
      </c>
      <c r="L292" s="8" t="s">
        <v>1450</v>
      </c>
      <c r="M292" s="204" t="s">
        <v>575</v>
      </c>
      <c r="N292" s="204" t="s">
        <v>570</v>
      </c>
      <c r="O292" s="204"/>
      <c r="P292" s="204"/>
      <c r="Q292" s="204"/>
      <c r="R292" s="204"/>
      <c r="S292" s="202">
        <v>0.25</v>
      </c>
      <c r="T292" s="228">
        <v>0.91666666666666663</v>
      </c>
      <c r="U292" s="202" t="s">
        <v>1616</v>
      </c>
      <c r="V292" s="202" t="s">
        <v>1616</v>
      </c>
      <c r="W292" s="202">
        <v>0.3125</v>
      </c>
      <c r="X292" s="202" t="s">
        <v>1648</v>
      </c>
      <c r="Y292" s="202" t="s">
        <v>1616</v>
      </c>
      <c r="Z292" s="202" t="s">
        <v>1616</v>
      </c>
      <c r="AA292" s="202">
        <v>0.45833333333333331</v>
      </c>
      <c r="AB292" s="202">
        <v>0.79166666666666663</v>
      </c>
      <c r="AC292" s="202" t="s">
        <v>1616</v>
      </c>
      <c r="AD292" s="202" t="s">
        <v>1616</v>
      </c>
      <c r="AE292" s="6" t="s">
        <v>241</v>
      </c>
      <c r="AF292" s="6" t="s">
        <v>242</v>
      </c>
      <c r="AG292" s="6" t="s">
        <v>243</v>
      </c>
      <c r="AH292" s="6" t="s">
        <v>296</v>
      </c>
      <c r="AI292" s="6" t="s">
        <v>608</v>
      </c>
      <c r="AJ292" s="6" t="s">
        <v>244</v>
      </c>
      <c r="AK292" s="6" t="s">
        <v>514</v>
      </c>
      <c r="AL292" s="6" t="s">
        <v>245</v>
      </c>
      <c r="AM292" s="6" t="s">
        <v>2380</v>
      </c>
      <c r="AN292" s="6" t="s">
        <v>797</v>
      </c>
      <c r="AO292" s="6" t="s">
        <v>1164</v>
      </c>
      <c r="AP292" s="203"/>
      <c r="AQ292" s="205"/>
      <c r="AR292" s="205"/>
      <c r="AS292" s="203"/>
      <c r="AT292" s="208"/>
      <c r="AU292" s="203"/>
      <c r="AV292" s="205"/>
      <c r="AW292" s="205"/>
      <c r="AX292" s="203"/>
      <c r="AY292" s="203"/>
      <c r="AZ292" s="71">
        <v>2</v>
      </c>
      <c r="BA292" s="71" t="s">
        <v>1616</v>
      </c>
      <c r="BB292" s="225">
        <v>42983</v>
      </c>
      <c r="BC292" s="217">
        <v>351592.54</v>
      </c>
      <c r="BD292" s="217">
        <v>6296052.96</v>
      </c>
      <c r="BE292" s="217" t="s">
        <v>1402</v>
      </c>
    </row>
    <row r="293" spans="1:57" x14ac:dyDescent="0.2">
      <c r="A293" s="252">
        <v>1</v>
      </c>
      <c r="B293" s="204" t="s">
        <v>803</v>
      </c>
      <c r="C293" s="204" t="s">
        <v>125</v>
      </c>
      <c r="D293" s="206">
        <v>354</v>
      </c>
      <c r="E293" s="242" t="s">
        <v>1925</v>
      </c>
      <c r="F293" s="206" t="s">
        <v>1419</v>
      </c>
      <c r="G293" s="206" t="s">
        <v>1616</v>
      </c>
      <c r="H293" s="206">
        <v>354</v>
      </c>
      <c r="I293" s="8" t="s">
        <v>1394</v>
      </c>
      <c r="J293" s="206" t="s">
        <v>1616</v>
      </c>
      <c r="K293" s="8" t="s">
        <v>554</v>
      </c>
      <c r="L293" s="8" t="s">
        <v>1560</v>
      </c>
      <c r="M293" s="204" t="s">
        <v>566</v>
      </c>
      <c r="N293" s="204" t="s">
        <v>572</v>
      </c>
      <c r="O293" s="204"/>
      <c r="P293" s="204"/>
      <c r="Q293" s="204"/>
      <c r="R293" s="204"/>
      <c r="S293" s="202">
        <v>0.27083333333333331</v>
      </c>
      <c r="T293" s="228">
        <v>0.45833333333333331</v>
      </c>
      <c r="U293" s="202">
        <v>0.66666666666666663</v>
      </c>
      <c r="V293" s="202">
        <v>0.85416666666666663</v>
      </c>
      <c r="W293" s="202" t="s">
        <v>1616</v>
      </c>
      <c r="X293" s="202" t="s">
        <v>1616</v>
      </c>
      <c r="Y293" s="202" t="s">
        <v>1616</v>
      </c>
      <c r="Z293" s="202" t="s">
        <v>1616</v>
      </c>
      <c r="AA293" s="202" t="s">
        <v>1616</v>
      </c>
      <c r="AB293" s="202" t="s">
        <v>1616</v>
      </c>
      <c r="AC293" s="202" t="s">
        <v>1616</v>
      </c>
      <c r="AD293" s="202" t="s">
        <v>1616</v>
      </c>
      <c r="AE293" s="203" t="s">
        <v>276</v>
      </c>
      <c r="AF293" s="203" t="s">
        <v>277</v>
      </c>
      <c r="AG293" s="203" t="s">
        <v>603</v>
      </c>
      <c r="AH293" s="203" t="s">
        <v>1395</v>
      </c>
      <c r="AI293" s="203" t="s">
        <v>577</v>
      </c>
      <c r="AJ293" s="203" t="s">
        <v>877</v>
      </c>
      <c r="AK293" s="203"/>
      <c r="AL293" s="203"/>
      <c r="AM293" s="203"/>
      <c r="AN293" s="203"/>
      <c r="AO293" s="203"/>
      <c r="AP293" s="203"/>
      <c r="AQ293" s="205"/>
      <c r="AR293" s="205"/>
      <c r="AS293" s="203"/>
      <c r="AT293" s="208"/>
      <c r="AU293" s="203"/>
      <c r="AV293" s="205"/>
      <c r="AW293" s="205"/>
      <c r="AX293" s="203"/>
      <c r="AY293" s="203"/>
      <c r="AZ293" s="71">
        <v>2</v>
      </c>
      <c r="BA293" s="71" t="s">
        <v>1616</v>
      </c>
      <c r="BB293" s="225">
        <v>43011</v>
      </c>
      <c r="BC293" s="217">
        <v>346791.52</v>
      </c>
      <c r="BD293" s="217">
        <v>6305341.8600000003</v>
      </c>
      <c r="BE293" s="217" t="s">
        <v>1396</v>
      </c>
    </row>
    <row r="294" spans="1:57" x14ac:dyDescent="0.2">
      <c r="A294" s="252">
        <v>1</v>
      </c>
      <c r="B294" s="204" t="s">
        <v>803</v>
      </c>
      <c r="C294" s="204" t="s">
        <v>780</v>
      </c>
      <c r="D294" s="206">
        <v>355</v>
      </c>
      <c r="E294" s="242" t="s">
        <v>1926</v>
      </c>
      <c r="F294" s="206" t="s">
        <v>1352</v>
      </c>
      <c r="G294" s="206" t="s">
        <v>1616</v>
      </c>
      <c r="H294" s="206">
        <v>355</v>
      </c>
      <c r="I294" s="8" t="s">
        <v>120</v>
      </c>
      <c r="J294" s="206" t="s">
        <v>1616</v>
      </c>
      <c r="K294" s="8" t="s">
        <v>559</v>
      </c>
      <c r="L294" s="8" t="s">
        <v>1512</v>
      </c>
      <c r="M294" s="204" t="s">
        <v>570</v>
      </c>
      <c r="N294" s="204" t="s">
        <v>572</v>
      </c>
      <c r="O294" s="204"/>
      <c r="P294" s="204"/>
      <c r="Q294" s="204"/>
      <c r="R294" s="204"/>
      <c r="S294" s="202">
        <v>0.25</v>
      </c>
      <c r="T294" s="228">
        <v>0.95833333333333337</v>
      </c>
      <c r="U294" s="202" t="s">
        <v>1616</v>
      </c>
      <c r="V294" s="202" t="s">
        <v>1616</v>
      </c>
      <c r="W294" s="202">
        <v>0.25</v>
      </c>
      <c r="X294" s="202">
        <v>0.95833333333333337</v>
      </c>
      <c r="Y294" s="202" t="s">
        <v>1616</v>
      </c>
      <c r="Z294" s="202" t="s">
        <v>1616</v>
      </c>
      <c r="AA294" s="202">
        <v>0.33333333333333331</v>
      </c>
      <c r="AB294" s="202">
        <v>0.95833333333333337</v>
      </c>
      <c r="AC294" s="202" t="s">
        <v>1616</v>
      </c>
      <c r="AD294" s="202" t="s">
        <v>1616</v>
      </c>
      <c r="AE294" s="6" t="s">
        <v>636</v>
      </c>
      <c r="AF294" s="6" t="s">
        <v>679</v>
      </c>
      <c r="AG294" s="6" t="s">
        <v>332</v>
      </c>
      <c r="AH294" s="6" t="s">
        <v>333</v>
      </c>
      <c r="AI294" s="6" t="s">
        <v>331</v>
      </c>
      <c r="AJ294" s="6" t="s">
        <v>278</v>
      </c>
      <c r="AK294" s="6" t="s">
        <v>279</v>
      </c>
      <c r="AL294" s="6" t="s">
        <v>280</v>
      </c>
      <c r="AM294" s="6" t="s">
        <v>282</v>
      </c>
      <c r="AN294" s="6" t="s">
        <v>334</v>
      </c>
      <c r="AO294" s="6" t="s">
        <v>335</v>
      </c>
      <c r="AP294" s="6" t="s">
        <v>348</v>
      </c>
      <c r="AQ294" s="6" t="s">
        <v>2073</v>
      </c>
      <c r="AR294" s="6" t="s">
        <v>1147</v>
      </c>
      <c r="AS294" s="203"/>
      <c r="AT294" s="208"/>
      <c r="AU294" s="203"/>
      <c r="AV294" s="205"/>
      <c r="AW294" s="205"/>
      <c r="AX294" s="203"/>
      <c r="AY294" s="203"/>
      <c r="AZ294" s="71">
        <v>4</v>
      </c>
      <c r="BA294" s="71">
        <v>1</v>
      </c>
      <c r="BB294" s="225">
        <v>40899</v>
      </c>
      <c r="BC294" s="217">
        <v>351553.5</v>
      </c>
      <c r="BD294" s="217">
        <v>6290027.2999999998</v>
      </c>
      <c r="BE294" s="217" t="s">
        <v>1396</v>
      </c>
    </row>
    <row r="295" spans="1:57" x14ac:dyDescent="0.2">
      <c r="A295" s="252">
        <v>1</v>
      </c>
      <c r="B295" s="204" t="s">
        <v>803</v>
      </c>
      <c r="C295" s="204" t="s">
        <v>125</v>
      </c>
      <c r="D295" s="206">
        <v>356</v>
      </c>
      <c r="E295" s="242" t="s">
        <v>1927</v>
      </c>
      <c r="F295" s="206" t="s">
        <v>1401</v>
      </c>
      <c r="G295" s="206" t="s">
        <v>1616</v>
      </c>
      <c r="H295" s="206">
        <v>356</v>
      </c>
      <c r="I295" s="8" t="s">
        <v>1400</v>
      </c>
      <c r="J295" s="206" t="s">
        <v>1616</v>
      </c>
      <c r="K295" s="8" t="s">
        <v>550</v>
      </c>
      <c r="L295" s="8" t="s">
        <v>1399</v>
      </c>
      <c r="M295" s="204" t="s">
        <v>573</v>
      </c>
      <c r="N295" s="204" t="s">
        <v>575</v>
      </c>
      <c r="O295" s="204" t="s">
        <v>566</v>
      </c>
      <c r="P295" s="204" t="s">
        <v>570</v>
      </c>
      <c r="Q295" s="204"/>
      <c r="R295" s="204"/>
      <c r="S295" s="202">
        <v>0.27083333333333331</v>
      </c>
      <c r="T295" s="228">
        <v>0.41666666666666669</v>
      </c>
      <c r="U295" s="202">
        <v>0.66666666666666663</v>
      </c>
      <c r="V295" s="202">
        <v>0.875</v>
      </c>
      <c r="W295" s="202" t="s">
        <v>1616</v>
      </c>
      <c r="X295" s="202" t="s">
        <v>1616</v>
      </c>
      <c r="Y295" s="202" t="s">
        <v>1616</v>
      </c>
      <c r="Z295" s="202" t="s">
        <v>1616</v>
      </c>
      <c r="AA295" s="202" t="s">
        <v>1616</v>
      </c>
      <c r="AB295" s="202" t="s">
        <v>1616</v>
      </c>
      <c r="AC295" s="202" t="s">
        <v>1616</v>
      </c>
      <c r="AD295" s="202" t="s">
        <v>1616</v>
      </c>
      <c r="AE295" s="6" t="s">
        <v>522</v>
      </c>
      <c r="AF295" s="6" t="s">
        <v>756</v>
      </c>
      <c r="AG295" s="6" t="s">
        <v>365</v>
      </c>
      <c r="AH295" s="6" t="s">
        <v>669</v>
      </c>
      <c r="AI295" s="6" t="s">
        <v>963</v>
      </c>
      <c r="AJ295" s="6" t="s">
        <v>953</v>
      </c>
      <c r="AK295" s="6" t="s">
        <v>954</v>
      </c>
      <c r="AL295" s="6" t="s">
        <v>296</v>
      </c>
      <c r="AM295" s="6" t="s">
        <v>608</v>
      </c>
      <c r="AN295" s="6" t="s">
        <v>955</v>
      </c>
      <c r="AO295" s="203"/>
      <c r="AP295" s="203"/>
      <c r="AQ295" s="205"/>
      <c r="AR295" s="205"/>
      <c r="AS295" s="203"/>
      <c r="AT295" s="208"/>
      <c r="AU295" s="203"/>
      <c r="AV295" s="205"/>
      <c r="AW295" s="205"/>
      <c r="AX295" s="203"/>
      <c r="AY295" s="203"/>
      <c r="AZ295" s="71">
        <v>2</v>
      </c>
      <c r="BA295" s="71" t="s">
        <v>1616</v>
      </c>
      <c r="BB295" s="225">
        <v>43018</v>
      </c>
      <c r="BC295" s="217">
        <v>344035.91</v>
      </c>
      <c r="BD295" s="217">
        <v>6297464.7599999998</v>
      </c>
      <c r="BE295" s="217" t="s">
        <v>1396</v>
      </c>
    </row>
    <row r="296" spans="1:57" x14ac:dyDescent="0.2">
      <c r="A296" s="252">
        <v>1</v>
      </c>
      <c r="B296" s="204" t="s">
        <v>803</v>
      </c>
      <c r="C296" s="204" t="s">
        <v>123</v>
      </c>
      <c r="D296" s="206">
        <v>357</v>
      </c>
      <c r="E296" s="242" t="s">
        <v>1928</v>
      </c>
      <c r="F296" s="206" t="s">
        <v>1411</v>
      </c>
      <c r="G296" s="206" t="s">
        <v>1616</v>
      </c>
      <c r="H296" s="206">
        <v>357</v>
      </c>
      <c r="I296" s="8" t="s">
        <v>1412</v>
      </c>
      <c r="J296" s="206" t="s">
        <v>1616</v>
      </c>
      <c r="K296" s="8" t="s">
        <v>554</v>
      </c>
      <c r="L296" s="8" t="s">
        <v>1561</v>
      </c>
      <c r="M296" s="204" t="s">
        <v>567</v>
      </c>
      <c r="N296" s="204"/>
      <c r="O296" s="204"/>
      <c r="P296" s="204"/>
      <c r="Q296" s="204"/>
      <c r="R296" s="204"/>
      <c r="S296" s="202">
        <v>0.5</v>
      </c>
      <c r="T296" s="228">
        <v>0.83333333333333337</v>
      </c>
      <c r="U296" s="202" t="s">
        <v>1616</v>
      </c>
      <c r="V296" s="202" t="s">
        <v>1616</v>
      </c>
      <c r="W296" s="202" t="s">
        <v>1616</v>
      </c>
      <c r="X296" s="202" t="s">
        <v>1616</v>
      </c>
      <c r="Y296" s="202" t="s">
        <v>1616</v>
      </c>
      <c r="Z296" s="202" t="s">
        <v>1616</v>
      </c>
      <c r="AA296" s="202" t="s">
        <v>1616</v>
      </c>
      <c r="AB296" s="202" t="s">
        <v>1616</v>
      </c>
      <c r="AC296" s="202" t="s">
        <v>1616</v>
      </c>
      <c r="AD296" s="202" t="s">
        <v>1616</v>
      </c>
      <c r="AE296" s="6" t="s">
        <v>1698</v>
      </c>
      <c r="AF296" s="6" t="s">
        <v>302</v>
      </c>
      <c r="AG296" s="6" t="s">
        <v>1413</v>
      </c>
      <c r="AH296" s="6" t="s">
        <v>1414</v>
      </c>
      <c r="AI296" s="6" t="s">
        <v>2344</v>
      </c>
      <c r="AJ296" s="203"/>
      <c r="AK296" s="203"/>
      <c r="AL296" s="203"/>
      <c r="AM296" s="203"/>
      <c r="AN296" s="203"/>
      <c r="AO296" s="203"/>
      <c r="AP296" s="203"/>
      <c r="AQ296" s="205"/>
      <c r="AR296" s="205"/>
      <c r="AS296" s="203"/>
      <c r="AT296" s="208"/>
      <c r="AU296" s="203"/>
      <c r="AV296" s="205"/>
      <c r="AW296" s="205"/>
      <c r="AX296" s="203"/>
      <c r="AY296" s="203"/>
      <c r="AZ296" s="71">
        <v>2</v>
      </c>
      <c r="BA296" s="71">
        <v>4</v>
      </c>
      <c r="BB296" s="225">
        <v>43026</v>
      </c>
      <c r="BC296" s="217">
        <v>346492.45</v>
      </c>
      <c r="BD296" s="217">
        <v>6299690.7999999998</v>
      </c>
      <c r="BE296" s="217" t="s">
        <v>1415</v>
      </c>
    </row>
    <row r="297" spans="1:57" x14ac:dyDescent="0.2">
      <c r="A297" s="252">
        <v>1</v>
      </c>
      <c r="B297" s="204" t="s">
        <v>803</v>
      </c>
      <c r="C297" s="204" t="s">
        <v>125</v>
      </c>
      <c r="D297" s="206">
        <v>358</v>
      </c>
      <c r="E297" s="242" t="s">
        <v>1929</v>
      </c>
      <c r="F297" s="206" t="s">
        <v>1424</v>
      </c>
      <c r="G297" s="206" t="s">
        <v>1616</v>
      </c>
      <c r="H297" s="206">
        <v>358</v>
      </c>
      <c r="I297" s="8" t="s">
        <v>1425</v>
      </c>
      <c r="J297" s="206" t="s">
        <v>1616</v>
      </c>
      <c r="K297" s="8" t="s">
        <v>983</v>
      </c>
      <c r="L297" s="8" t="s">
        <v>1426</v>
      </c>
      <c r="M297" s="204" t="s">
        <v>571</v>
      </c>
      <c r="N297" s="204" t="s">
        <v>566</v>
      </c>
      <c r="O297" s="204"/>
      <c r="P297" s="204"/>
      <c r="Q297" s="204"/>
      <c r="R297" s="204"/>
      <c r="S297" s="202">
        <v>0.6875</v>
      </c>
      <c r="T297" s="228">
        <v>0.85416666666666663</v>
      </c>
      <c r="U297" s="202" t="s">
        <v>1616</v>
      </c>
      <c r="V297" s="202" t="s">
        <v>1616</v>
      </c>
      <c r="W297" s="202" t="s">
        <v>1616</v>
      </c>
      <c r="X297" s="202" t="s">
        <v>1616</v>
      </c>
      <c r="Y297" s="202" t="s">
        <v>1616</v>
      </c>
      <c r="Z297" s="202" t="s">
        <v>1616</v>
      </c>
      <c r="AA297" s="202" t="s">
        <v>1616</v>
      </c>
      <c r="AB297" s="202" t="s">
        <v>1616</v>
      </c>
      <c r="AC297" s="202" t="s">
        <v>1616</v>
      </c>
      <c r="AD297" s="202" t="s">
        <v>1616</v>
      </c>
      <c r="AE297" s="203" t="s">
        <v>235</v>
      </c>
      <c r="AF297" s="203" t="s">
        <v>528</v>
      </c>
      <c r="AG297" s="203" t="s">
        <v>1427</v>
      </c>
      <c r="AH297" s="203" t="s">
        <v>1428</v>
      </c>
      <c r="AI297" s="203" t="s">
        <v>2015</v>
      </c>
      <c r="AJ297" s="203"/>
      <c r="AK297" s="203"/>
      <c r="AL297" s="203"/>
      <c r="AM297" s="203"/>
      <c r="AN297" s="203"/>
      <c r="AO297" s="203"/>
      <c r="AP297" s="203"/>
      <c r="AQ297" s="205"/>
      <c r="AR297" s="205"/>
      <c r="AS297" s="203"/>
      <c r="AT297" s="208"/>
      <c r="AU297" s="203"/>
      <c r="AV297" s="205"/>
      <c r="AW297" s="205"/>
      <c r="AX297" s="203"/>
      <c r="AY297" s="203"/>
      <c r="AZ297" s="71">
        <v>2</v>
      </c>
      <c r="BA297" s="71" t="s">
        <v>1616</v>
      </c>
      <c r="BB297" s="225">
        <v>43046</v>
      </c>
      <c r="BC297" s="217">
        <v>342406.92</v>
      </c>
      <c r="BD297" s="217">
        <v>6293765.5800000001</v>
      </c>
      <c r="BE297" s="217" t="s">
        <v>1564</v>
      </c>
    </row>
    <row r="298" spans="1:57" ht="12.75" customHeight="1" x14ac:dyDescent="0.2">
      <c r="A298" s="252">
        <v>1</v>
      </c>
      <c r="B298" s="204" t="s">
        <v>803</v>
      </c>
      <c r="C298" s="204" t="s">
        <v>123</v>
      </c>
      <c r="D298" s="206">
        <v>359</v>
      </c>
      <c r="E298" s="242" t="s">
        <v>1930</v>
      </c>
      <c r="F298" s="206" t="s">
        <v>1434</v>
      </c>
      <c r="G298" s="206" t="s">
        <v>1616</v>
      </c>
      <c r="H298" s="206">
        <v>359</v>
      </c>
      <c r="I298" s="8" t="s">
        <v>1435</v>
      </c>
      <c r="J298" s="206" t="s">
        <v>1616</v>
      </c>
      <c r="K298" s="8" t="s">
        <v>554</v>
      </c>
      <c r="L298" s="8" t="s">
        <v>1436</v>
      </c>
      <c r="M298" s="204" t="s">
        <v>567</v>
      </c>
      <c r="N298" s="204"/>
      <c r="O298" s="204"/>
      <c r="P298" s="204"/>
      <c r="Q298" s="204"/>
      <c r="R298" s="204"/>
      <c r="S298" s="202">
        <v>0.27083333333333331</v>
      </c>
      <c r="T298" s="228">
        <v>0.89583333333333337</v>
      </c>
      <c r="U298" s="202" t="s">
        <v>1616</v>
      </c>
      <c r="V298" s="202" t="s">
        <v>1616</v>
      </c>
      <c r="W298" s="202" t="s">
        <v>1616</v>
      </c>
      <c r="X298" s="202" t="s">
        <v>1616</v>
      </c>
      <c r="Y298" s="202" t="s">
        <v>1616</v>
      </c>
      <c r="Z298" s="202" t="s">
        <v>1616</v>
      </c>
      <c r="AA298" s="202" t="s">
        <v>1616</v>
      </c>
      <c r="AB298" s="202" t="s">
        <v>1616</v>
      </c>
      <c r="AC298" s="202" t="s">
        <v>1616</v>
      </c>
      <c r="AD298" s="202" t="s">
        <v>1616</v>
      </c>
      <c r="AE298" s="203" t="s">
        <v>1437</v>
      </c>
      <c r="AF298" s="203" t="s">
        <v>686</v>
      </c>
      <c r="AG298" s="203" t="s">
        <v>2345</v>
      </c>
      <c r="AH298" s="203" t="s">
        <v>1438</v>
      </c>
      <c r="AI298" s="203" t="s">
        <v>1439</v>
      </c>
      <c r="AJ298" s="203"/>
      <c r="AK298" s="203"/>
      <c r="AL298" s="203"/>
      <c r="AM298" s="203"/>
      <c r="AN298" s="203"/>
      <c r="AO298" s="203"/>
      <c r="AP298" s="203"/>
      <c r="AQ298" s="205"/>
      <c r="AR298" s="205"/>
      <c r="AS298" s="203"/>
      <c r="AT298" s="208"/>
      <c r="AU298" s="203"/>
      <c r="AV298" s="203"/>
      <c r="AW298" s="203"/>
      <c r="AX298" s="203"/>
      <c r="AY298" s="205"/>
      <c r="AZ298" s="71">
        <v>2</v>
      </c>
      <c r="BA298" s="71">
        <v>5</v>
      </c>
      <c r="BB298" s="225">
        <v>43054</v>
      </c>
      <c r="BC298" s="217">
        <v>347044.18</v>
      </c>
      <c r="BD298" s="217">
        <v>6300728.3099999996</v>
      </c>
      <c r="BE298" s="217" t="s">
        <v>1565</v>
      </c>
    </row>
    <row r="299" spans="1:57" x14ac:dyDescent="0.2">
      <c r="A299" s="252">
        <v>1</v>
      </c>
      <c r="B299" s="204" t="s">
        <v>803</v>
      </c>
      <c r="C299" s="204" t="s">
        <v>125</v>
      </c>
      <c r="D299" s="206">
        <v>360</v>
      </c>
      <c r="E299" s="242" t="s">
        <v>1931</v>
      </c>
      <c r="F299" s="206" t="s">
        <v>1440</v>
      </c>
      <c r="G299" s="206" t="s">
        <v>1616</v>
      </c>
      <c r="H299" s="206">
        <v>360</v>
      </c>
      <c r="I299" s="8" t="s">
        <v>1441</v>
      </c>
      <c r="J299" s="206" t="s">
        <v>1616</v>
      </c>
      <c r="K299" s="8" t="s">
        <v>1007</v>
      </c>
      <c r="L299" s="8" t="s">
        <v>1562</v>
      </c>
      <c r="M299" s="204" t="s">
        <v>570</v>
      </c>
      <c r="N299" s="204" t="s">
        <v>567</v>
      </c>
      <c r="O299" s="204"/>
      <c r="P299" s="204"/>
      <c r="Q299" s="204"/>
      <c r="R299" s="204"/>
      <c r="S299" s="202">
        <v>0.25</v>
      </c>
      <c r="T299" s="228">
        <v>0.5</v>
      </c>
      <c r="U299" s="202" t="s">
        <v>1616</v>
      </c>
      <c r="V299" s="202" t="s">
        <v>1616</v>
      </c>
      <c r="W299" s="202" t="s">
        <v>1616</v>
      </c>
      <c r="X299" s="202" t="s">
        <v>1616</v>
      </c>
      <c r="Y299" s="202" t="s">
        <v>1616</v>
      </c>
      <c r="Z299" s="202" t="s">
        <v>1616</v>
      </c>
      <c r="AA299" s="202" t="s">
        <v>1616</v>
      </c>
      <c r="AB299" s="202" t="s">
        <v>1616</v>
      </c>
      <c r="AC299" s="202" t="s">
        <v>1616</v>
      </c>
      <c r="AD299" s="202" t="s">
        <v>1616</v>
      </c>
      <c r="AE299" s="6" t="s">
        <v>1008</v>
      </c>
      <c r="AF299" s="6" t="s">
        <v>2103</v>
      </c>
      <c r="AG299" s="6" t="s">
        <v>1011</v>
      </c>
      <c r="AH299" s="6" t="s">
        <v>1014</v>
      </c>
      <c r="AI299" s="6" t="s">
        <v>1016</v>
      </c>
      <c r="AJ299" s="203"/>
      <c r="AK299" s="203"/>
      <c r="AL299" s="203"/>
      <c r="AM299" s="203"/>
      <c r="AN299" s="203"/>
      <c r="AO299" s="203"/>
      <c r="AP299" s="203"/>
      <c r="AQ299" s="205"/>
      <c r="AR299" s="205"/>
      <c r="AS299" s="203"/>
      <c r="AT299" s="208"/>
      <c r="AU299" s="205"/>
      <c r="AV299" s="203"/>
      <c r="AW299" s="203"/>
      <c r="AX299" s="208"/>
      <c r="AY299" s="205"/>
      <c r="AZ299" s="71">
        <v>1</v>
      </c>
      <c r="BA299" s="71" t="s">
        <v>1616</v>
      </c>
      <c r="BB299" s="215">
        <v>43059</v>
      </c>
      <c r="BC299" s="217">
        <v>339119.62</v>
      </c>
      <c r="BD299" s="217">
        <v>6307922.8300000001</v>
      </c>
      <c r="BE299" s="217" t="s">
        <v>1566</v>
      </c>
    </row>
    <row r="300" spans="1:57" x14ac:dyDescent="0.2">
      <c r="A300" s="252">
        <v>1</v>
      </c>
      <c r="B300" s="204" t="s">
        <v>804</v>
      </c>
      <c r="C300" s="204" t="s">
        <v>775</v>
      </c>
      <c r="D300" s="206">
        <v>361</v>
      </c>
      <c r="E300" s="242" t="s">
        <v>1932</v>
      </c>
      <c r="F300" s="206" t="s">
        <v>1573</v>
      </c>
      <c r="G300" s="206" t="s">
        <v>1616</v>
      </c>
      <c r="H300" s="206">
        <v>361</v>
      </c>
      <c r="I300" s="8" t="s">
        <v>1569</v>
      </c>
      <c r="J300" s="206" t="s">
        <v>1616</v>
      </c>
      <c r="K300" s="8" t="s">
        <v>1567</v>
      </c>
      <c r="L300" s="8" t="s">
        <v>1577</v>
      </c>
      <c r="M300" s="204" t="s">
        <v>566</v>
      </c>
      <c r="N300" s="204"/>
      <c r="O300" s="204"/>
      <c r="P300" s="204"/>
      <c r="Q300" s="204"/>
      <c r="R300" s="204"/>
      <c r="S300" s="202">
        <v>0.27083333333333331</v>
      </c>
      <c r="T300" s="228">
        <v>0.41666666666666669</v>
      </c>
      <c r="U300" s="202">
        <v>0.70833333333333337</v>
      </c>
      <c r="V300" s="202">
        <v>0.875</v>
      </c>
      <c r="W300" s="202" t="s">
        <v>1616</v>
      </c>
      <c r="X300" s="202" t="s">
        <v>1616</v>
      </c>
      <c r="Y300" s="202" t="s">
        <v>1616</v>
      </c>
      <c r="Z300" s="202" t="s">
        <v>1616</v>
      </c>
      <c r="AA300" s="202" t="s">
        <v>1616</v>
      </c>
      <c r="AB300" s="202" t="s">
        <v>1616</v>
      </c>
      <c r="AC300" s="202" t="s">
        <v>1616</v>
      </c>
      <c r="AD300" s="202" t="s">
        <v>1616</v>
      </c>
      <c r="AE300" s="203" t="s">
        <v>203</v>
      </c>
      <c r="AF300" s="203" t="s">
        <v>204</v>
      </c>
      <c r="AG300" s="203" t="s">
        <v>276</v>
      </c>
      <c r="AH300" s="203" t="s">
        <v>277</v>
      </c>
      <c r="AI300" s="203" t="s">
        <v>859</v>
      </c>
      <c r="AJ300" s="203" t="s">
        <v>2010</v>
      </c>
      <c r="AK300" s="203" t="s">
        <v>2011</v>
      </c>
      <c r="AL300" s="203"/>
      <c r="AM300" s="203"/>
      <c r="AN300" s="203"/>
      <c r="AO300" s="203"/>
      <c r="AP300" s="203"/>
      <c r="AQ300" s="205"/>
      <c r="AR300" s="205"/>
      <c r="AS300" s="203"/>
      <c r="AT300" s="208"/>
      <c r="AU300" s="203"/>
      <c r="AV300" s="205"/>
      <c r="AW300" s="205"/>
      <c r="AX300" s="203"/>
      <c r="AY300" s="203"/>
      <c r="AZ300" s="71">
        <v>2</v>
      </c>
      <c r="BA300" s="71">
        <v>4</v>
      </c>
      <c r="BB300" s="225">
        <v>43125</v>
      </c>
      <c r="BC300" s="217">
        <v>353843.58</v>
      </c>
      <c r="BD300" s="217">
        <v>6298905.8899999997</v>
      </c>
      <c r="BE300" s="217" t="s">
        <v>1566</v>
      </c>
    </row>
    <row r="301" spans="1:57" x14ac:dyDescent="0.2">
      <c r="A301" s="252">
        <v>1</v>
      </c>
      <c r="B301" s="204" t="s">
        <v>804</v>
      </c>
      <c r="C301" s="204" t="s">
        <v>123</v>
      </c>
      <c r="D301" s="206">
        <v>362</v>
      </c>
      <c r="E301" s="242" t="s">
        <v>1933</v>
      </c>
      <c r="F301" s="206" t="s">
        <v>1574</v>
      </c>
      <c r="G301" s="206" t="s">
        <v>1616</v>
      </c>
      <c r="H301" s="206">
        <v>362</v>
      </c>
      <c r="I301" s="8" t="s">
        <v>1570</v>
      </c>
      <c r="J301" s="206" t="s">
        <v>1616</v>
      </c>
      <c r="K301" s="8" t="s">
        <v>897</v>
      </c>
      <c r="L301" s="8" t="s">
        <v>2168</v>
      </c>
      <c r="M301" s="204" t="s">
        <v>571</v>
      </c>
      <c r="N301" s="204"/>
      <c r="O301" s="204"/>
      <c r="P301" s="204"/>
      <c r="Q301" s="204"/>
      <c r="R301" s="204"/>
      <c r="S301" s="202">
        <v>0.27083333333333331</v>
      </c>
      <c r="T301" s="228">
        <v>0.4375</v>
      </c>
      <c r="U301" s="202" t="s">
        <v>1616</v>
      </c>
      <c r="V301" s="202" t="s">
        <v>1616</v>
      </c>
      <c r="W301" s="202" t="s">
        <v>1616</v>
      </c>
      <c r="X301" s="202" t="s">
        <v>1616</v>
      </c>
      <c r="Y301" s="202" t="s">
        <v>1616</v>
      </c>
      <c r="Z301" s="202" t="s">
        <v>1616</v>
      </c>
      <c r="AA301" s="202" t="s">
        <v>1616</v>
      </c>
      <c r="AB301" s="202" t="s">
        <v>1616</v>
      </c>
      <c r="AC301" s="202" t="s">
        <v>1616</v>
      </c>
      <c r="AD301" s="202" t="s">
        <v>1616</v>
      </c>
      <c r="AE301" s="203" t="s">
        <v>173</v>
      </c>
      <c r="AF301" s="203" t="s">
        <v>174</v>
      </c>
      <c r="AG301" s="203" t="s">
        <v>311</v>
      </c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5"/>
      <c r="AR301" s="205"/>
      <c r="AS301" s="203"/>
      <c r="AT301" s="208"/>
      <c r="AU301" s="203"/>
      <c r="AV301" s="205"/>
      <c r="AW301" s="205"/>
      <c r="AX301" s="203"/>
      <c r="AY301" s="203"/>
      <c r="AZ301" s="71">
        <v>2</v>
      </c>
      <c r="BA301" s="71">
        <v>4</v>
      </c>
      <c r="BB301" s="225">
        <v>43125</v>
      </c>
      <c r="BC301" s="217">
        <v>344226.19</v>
      </c>
      <c r="BD301" s="217">
        <v>6292694.8399999999</v>
      </c>
      <c r="BE301" s="217" t="s">
        <v>1566</v>
      </c>
    </row>
    <row r="302" spans="1:57" x14ac:dyDescent="0.2">
      <c r="A302" s="252">
        <v>1</v>
      </c>
      <c r="B302" s="204" t="s">
        <v>804</v>
      </c>
      <c r="C302" s="204" t="s">
        <v>123</v>
      </c>
      <c r="D302" s="206">
        <v>363</v>
      </c>
      <c r="E302" s="242" t="s">
        <v>1934</v>
      </c>
      <c r="F302" s="206" t="s">
        <v>1344</v>
      </c>
      <c r="G302" s="206" t="s">
        <v>1616</v>
      </c>
      <c r="H302" s="206">
        <v>363</v>
      </c>
      <c r="I302" s="8" t="s">
        <v>88</v>
      </c>
      <c r="J302" s="206" t="s">
        <v>1616</v>
      </c>
      <c r="K302" s="8" t="s">
        <v>552</v>
      </c>
      <c r="L302" s="8" t="s">
        <v>1578</v>
      </c>
      <c r="M302" s="204" t="s">
        <v>571</v>
      </c>
      <c r="N302" s="204"/>
      <c r="O302" s="204"/>
      <c r="P302" s="204"/>
      <c r="Q302" s="204"/>
      <c r="R302" s="204"/>
      <c r="S302" s="202">
        <v>0.27083333333333331</v>
      </c>
      <c r="T302" s="228">
        <v>0.4375</v>
      </c>
      <c r="U302" s="202" t="s">
        <v>1616</v>
      </c>
      <c r="V302" s="202" t="s">
        <v>1616</v>
      </c>
      <c r="W302" s="202" t="s">
        <v>1616</v>
      </c>
      <c r="X302" s="202" t="s">
        <v>1616</v>
      </c>
      <c r="Y302" s="202" t="s">
        <v>1616</v>
      </c>
      <c r="Z302" s="202" t="s">
        <v>1616</v>
      </c>
      <c r="AA302" s="202" t="s">
        <v>1616</v>
      </c>
      <c r="AB302" s="202" t="s">
        <v>1616</v>
      </c>
      <c r="AC302" s="202" t="s">
        <v>1616</v>
      </c>
      <c r="AD302" s="202" t="s">
        <v>1616</v>
      </c>
      <c r="AE302" s="203" t="s">
        <v>319</v>
      </c>
      <c r="AF302" s="203" t="s">
        <v>320</v>
      </c>
      <c r="AG302" s="203" t="s">
        <v>321</v>
      </c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5"/>
      <c r="AR302" s="205"/>
      <c r="AS302" s="203"/>
      <c r="AT302" s="208"/>
      <c r="AU302" s="203"/>
      <c r="AV302" s="205"/>
      <c r="AW302" s="205"/>
      <c r="AX302" s="203"/>
      <c r="AY302" s="203"/>
      <c r="AZ302" s="71">
        <v>2</v>
      </c>
      <c r="BA302" s="71">
        <v>4</v>
      </c>
      <c r="BB302" s="225">
        <v>43070</v>
      </c>
      <c r="BC302" s="217">
        <v>336769.63</v>
      </c>
      <c r="BD302" s="217">
        <v>6296402.3700000001</v>
      </c>
      <c r="BE302" s="217" t="s">
        <v>1566</v>
      </c>
    </row>
    <row r="303" spans="1:57" x14ac:dyDescent="0.2">
      <c r="A303" s="252">
        <v>1</v>
      </c>
      <c r="B303" s="204" t="s">
        <v>804</v>
      </c>
      <c r="C303" s="204" t="s">
        <v>123</v>
      </c>
      <c r="D303" s="206">
        <v>364</v>
      </c>
      <c r="E303" s="242" t="s">
        <v>1935</v>
      </c>
      <c r="F303" s="206" t="s">
        <v>1576</v>
      </c>
      <c r="G303" s="206" t="s">
        <v>1616</v>
      </c>
      <c r="H303" s="206">
        <v>364</v>
      </c>
      <c r="I303" s="8" t="s">
        <v>1571</v>
      </c>
      <c r="J303" s="206" t="s">
        <v>1616</v>
      </c>
      <c r="K303" s="8" t="s">
        <v>897</v>
      </c>
      <c r="L303" s="8" t="s">
        <v>1579</v>
      </c>
      <c r="M303" s="204" t="s">
        <v>571</v>
      </c>
      <c r="N303" s="204"/>
      <c r="O303" s="204"/>
      <c r="P303" s="204"/>
      <c r="Q303" s="204"/>
      <c r="R303" s="204"/>
      <c r="S303" s="202">
        <v>0.27083333333333331</v>
      </c>
      <c r="T303" s="228">
        <v>0.4375</v>
      </c>
      <c r="U303" s="202" t="s">
        <v>1616</v>
      </c>
      <c r="V303" s="202" t="s">
        <v>1616</v>
      </c>
      <c r="W303" s="202" t="s">
        <v>1616</v>
      </c>
      <c r="X303" s="202" t="s">
        <v>1616</v>
      </c>
      <c r="Y303" s="202" t="s">
        <v>1616</v>
      </c>
      <c r="Z303" s="202" t="s">
        <v>1616</v>
      </c>
      <c r="AA303" s="202" t="s">
        <v>1616</v>
      </c>
      <c r="AB303" s="202" t="s">
        <v>1616</v>
      </c>
      <c r="AC303" s="202" t="s">
        <v>1616</v>
      </c>
      <c r="AD303" s="202" t="s">
        <v>1616</v>
      </c>
      <c r="AE303" s="203" t="s">
        <v>173</v>
      </c>
      <c r="AF303" s="203" t="s">
        <v>174</v>
      </c>
      <c r="AG303" s="203" t="s">
        <v>311</v>
      </c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5"/>
      <c r="AR303" s="205"/>
      <c r="AS303" s="203"/>
      <c r="AT303" s="208"/>
      <c r="AU303" s="203"/>
      <c r="AV303" s="205"/>
      <c r="AW303" s="205"/>
      <c r="AX303" s="203"/>
      <c r="AY303" s="203"/>
      <c r="AZ303" s="71">
        <v>4</v>
      </c>
      <c r="BA303" s="71">
        <v>4</v>
      </c>
      <c r="BB303" s="225">
        <v>43125</v>
      </c>
      <c r="BC303" s="217">
        <v>344676.08</v>
      </c>
      <c r="BD303" s="217">
        <v>6292309.54</v>
      </c>
      <c r="BE303" s="217" t="s">
        <v>1566</v>
      </c>
    </row>
    <row r="304" spans="1:57" x14ac:dyDescent="0.2">
      <c r="A304" s="252">
        <v>1</v>
      </c>
      <c r="B304" s="204" t="s">
        <v>803</v>
      </c>
      <c r="C304" s="204" t="s">
        <v>125</v>
      </c>
      <c r="D304" s="206">
        <v>365</v>
      </c>
      <c r="E304" s="242" t="s">
        <v>1936</v>
      </c>
      <c r="F304" s="206" t="s">
        <v>1580</v>
      </c>
      <c r="G304" s="206" t="s">
        <v>1616</v>
      </c>
      <c r="H304" s="206">
        <v>365</v>
      </c>
      <c r="I304" s="8" t="s">
        <v>1582</v>
      </c>
      <c r="J304" s="206" t="s">
        <v>1616</v>
      </c>
      <c r="K304" s="8" t="s">
        <v>549</v>
      </c>
      <c r="L304" s="8" t="s">
        <v>1583</v>
      </c>
      <c r="M304" s="204" t="s">
        <v>575</v>
      </c>
      <c r="N304" s="204" t="s">
        <v>566</v>
      </c>
      <c r="O304" s="204" t="s">
        <v>570</v>
      </c>
      <c r="P304" s="204" t="s">
        <v>573</v>
      </c>
      <c r="Q304" s="204" t="s">
        <v>571</v>
      </c>
      <c r="R304" s="204" t="s">
        <v>567</v>
      </c>
      <c r="S304" s="202">
        <v>0.27083333333333331</v>
      </c>
      <c r="T304" s="228">
        <v>0.89583333333333337</v>
      </c>
      <c r="U304" s="202" t="s">
        <v>1616</v>
      </c>
      <c r="V304" s="202" t="s">
        <v>1616</v>
      </c>
      <c r="W304" s="202">
        <v>0.3125</v>
      </c>
      <c r="X304" s="202" t="s">
        <v>1648</v>
      </c>
      <c r="Y304" s="202" t="s">
        <v>1616</v>
      </c>
      <c r="Z304" s="202" t="s">
        <v>1616</v>
      </c>
      <c r="AA304" s="202">
        <v>0.45833333333333331</v>
      </c>
      <c r="AB304" s="202">
        <v>0.79166666666666663</v>
      </c>
      <c r="AC304" s="202" t="s">
        <v>1616</v>
      </c>
      <c r="AD304" s="202" t="s">
        <v>1616</v>
      </c>
      <c r="AE304" s="6" t="s">
        <v>312</v>
      </c>
      <c r="AF304" s="6" t="s">
        <v>213</v>
      </c>
      <c r="AG304" s="6" t="s">
        <v>1584</v>
      </c>
      <c r="AH304" s="6" t="s">
        <v>214</v>
      </c>
      <c r="AI304" s="6" t="s">
        <v>670</v>
      </c>
      <c r="AJ304" s="6" t="s">
        <v>199</v>
      </c>
      <c r="AK304" s="6" t="s">
        <v>306</v>
      </c>
      <c r="AL304" s="6" t="s">
        <v>307</v>
      </c>
      <c r="AM304" s="6" t="s">
        <v>254</v>
      </c>
      <c r="AN304" s="6" t="s">
        <v>256</v>
      </c>
      <c r="AO304" s="6" t="s">
        <v>1078</v>
      </c>
      <c r="AP304" s="6" t="s">
        <v>861</v>
      </c>
      <c r="AQ304" s="6" t="s">
        <v>1585</v>
      </c>
      <c r="AR304" s="205" t="s">
        <v>2379</v>
      </c>
      <c r="AS304" s="203"/>
      <c r="AT304" s="208"/>
      <c r="AU304" s="203"/>
      <c r="AV304" s="205"/>
      <c r="AW304" s="205"/>
      <c r="AX304" s="203"/>
      <c r="AY304" s="203"/>
      <c r="AZ304" s="71">
        <v>3</v>
      </c>
      <c r="BA304" s="71">
        <v>5</v>
      </c>
      <c r="BB304" s="225">
        <v>43076</v>
      </c>
      <c r="BC304" s="217">
        <v>344000.68</v>
      </c>
      <c r="BD304" s="217">
        <v>6297510.9500000002</v>
      </c>
      <c r="BE304" s="217" t="s">
        <v>1674</v>
      </c>
    </row>
    <row r="305" spans="1:57" x14ac:dyDescent="0.2">
      <c r="A305" s="252">
        <v>1</v>
      </c>
      <c r="B305" s="204" t="s">
        <v>803</v>
      </c>
      <c r="C305" s="204" t="s">
        <v>125</v>
      </c>
      <c r="D305" s="206">
        <v>366</v>
      </c>
      <c r="E305" s="242" t="s">
        <v>1937</v>
      </c>
      <c r="F305" s="206" t="s">
        <v>1267</v>
      </c>
      <c r="G305" s="206" t="s">
        <v>1616</v>
      </c>
      <c r="H305" s="206">
        <v>366</v>
      </c>
      <c r="I305" s="8" t="s">
        <v>1106</v>
      </c>
      <c r="J305" s="206" t="s">
        <v>1616</v>
      </c>
      <c r="K305" s="8" t="s">
        <v>549</v>
      </c>
      <c r="L305" s="8" t="s">
        <v>1107</v>
      </c>
      <c r="M305" s="204" t="s">
        <v>575</v>
      </c>
      <c r="N305" s="204" t="s">
        <v>570</v>
      </c>
      <c r="O305" s="204" t="s">
        <v>566</v>
      </c>
      <c r="P305" s="204"/>
      <c r="Q305" s="204"/>
      <c r="R305" s="204"/>
      <c r="S305" s="202">
        <v>0.27083333333333331</v>
      </c>
      <c r="T305" s="228">
        <v>0.89583333333333337</v>
      </c>
      <c r="U305" s="202" t="s">
        <v>1616</v>
      </c>
      <c r="V305" s="202" t="s">
        <v>1616</v>
      </c>
      <c r="W305" s="202">
        <v>0.3125</v>
      </c>
      <c r="X305" s="202" t="s">
        <v>1648</v>
      </c>
      <c r="Y305" s="202" t="s">
        <v>1616</v>
      </c>
      <c r="Z305" s="202" t="s">
        <v>1616</v>
      </c>
      <c r="AA305" s="202">
        <v>0.45833333333333331</v>
      </c>
      <c r="AB305" s="202">
        <v>0.79166666666666663</v>
      </c>
      <c r="AC305" s="202" t="s">
        <v>1616</v>
      </c>
      <c r="AD305" s="202" t="s">
        <v>1616</v>
      </c>
      <c r="AE305" s="6" t="s">
        <v>283</v>
      </c>
      <c r="AF305" s="6" t="s">
        <v>285</v>
      </c>
      <c r="AG305" s="6" t="s">
        <v>300</v>
      </c>
      <c r="AH305" s="6" t="s">
        <v>286</v>
      </c>
      <c r="AI305" s="6" t="s">
        <v>255</v>
      </c>
      <c r="AJ305" s="6" t="s">
        <v>607</v>
      </c>
      <c r="AK305" s="6" t="s">
        <v>268</v>
      </c>
      <c r="AL305" s="6" t="s">
        <v>207</v>
      </c>
      <c r="AM305" s="6" t="s">
        <v>579</v>
      </c>
      <c r="AN305" s="203"/>
      <c r="AO305" s="203"/>
      <c r="AP305" s="203"/>
      <c r="AQ305" s="205"/>
      <c r="AR305" s="205"/>
      <c r="AS305" s="203"/>
      <c r="AT305" s="208"/>
      <c r="AU305" s="203"/>
      <c r="AV305" s="205"/>
      <c r="AW305" s="205"/>
      <c r="AX305" s="203"/>
      <c r="AY305" s="203"/>
      <c r="AZ305" s="71">
        <v>3</v>
      </c>
      <c r="BA305" s="71">
        <v>5</v>
      </c>
      <c r="BB305" s="225">
        <v>43076</v>
      </c>
      <c r="BC305" s="217">
        <v>344099.93</v>
      </c>
      <c r="BD305" s="217">
        <v>6297543.5300000003</v>
      </c>
      <c r="BE305" s="217" t="s">
        <v>1674</v>
      </c>
    </row>
    <row r="306" spans="1:57" x14ac:dyDescent="0.2">
      <c r="A306" s="252">
        <v>1</v>
      </c>
      <c r="B306" s="204" t="s">
        <v>803</v>
      </c>
      <c r="C306" s="204" t="s">
        <v>125</v>
      </c>
      <c r="D306" s="206">
        <v>367</v>
      </c>
      <c r="E306" s="242" t="s">
        <v>1938</v>
      </c>
      <c r="F306" s="206" t="s">
        <v>1233</v>
      </c>
      <c r="G306" s="206" t="s">
        <v>1616</v>
      </c>
      <c r="H306" s="206">
        <v>367</v>
      </c>
      <c r="I306" s="8" t="s">
        <v>942</v>
      </c>
      <c r="J306" s="206" t="s">
        <v>1616</v>
      </c>
      <c r="K306" s="8" t="s">
        <v>549</v>
      </c>
      <c r="L306" s="8" t="s">
        <v>944</v>
      </c>
      <c r="M306" s="204" t="s">
        <v>575</v>
      </c>
      <c r="N306" s="204" t="s">
        <v>566</v>
      </c>
      <c r="O306" s="204"/>
      <c r="P306" s="204"/>
      <c r="Q306" s="204"/>
      <c r="R306" s="204"/>
      <c r="S306" s="202">
        <v>0.27083333333333331</v>
      </c>
      <c r="T306" s="228">
        <v>0.89583333333333337</v>
      </c>
      <c r="U306" s="202" t="s">
        <v>1616</v>
      </c>
      <c r="V306" s="202" t="s">
        <v>1616</v>
      </c>
      <c r="W306" s="202">
        <v>0.3125</v>
      </c>
      <c r="X306" s="202" t="s">
        <v>1648</v>
      </c>
      <c r="Y306" s="202" t="s">
        <v>1616</v>
      </c>
      <c r="Z306" s="202" t="s">
        <v>1616</v>
      </c>
      <c r="AA306" s="202">
        <v>0.45833333333333331</v>
      </c>
      <c r="AB306" s="202">
        <v>0.79166666666666663</v>
      </c>
      <c r="AC306" s="202" t="s">
        <v>1616</v>
      </c>
      <c r="AD306" s="202" t="s">
        <v>1616</v>
      </c>
      <c r="AE306" s="6" t="s">
        <v>132</v>
      </c>
      <c r="AF306" s="6" t="s">
        <v>210</v>
      </c>
      <c r="AG306" s="6" t="s">
        <v>134</v>
      </c>
      <c r="AH306" s="6" t="s">
        <v>242</v>
      </c>
      <c r="AI306" s="6" t="s">
        <v>243</v>
      </c>
      <c r="AJ306" s="6" t="s">
        <v>788</v>
      </c>
      <c r="AK306" s="6" t="s">
        <v>951</v>
      </c>
      <c r="AL306" s="203"/>
      <c r="AM306" s="203"/>
      <c r="AN306" s="203"/>
      <c r="AO306" s="203"/>
      <c r="AP306" s="203"/>
      <c r="AQ306" s="205"/>
      <c r="AR306" s="205"/>
      <c r="AS306" s="203"/>
      <c r="AT306" s="208"/>
      <c r="AU306" s="203"/>
      <c r="AV306" s="205"/>
      <c r="AW306" s="205"/>
      <c r="AX306" s="203"/>
      <c r="AY306" s="203"/>
      <c r="AZ306" s="71">
        <v>3</v>
      </c>
      <c r="BA306" s="71">
        <v>6</v>
      </c>
      <c r="BB306" s="225">
        <v>43076</v>
      </c>
      <c r="BC306" s="217">
        <v>344122.81</v>
      </c>
      <c r="BD306" s="217">
        <v>6297496.8399999999</v>
      </c>
      <c r="BE306" s="217" t="s">
        <v>1674</v>
      </c>
    </row>
    <row r="307" spans="1:57" x14ac:dyDescent="0.2">
      <c r="A307" s="252">
        <v>1</v>
      </c>
      <c r="B307" s="204" t="s">
        <v>803</v>
      </c>
      <c r="C307" s="204" t="s">
        <v>125</v>
      </c>
      <c r="D307" s="206">
        <v>368</v>
      </c>
      <c r="E307" s="242" t="s">
        <v>1939</v>
      </c>
      <c r="F307" s="206" t="s">
        <v>1581</v>
      </c>
      <c r="G307" s="206" t="s">
        <v>1616</v>
      </c>
      <c r="H307" s="206">
        <v>368</v>
      </c>
      <c r="I307" s="8" t="s">
        <v>1586</v>
      </c>
      <c r="J307" s="206" t="s">
        <v>1616</v>
      </c>
      <c r="K307" s="8" t="s">
        <v>550</v>
      </c>
      <c r="L307" s="8" t="s">
        <v>1587</v>
      </c>
      <c r="M307" s="204" t="s">
        <v>575</v>
      </c>
      <c r="N307" s="204" t="s">
        <v>566</v>
      </c>
      <c r="O307" s="204" t="s">
        <v>573</v>
      </c>
      <c r="P307" s="204" t="s">
        <v>570</v>
      </c>
      <c r="Q307" s="204"/>
      <c r="R307" s="204"/>
      <c r="S307" s="202">
        <v>0.58333333333333337</v>
      </c>
      <c r="T307" s="228">
        <v>0.89583333333333337</v>
      </c>
      <c r="U307" s="202" t="s">
        <v>1616</v>
      </c>
      <c r="V307" s="202" t="s">
        <v>1616</v>
      </c>
      <c r="W307" s="202">
        <v>0.3125</v>
      </c>
      <c r="X307" s="202" t="s">
        <v>1648</v>
      </c>
      <c r="Y307" s="202" t="s">
        <v>1616</v>
      </c>
      <c r="Z307" s="202" t="s">
        <v>1616</v>
      </c>
      <c r="AA307" s="202" t="s">
        <v>1616</v>
      </c>
      <c r="AB307" s="202" t="s">
        <v>1616</v>
      </c>
      <c r="AC307" s="202" t="s">
        <v>1616</v>
      </c>
      <c r="AD307" s="202" t="s">
        <v>1616</v>
      </c>
      <c r="AE307" s="6" t="s">
        <v>213</v>
      </c>
      <c r="AF307" s="6" t="s">
        <v>1584</v>
      </c>
      <c r="AG307" s="6" t="s">
        <v>283</v>
      </c>
      <c r="AH307" s="6" t="s">
        <v>285</v>
      </c>
      <c r="AI307" s="6" t="s">
        <v>286</v>
      </c>
      <c r="AJ307" s="6" t="s">
        <v>306</v>
      </c>
      <c r="AK307" s="6" t="s">
        <v>307</v>
      </c>
      <c r="AL307" s="6" t="s">
        <v>255</v>
      </c>
      <c r="AM307" s="6" t="s">
        <v>256</v>
      </c>
      <c r="AN307" s="6" t="s">
        <v>607</v>
      </c>
      <c r="AO307" s="6" t="s">
        <v>268</v>
      </c>
      <c r="AP307" s="6" t="s">
        <v>207</v>
      </c>
      <c r="AQ307" s="6" t="s">
        <v>579</v>
      </c>
      <c r="AR307" s="205"/>
      <c r="AS307" s="203"/>
      <c r="AT307" s="208"/>
      <c r="AU307" s="203"/>
      <c r="AV307" s="205"/>
      <c r="AW307" s="205"/>
      <c r="AX307" s="203"/>
      <c r="AY307" s="203"/>
      <c r="AZ307" s="71">
        <v>3</v>
      </c>
      <c r="BA307" s="71">
        <v>4</v>
      </c>
      <c r="BB307" s="225">
        <v>43076</v>
      </c>
      <c r="BC307" s="217">
        <v>342745.65</v>
      </c>
      <c r="BD307" s="217">
        <v>6297106.1600000001</v>
      </c>
      <c r="BE307" s="217" t="s">
        <v>1674</v>
      </c>
    </row>
    <row r="308" spans="1:57" x14ac:dyDescent="0.2">
      <c r="A308" s="252">
        <v>1</v>
      </c>
      <c r="B308" s="204" t="s">
        <v>804</v>
      </c>
      <c r="C308" s="204" t="s">
        <v>125</v>
      </c>
      <c r="D308" s="206">
        <v>369</v>
      </c>
      <c r="E308" s="242"/>
      <c r="F308" s="206" t="s">
        <v>1588</v>
      </c>
      <c r="G308" s="206" t="s">
        <v>1616</v>
      </c>
      <c r="H308" s="206">
        <v>369</v>
      </c>
      <c r="I308" s="8" t="s">
        <v>1589</v>
      </c>
      <c r="J308" s="206" t="s">
        <v>1616</v>
      </c>
      <c r="K308" s="8" t="s">
        <v>548</v>
      </c>
      <c r="L308" s="8" t="s">
        <v>1590</v>
      </c>
      <c r="M308" s="204" t="s">
        <v>572</v>
      </c>
      <c r="N308" s="204" t="s">
        <v>573</v>
      </c>
      <c r="O308" s="204"/>
      <c r="P308" s="204"/>
      <c r="Q308" s="204"/>
      <c r="R308" s="204"/>
      <c r="S308" s="202">
        <v>0.5</v>
      </c>
      <c r="T308" s="228">
        <v>0.875</v>
      </c>
      <c r="U308" s="202" t="s">
        <v>1616</v>
      </c>
      <c r="V308" s="202" t="s">
        <v>1616</v>
      </c>
      <c r="W308" s="202">
        <v>0.5</v>
      </c>
      <c r="X308" s="202" t="s">
        <v>1652</v>
      </c>
      <c r="Y308" s="202" t="s">
        <v>1616</v>
      </c>
      <c r="Z308" s="202" t="s">
        <v>1616</v>
      </c>
      <c r="AA308" s="202" t="s">
        <v>1616</v>
      </c>
      <c r="AB308" s="202" t="s">
        <v>1616</v>
      </c>
      <c r="AC308" s="202" t="s">
        <v>1616</v>
      </c>
      <c r="AD308" s="202" t="s">
        <v>1616</v>
      </c>
      <c r="AE308" s="203" t="s">
        <v>191</v>
      </c>
      <c r="AF308" s="203" t="s">
        <v>522</v>
      </c>
      <c r="AG308" s="203" t="s">
        <v>155</v>
      </c>
      <c r="AH308" s="203" t="s">
        <v>156</v>
      </c>
      <c r="AI308" s="203" t="s">
        <v>158</v>
      </c>
      <c r="AJ308" s="203" t="s">
        <v>159</v>
      </c>
      <c r="AK308" s="203" t="s">
        <v>160</v>
      </c>
      <c r="AL308" s="203" t="s">
        <v>161</v>
      </c>
      <c r="AM308" s="203" t="s">
        <v>290</v>
      </c>
      <c r="AN308" s="203" t="s">
        <v>347</v>
      </c>
      <c r="AO308" s="203" t="s">
        <v>1111</v>
      </c>
      <c r="AP308" s="203" t="s">
        <v>1111</v>
      </c>
      <c r="AQ308" s="205" t="s">
        <v>1111</v>
      </c>
      <c r="AR308" s="205"/>
      <c r="AS308" s="203"/>
      <c r="AT308" s="208"/>
      <c r="AU308" s="203"/>
      <c r="AV308" s="205"/>
      <c r="AW308" s="205"/>
      <c r="AX308" s="203"/>
      <c r="AY308" s="203"/>
      <c r="AZ308" s="71" t="s">
        <v>1616</v>
      </c>
      <c r="BA308" s="71" t="s">
        <v>1616</v>
      </c>
      <c r="BB308" s="225">
        <v>43080</v>
      </c>
      <c r="BC308" s="217">
        <v>353837.38</v>
      </c>
      <c r="BD308" s="217">
        <v>6279764.6399999997</v>
      </c>
      <c r="BE308" s="217" t="s">
        <v>1674</v>
      </c>
    </row>
    <row r="309" spans="1:57" x14ac:dyDescent="0.2">
      <c r="A309" s="252">
        <v>1</v>
      </c>
      <c r="B309" s="204" t="s">
        <v>804</v>
      </c>
      <c r="C309" s="204" t="s">
        <v>125</v>
      </c>
      <c r="D309" s="206">
        <v>370</v>
      </c>
      <c r="E309" s="244"/>
      <c r="F309" s="206" t="s">
        <v>1591</v>
      </c>
      <c r="G309" s="206" t="s">
        <v>1616</v>
      </c>
      <c r="H309" s="206">
        <v>370</v>
      </c>
      <c r="I309" s="8" t="s">
        <v>1592</v>
      </c>
      <c r="J309" s="206" t="s">
        <v>1616</v>
      </c>
      <c r="K309" s="8" t="s">
        <v>548</v>
      </c>
      <c r="L309" s="8" t="s">
        <v>1593</v>
      </c>
      <c r="M309" s="204" t="s">
        <v>572</v>
      </c>
      <c r="N309" s="204" t="s">
        <v>573</v>
      </c>
      <c r="O309" s="204"/>
      <c r="P309" s="204"/>
      <c r="Q309" s="204"/>
      <c r="R309" s="204"/>
      <c r="S309" s="214">
        <v>0.52083333333333337</v>
      </c>
      <c r="T309" s="214">
        <v>0.875</v>
      </c>
      <c r="U309" s="214" t="s">
        <v>1616</v>
      </c>
      <c r="V309" s="214" t="s">
        <v>1616</v>
      </c>
      <c r="W309" s="202" t="s">
        <v>1616</v>
      </c>
      <c r="X309" s="202" t="s">
        <v>1616</v>
      </c>
      <c r="Y309" s="202" t="s">
        <v>1616</v>
      </c>
      <c r="Z309" s="202" t="s">
        <v>1616</v>
      </c>
      <c r="AA309" s="202" t="s">
        <v>1616</v>
      </c>
      <c r="AB309" s="202" t="s">
        <v>1616</v>
      </c>
      <c r="AC309" s="202" t="s">
        <v>1616</v>
      </c>
      <c r="AD309" s="202" t="s">
        <v>1616</v>
      </c>
      <c r="AE309" s="203" t="s">
        <v>360</v>
      </c>
      <c r="AF309" s="203" t="s">
        <v>213</v>
      </c>
      <c r="AG309" s="203" t="s">
        <v>155</v>
      </c>
      <c r="AH309" s="203" t="s">
        <v>157</v>
      </c>
      <c r="AI309" s="203" t="s">
        <v>1627</v>
      </c>
      <c r="AJ309" s="203" t="s">
        <v>1628</v>
      </c>
      <c r="AK309" s="203" t="s">
        <v>239</v>
      </c>
      <c r="AL309" s="203" t="s">
        <v>1111</v>
      </c>
      <c r="AM309" s="203" t="s">
        <v>876</v>
      </c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71" t="s">
        <v>1616</v>
      </c>
      <c r="BA309" s="71" t="s">
        <v>1616</v>
      </c>
      <c r="BB309" s="225">
        <v>43080</v>
      </c>
      <c r="BC309" s="217">
        <v>353956.96</v>
      </c>
      <c r="BD309" s="217">
        <v>6279686.9900000002</v>
      </c>
      <c r="BE309" s="217" t="s">
        <v>1674</v>
      </c>
    </row>
    <row r="310" spans="1:57" x14ac:dyDescent="0.2">
      <c r="A310" s="256">
        <v>1</v>
      </c>
      <c r="B310" s="204" t="s">
        <v>803</v>
      </c>
      <c r="C310" s="204" t="s">
        <v>123</v>
      </c>
      <c r="D310" s="206">
        <v>371</v>
      </c>
      <c r="E310" s="242" t="s">
        <v>1940</v>
      </c>
      <c r="F310" s="206" t="s">
        <v>1288</v>
      </c>
      <c r="G310" s="206" t="s">
        <v>1616</v>
      </c>
      <c r="H310" s="206">
        <v>371</v>
      </c>
      <c r="I310" s="8" t="s">
        <v>24</v>
      </c>
      <c r="J310" s="206" t="s">
        <v>1616</v>
      </c>
      <c r="K310" s="8" t="s">
        <v>548</v>
      </c>
      <c r="L310" s="8" t="s">
        <v>878</v>
      </c>
      <c r="M310" s="204" t="s">
        <v>572</v>
      </c>
      <c r="N310" s="204"/>
      <c r="O310" s="204"/>
      <c r="P310" s="204"/>
      <c r="Q310" s="204"/>
      <c r="R310" s="204"/>
      <c r="S310" s="202">
        <v>0.27083333333333331</v>
      </c>
      <c r="T310" s="228">
        <v>0.9375</v>
      </c>
      <c r="U310" s="202" t="s">
        <v>1616</v>
      </c>
      <c r="V310" s="202" t="s">
        <v>1616</v>
      </c>
      <c r="W310" s="202" t="s">
        <v>1616</v>
      </c>
      <c r="X310" s="202" t="s">
        <v>1616</v>
      </c>
      <c r="Y310" s="202" t="s">
        <v>1616</v>
      </c>
      <c r="Z310" s="202" t="s">
        <v>1616</v>
      </c>
      <c r="AA310" s="202" t="s">
        <v>1616</v>
      </c>
      <c r="AB310" s="202" t="s">
        <v>1616</v>
      </c>
      <c r="AC310" s="202" t="s">
        <v>1616</v>
      </c>
      <c r="AD310" s="202" t="s">
        <v>1616</v>
      </c>
      <c r="AE310" s="6" t="s">
        <v>155</v>
      </c>
      <c r="AF310" s="6" t="s">
        <v>2101</v>
      </c>
      <c r="AG310" s="6" t="s">
        <v>156</v>
      </c>
      <c r="AH310" s="6" t="s">
        <v>158</v>
      </c>
      <c r="AI310" s="6" t="s">
        <v>159</v>
      </c>
      <c r="AJ310" s="6" t="s">
        <v>160</v>
      </c>
      <c r="AK310" s="6" t="s">
        <v>161</v>
      </c>
      <c r="AL310" s="6" t="s">
        <v>162</v>
      </c>
      <c r="AM310" s="6" t="s">
        <v>290</v>
      </c>
      <c r="AN310" s="6" t="s">
        <v>1111</v>
      </c>
      <c r="AO310" s="6" t="s">
        <v>877</v>
      </c>
      <c r="AP310" s="203"/>
      <c r="AQ310" s="205"/>
      <c r="AR310" s="205"/>
      <c r="AS310" s="203"/>
      <c r="AT310" s="208"/>
      <c r="AU310" s="203"/>
      <c r="AV310" s="205"/>
      <c r="AW310" s="205"/>
      <c r="AX310" s="203"/>
      <c r="AY310" s="203"/>
      <c r="AZ310" s="71">
        <v>4</v>
      </c>
      <c r="BA310" s="71">
        <v>5</v>
      </c>
      <c r="BB310" s="225">
        <v>43080</v>
      </c>
      <c r="BC310" s="217">
        <v>353788.28</v>
      </c>
      <c r="BD310" s="217">
        <v>6280015.0499999998</v>
      </c>
      <c r="BE310" s="217" t="s">
        <v>1674</v>
      </c>
    </row>
    <row r="311" spans="1:57" x14ac:dyDescent="0.2">
      <c r="A311" s="256">
        <v>1</v>
      </c>
      <c r="B311" s="204" t="s">
        <v>803</v>
      </c>
      <c r="C311" s="204" t="s">
        <v>123</v>
      </c>
      <c r="D311" s="206">
        <v>372</v>
      </c>
      <c r="E311" s="242" t="s">
        <v>1941</v>
      </c>
      <c r="F311" s="206" t="s">
        <v>1595</v>
      </c>
      <c r="G311" s="206" t="s">
        <v>1616</v>
      </c>
      <c r="H311" s="206">
        <v>372</v>
      </c>
      <c r="I311" s="8" t="s">
        <v>1596</v>
      </c>
      <c r="J311" s="206" t="s">
        <v>1616</v>
      </c>
      <c r="K311" s="8" t="s">
        <v>548</v>
      </c>
      <c r="L311" s="8" t="s">
        <v>2169</v>
      </c>
      <c r="M311" s="204" t="s">
        <v>572</v>
      </c>
      <c r="N311" s="204"/>
      <c r="O311" s="204"/>
      <c r="P311" s="204"/>
      <c r="Q311" s="204"/>
      <c r="R311" s="204"/>
      <c r="S311" s="202">
        <v>0.54166666666666663</v>
      </c>
      <c r="T311" s="228">
        <v>0.89583333333333337</v>
      </c>
      <c r="U311" s="202" t="s">
        <v>1616</v>
      </c>
      <c r="V311" s="202" t="s">
        <v>1616</v>
      </c>
      <c r="W311" s="202" t="s">
        <v>1616</v>
      </c>
      <c r="X311" s="202" t="s">
        <v>1616</v>
      </c>
      <c r="Y311" s="202" t="s">
        <v>1616</v>
      </c>
      <c r="Z311" s="202" t="s">
        <v>1616</v>
      </c>
      <c r="AA311" s="202" t="s">
        <v>1616</v>
      </c>
      <c r="AB311" s="202" t="s">
        <v>1616</v>
      </c>
      <c r="AC311" s="202" t="s">
        <v>1616</v>
      </c>
      <c r="AD311" s="202" t="s">
        <v>1616</v>
      </c>
      <c r="AE311" s="203" t="s">
        <v>341</v>
      </c>
      <c r="AF311" s="203" t="s">
        <v>342</v>
      </c>
      <c r="AG311" s="203" t="s">
        <v>343</v>
      </c>
      <c r="AH311" s="203" t="s">
        <v>239</v>
      </c>
      <c r="AI311" s="203" t="s">
        <v>344</v>
      </c>
      <c r="AJ311" s="203" t="s">
        <v>345</v>
      </c>
      <c r="AK311" s="203" t="s">
        <v>1629</v>
      </c>
      <c r="AL311" s="203" t="s">
        <v>681</v>
      </c>
      <c r="AM311" s="203"/>
      <c r="AN311" s="203"/>
      <c r="AO311" s="203"/>
      <c r="AP311" s="203"/>
      <c r="AQ311" s="205"/>
      <c r="AR311" s="205"/>
      <c r="AS311" s="203"/>
      <c r="AT311" s="208"/>
      <c r="AU311" s="203"/>
      <c r="AV311" s="205"/>
      <c r="AW311" s="205"/>
      <c r="AX311" s="203"/>
      <c r="AY311" s="203"/>
      <c r="AZ311" s="71">
        <v>2</v>
      </c>
      <c r="BA311" s="71">
        <v>3</v>
      </c>
      <c r="BB311" s="225">
        <v>43080</v>
      </c>
      <c r="BC311" s="217">
        <v>353144.2</v>
      </c>
      <c r="BD311" s="217">
        <v>6283962.8200000003</v>
      </c>
      <c r="BE311" s="217" t="s">
        <v>1674</v>
      </c>
    </row>
    <row r="312" spans="1:57" x14ac:dyDescent="0.2">
      <c r="A312" s="252">
        <v>1</v>
      </c>
      <c r="B312" s="204" t="s">
        <v>803</v>
      </c>
      <c r="C312" s="204" t="s">
        <v>123</v>
      </c>
      <c r="D312" s="206">
        <v>373</v>
      </c>
      <c r="E312" s="242" t="s">
        <v>1942</v>
      </c>
      <c r="F312" s="206" t="s">
        <v>1598</v>
      </c>
      <c r="G312" s="206" t="s">
        <v>1616</v>
      </c>
      <c r="H312" s="206">
        <v>373</v>
      </c>
      <c r="I312" s="8" t="s">
        <v>1604</v>
      </c>
      <c r="J312" s="206" t="s">
        <v>1616</v>
      </c>
      <c r="K312" s="8" t="s">
        <v>547</v>
      </c>
      <c r="L312" s="8" t="s">
        <v>1610</v>
      </c>
      <c r="M312" s="204" t="s">
        <v>570</v>
      </c>
      <c r="N312" s="204"/>
      <c r="O312" s="204"/>
      <c r="P312" s="204"/>
      <c r="Q312" s="204"/>
      <c r="R312" s="204"/>
      <c r="S312" s="202">
        <v>0.27083333333333331</v>
      </c>
      <c r="T312" s="228">
        <v>0.41666666666666669</v>
      </c>
      <c r="U312" s="202" t="s">
        <v>1616</v>
      </c>
      <c r="V312" s="202" t="s">
        <v>1616</v>
      </c>
      <c r="W312" s="202" t="s">
        <v>1616</v>
      </c>
      <c r="X312" s="202" t="s">
        <v>1616</v>
      </c>
      <c r="Y312" s="202" t="s">
        <v>1616</v>
      </c>
      <c r="Z312" s="202" t="s">
        <v>1616</v>
      </c>
      <c r="AA312" s="202" t="s">
        <v>1616</v>
      </c>
      <c r="AB312" s="202" t="s">
        <v>1616</v>
      </c>
      <c r="AC312" s="202" t="s">
        <v>1616</v>
      </c>
      <c r="AD312" s="202" t="s">
        <v>1616</v>
      </c>
      <c r="AE312" s="203" t="s">
        <v>770</v>
      </c>
      <c r="AF312" s="203" t="s">
        <v>1071</v>
      </c>
      <c r="AG312" s="203" t="s">
        <v>1072</v>
      </c>
      <c r="AH312" s="203" t="s">
        <v>1073</v>
      </c>
      <c r="AI312" s="203" t="s">
        <v>1074</v>
      </c>
      <c r="AJ312" s="203" t="s">
        <v>1077</v>
      </c>
      <c r="AK312" s="203"/>
      <c r="AL312" s="203"/>
      <c r="AM312" s="203"/>
      <c r="AN312" s="203"/>
      <c r="AO312" s="203"/>
      <c r="AP312" s="203"/>
      <c r="AQ312" s="205"/>
      <c r="AR312" s="205"/>
      <c r="AS312" s="203"/>
      <c r="AT312" s="208"/>
      <c r="AU312" s="203"/>
      <c r="AV312" s="205"/>
      <c r="AW312" s="205"/>
      <c r="AX312" s="203"/>
      <c r="AY312" s="203"/>
      <c r="AZ312" s="71">
        <v>1</v>
      </c>
      <c r="BA312" s="71" t="s">
        <v>1616</v>
      </c>
      <c r="BB312" s="225">
        <v>43082</v>
      </c>
      <c r="BC312" s="217">
        <v>333171.42</v>
      </c>
      <c r="BD312" s="217">
        <v>6291067.3399999999</v>
      </c>
      <c r="BE312" s="217" t="s">
        <v>1675</v>
      </c>
    </row>
    <row r="313" spans="1:57" x14ac:dyDescent="0.2">
      <c r="A313" s="252">
        <v>1</v>
      </c>
      <c r="B313" s="204" t="s">
        <v>803</v>
      </c>
      <c r="C313" s="204" t="s">
        <v>123</v>
      </c>
      <c r="D313" s="206">
        <v>374</v>
      </c>
      <c r="E313" s="242" t="s">
        <v>1943</v>
      </c>
      <c r="F313" s="206" t="s">
        <v>1599</v>
      </c>
      <c r="G313" s="206" t="s">
        <v>1616</v>
      </c>
      <c r="H313" s="206">
        <v>374</v>
      </c>
      <c r="I313" s="8" t="s">
        <v>1605</v>
      </c>
      <c r="J313" s="206" t="s">
        <v>1616</v>
      </c>
      <c r="K313" s="8" t="s">
        <v>547</v>
      </c>
      <c r="L313" s="8" t="s">
        <v>1611</v>
      </c>
      <c r="M313" s="204" t="s">
        <v>570</v>
      </c>
      <c r="N313" s="204"/>
      <c r="O313" s="204"/>
      <c r="P313" s="204"/>
      <c r="Q313" s="204"/>
      <c r="R313" s="204"/>
      <c r="S313" s="202">
        <v>0.27083333333333331</v>
      </c>
      <c r="T313" s="228">
        <v>0.41666666666666669</v>
      </c>
      <c r="U313" s="202" t="s">
        <v>1616</v>
      </c>
      <c r="V313" s="202" t="s">
        <v>1616</v>
      </c>
      <c r="W313" s="202" t="s">
        <v>1616</v>
      </c>
      <c r="X313" s="202" t="s">
        <v>1616</v>
      </c>
      <c r="Y313" s="202" t="s">
        <v>1616</v>
      </c>
      <c r="Z313" s="202" t="s">
        <v>1616</v>
      </c>
      <c r="AA313" s="202" t="s">
        <v>1616</v>
      </c>
      <c r="AB313" s="202" t="s">
        <v>1616</v>
      </c>
      <c r="AC313" s="202" t="s">
        <v>1616</v>
      </c>
      <c r="AD313" s="202" t="s">
        <v>1616</v>
      </c>
      <c r="AE313" s="6" t="s">
        <v>770</v>
      </c>
      <c r="AF313" s="6" t="s">
        <v>1071</v>
      </c>
      <c r="AG313" s="6" t="s">
        <v>1073</v>
      </c>
      <c r="AH313" s="6" t="s">
        <v>1074</v>
      </c>
      <c r="AI313" s="6" t="s">
        <v>1075</v>
      </c>
      <c r="AJ313" s="6" t="s">
        <v>1077</v>
      </c>
      <c r="AK313" s="203"/>
      <c r="AL313" s="203"/>
      <c r="AM313" s="203"/>
      <c r="AN313" s="203"/>
      <c r="AO313" s="203"/>
      <c r="AP313" s="203"/>
      <c r="AQ313" s="205"/>
      <c r="AR313" s="205"/>
      <c r="AS313" s="203"/>
      <c r="AT313" s="208"/>
      <c r="AU313" s="203"/>
      <c r="AV313" s="205"/>
      <c r="AW313" s="205"/>
      <c r="AX313" s="203"/>
      <c r="AY313" s="203"/>
      <c r="AZ313" s="71">
        <v>1</v>
      </c>
      <c r="BA313" s="71" t="s">
        <v>1616</v>
      </c>
      <c r="BB313" s="225">
        <v>43082</v>
      </c>
      <c r="BC313" s="217">
        <v>333426.84999999998</v>
      </c>
      <c r="BD313" s="217">
        <v>6291159.6100000003</v>
      </c>
      <c r="BE313" s="217" t="s">
        <v>1675</v>
      </c>
    </row>
    <row r="314" spans="1:57" x14ac:dyDescent="0.2">
      <c r="A314" s="252">
        <v>1</v>
      </c>
      <c r="B314" s="204" t="s">
        <v>803</v>
      </c>
      <c r="C314" s="204" t="s">
        <v>125</v>
      </c>
      <c r="D314" s="206">
        <v>375</v>
      </c>
      <c r="E314" s="242" t="s">
        <v>1944</v>
      </c>
      <c r="F314" s="206" t="s">
        <v>1600</v>
      </c>
      <c r="G314" s="206" t="s">
        <v>1616</v>
      </c>
      <c r="H314" s="206">
        <v>375</v>
      </c>
      <c r="I314" s="8" t="s">
        <v>1606</v>
      </c>
      <c r="J314" s="206" t="s">
        <v>1616</v>
      </c>
      <c r="K314" s="8" t="s">
        <v>547</v>
      </c>
      <c r="L314" s="8" t="s">
        <v>1612</v>
      </c>
      <c r="M314" s="204" t="s">
        <v>570</v>
      </c>
      <c r="N314" s="204" t="s">
        <v>571</v>
      </c>
      <c r="O314" s="204"/>
      <c r="P314" s="204"/>
      <c r="Q314" s="204"/>
      <c r="R314" s="204"/>
      <c r="S314" s="202">
        <v>0.27083333333333331</v>
      </c>
      <c r="T314" s="228">
        <v>0.41666666666666669</v>
      </c>
      <c r="U314" s="202" t="s">
        <v>1616</v>
      </c>
      <c r="V314" s="202" t="s">
        <v>1616</v>
      </c>
      <c r="W314" s="202" t="s">
        <v>1616</v>
      </c>
      <c r="X314" s="202" t="s">
        <v>1616</v>
      </c>
      <c r="Y314" s="202" t="s">
        <v>1616</v>
      </c>
      <c r="Z314" s="202" t="s">
        <v>1616</v>
      </c>
      <c r="AA314" s="202" t="s">
        <v>1616</v>
      </c>
      <c r="AB314" s="202" t="s">
        <v>1616</v>
      </c>
      <c r="AC314" s="202" t="s">
        <v>1616</v>
      </c>
      <c r="AD314" s="202" t="s">
        <v>1616</v>
      </c>
      <c r="AE314" s="6" t="s">
        <v>312</v>
      </c>
      <c r="AF314" s="6" t="s">
        <v>770</v>
      </c>
      <c r="AG314" s="6" t="s">
        <v>771</v>
      </c>
      <c r="AH314" s="6" t="s">
        <v>1071</v>
      </c>
      <c r="AI314" s="6" t="s">
        <v>1073</v>
      </c>
      <c r="AJ314" s="6" t="s">
        <v>1074</v>
      </c>
      <c r="AK314" s="6" t="s">
        <v>1075</v>
      </c>
      <c r="AL314" s="6" t="s">
        <v>1077</v>
      </c>
      <c r="AM314" s="203"/>
      <c r="AN314" s="203"/>
      <c r="AO314" s="203"/>
      <c r="AP314" s="203"/>
      <c r="AQ314" s="205"/>
      <c r="AR314" s="205"/>
      <c r="AS314" s="203"/>
      <c r="AT314" s="208"/>
      <c r="AU314" s="203"/>
      <c r="AV314" s="205"/>
      <c r="AW314" s="205"/>
      <c r="AX314" s="203"/>
      <c r="AY314" s="203"/>
      <c r="AZ314" s="71">
        <v>1</v>
      </c>
      <c r="BA314" s="71" t="s">
        <v>1616</v>
      </c>
      <c r="BB314" s="225">
        <v>43082</v>
      </c>
      <c r="BC314" s="217">
        <v>333660.38</v>
      </c>
      <c r="BD314" s="217">
        <v>6291239.5099999998</v>
      </c>
      <c r="BE314" s="217" t="s">
        <v>1675</v>
      </c>
    </row>
    <row r="315" spans="1:57" x14ac:dyDescent="0.2">
      <c r="A315" s="252">
        <v>1</v>
      </c>
      <c r="B315" s="204" t="s">
        <v>803</v>
      </c>
      <c r="C315" s="204" t="s">
        <v>125</v>
      </c>
      <c r="D315" s="206">
        <v>376</v>
      </c>
      <c r="E315" s="242" t="s">
        <v>1945</v>
      </c>
      <c r="F315" s="206" t="s">
        <v>1601</v>
      </c>
      <c r="G315" s="206" t="s">
        <v>1616</v>
      </c>
      <c r="H315" s="206">
        <v>376</v>
      </c>
      <c r="I315" s="8" t="s">
        <v>1607</v>
      </c>
      <c r="J315" s="206" t="s">
        <v>1616</v>
      </c>
      <c r="K315" s="8" t="s">
        <v>547</v>
      </c>
      <c r="L315" s="8" t="s">
        <v>1613</v>
      </c>
      <c r="M315" s="204" t="s">
        <v>570</v>
      </c>
      <c r="N315" s="204" t="s">
        <v>571</v>
      </c>
      <c r="O315" s="204"/>
      <c r="P315" s="204"/>
      <c r="Q315" s="204"/>
      <c r="R315" s="204"/>
      <c r="S315" s="202">
        <v>0.27083333333333331</v>
      </c>
      <c r="T315" s="228">
        <v>0.41666666666666669</v>
      </c>
      <c r="U315" s="202" t="s">
        <v>1616</v>
      </c>
      <c r="V315" s="202" t="s">
        <v>1616</v>
      </c>
      <c r="W315" s="202" t="s">
        <v>1616</v>
      </c>
      <c r="X315" s="202" t="s">
        <v>1616</v>
      </c>
      <c r="Y315" s="202" t="s">
        <v>1616</v>
      </c>
      <c r="Z315" s="202" t="s">
        <v>1616</v>
      </c>
      <c r="AA315" s="202" t="s">
        <v>1616</v>
      </c>
      <c r="AB315" s="202" t="s">
        <v>1616</v>
      </c>
      <c r="AC315" s="202" t="s">
        <v>1616</v>
      </c>
      <c r="AD315" s="202" t="s">
        <v>1616</v>
      </c>
      <c r="AE315" s="203" t="s">
        <v>312</v>
      </c>
      <c r="AF315" s="203" t="s">
        <v>770</v>
      </c>
      <c r="AG315" s="203" t="s">
        <v>771</v>
      </c>
      <c r="AH315" s="203" t="s">
        <v>1071</v>
      </c>
      <c r="AI315" s="203" t="s">
        <v>1074</v>
      </c>
      <c r="AJ315" s="203" t="s">
        <v>1075</v>
      </c>
      <c r="AK315" s="203" t="s">
        <v>1073</v>
      </c>
      <c r="AL315" s="203" t="s">
        <v>1077</v>
      </c>
      <c r="AM315" s="203"/>
      <c r="AN315" s="203"/>
      <c r="AO315" s="203"/>
      <c r="AP315" s="203"/>
      <c r="AQ315" s="205"/>
      <c r="AR315" s="205"/>
      <c r="AS315" s="203"/>
      <c r="AT315" s="208"/>
      <c r="AU315" s="203"/>
      <c r="AV315" s="205"/>
      <c r="AW315" s="205"/>
      <c r="AX315" s="203"/>
      <c r="AY315" s="203"/>
      <c r="AZ315" s="71">
        <v>1</v>
      </c>
      <c r="BA315" s="71" t="s">
        <v>1616</v>
      </c>
      <c r="BB315" s="225">
        <v>43082</v>
      </c>
      <c r="BC315" s="217">
        <v>333904.42</v>
      </c>
      <c r="BD315" s="217">
        <v>6291233.0499999998</v>
      </c>
      <c r="BE315" s="217" t="s">
        <v>1675</v>
      </c>
    </row>
    <row r="316" spans="1:57" x14ac:dyDescent="0.2">
      <c r="A316" s="252">
        <v>1</v>
      </c>
      <c r="B316" s="204" t="s">
        <v>803</v>
      </c>
      <c r="C316" s="204" t="s">
        <v>125</v>
      </c>
      <c r="D316" s="206">
        <v>377</v>
      </c>
      <c r="E316" s="242" t="s">
        <v>1946</v>
      </c>
      <c r="F316" s="206" t="s">
        <v>1602</v>
      </c>
      <c r="G316" s="206" t="s">
        <v>1616</v>
      </c>
      <c r="H316" s="206">
        <v>377</v>
      </c>
      <c r="I316" s="8" t="s">
        <v>1608</v>
      </c>
      <c r="J316" s="206" t="s">
        <v>1616</v>
      </c>
      <c r="K316" s="8" t="s">
        <v>547</v>
      </c>
      <c r="L316" s="8" t="s">
        <v>1614</v>
      </c>
      <c r="M316" s="204" t="s">
        <v>570</v>
      </c>
      <c r="N316" s="204" t="s">
        <v>571</v>
      </c>
      <c r="O316" s="204"/>
      <c r="P316" s="204"/>
      <c r="Q316" s="204"/>
      <c r="R316" s="204"/>
      <c r="S316" s="202">
        <v>0.27083333333333331</v>
      </c>
      <c r="T316" s="228">
        <v>0.5</v>
      </c>
      <c r="U316" s="202" t="s">
        <v>1616</v>
      </c>
      <c r="V316" s="202" t="s">
        <v>1616</v>
      </c>
      <c r="W316" s="202" t="s">
        <v>1616</v>
      </c>
      <c r="X316" s="202" t="s">
        <v>1616</v>
      </c>
      <c r="Y316" s="202" t="s">
        <v>1616</v>
      </c>
      <c r="Z316" s="202" t="s">
        <v>1616</v>
      </c>
      <c r="AA316" s="202" t="s">
        <v>1616</v>
      </c>
      <c r="AB316" s="202" t="s">
        <v>1616</v>
      </c>
      <c r="AC316" s="202" t="s">
        <v>1616</v>
      </c>
      <c r="AD316" s="202" t="s">
        <v>1616</v>
      </c>
      <c r="AE316" s="203" t="s">
        <v>312</v>
      </c>
      <c r="AF316" s="203" t="s">
        <v>770</v>
      </c>
      <c r="AG316" s="203" t="s">
        <v>771</v>
      </c>
      <c r="AH316" s="203" t="s">
        <v>1071</v>
      </c>
      <c r="AI316" s="203" t="s">
        <v>1074</v>
      </c>
      <c r="AJ316" s="203" t="s">
        <v>1073</v>
      </c>
      <c r="AK316" s="203" t="s">
        <v>1077</v>
      </c>
      <c r="AL316" s="203"/>
      <c r="AM316" s="203"/>
      <c r="AN316" s="203"/>
      <c r="AO316" s="203"/>
      <c r="AP316" s="203"/>
      <c r="AQ316" s="205"/>
      <c r="AR316" s="205"/>
      <c r="AS316" s="203"/>
      <c r="AT316" s="208"/>
      <c r="AU316" s="203"/>
      <c r="AV316" s="205"/>
      <c r="AW316" s="205"/>
      <c r="AX316" s="203"/>
      <c r="AY316" s="203"/>
      <c r="AZ316" s="71">
        <v>2</v>
      </c>
      <c r="BA316" s="71" t="s">
        <v>1616</v>
      </c>
      <c r="BB316" s="225">
        <v>43082</v>
      </c>
      <c r="BC316" s="217">
        <v>334465.82</v>
      </c>
      <c r="BD316" s="217">
        <v>6291003.7000000002</v>
      </c>
      <c r="BE316" s="217" t="s">
        <v>1675</v>
      </c>
    </row>
    <row r="317" spans="1:57" x14ac:dyDescent="0.2">
      <c r="A317" s="252">
        <v>1</v>
      </c>
      <c r="B317" s="204" t="s">
        <v>803</v>
      </c>
      <c r="C317" s="204" t="s">
        <v>125</v>
      </c>
      <c r="D317" s="206">
        <v>378</v>
      </c>
      <c r="E317" s="242" t="s">
        <v>1947</v>
      </c>
      <c r="F317" s="206" t="s">
        <v>1603</v>
      </c>
      <c r="G317" s="206" t="s">
        <v>1616</v>
      </c>
      <c r="H317" s="206">
        <v>378</v>
      </c>
      <c r="I317" s="8" t="s">
        <v>1609</v>
      </c>
      <c r="J317" s="206" t="s">
        <v>1616</v>
      </c>
      <c r="K317" s="8" t="s">
        <v>547</v>
      </c>
      <c r="L317" s="8" t="s">
        <v>1615</v>
      </c>
      <c r="M317" s="204" t="s">
        <v>570</v>
      </c>
      <c r="N317" s="204" t="s">
        <v>571</v>
      </c>
      <c r="O317" s="204" t="s">
        <v>566</v>
      </c>
      <c r="P317" s="204"/>
      <c r="Q317" s="204"/>
      <c r="R317" s="204"/>
      <c r="S317" s="202">
        <v>0.27083333333333331</v>
      </c>
      <c r="T317" s="228">
        <v>0.5</v>
      </c>
      <c r="U317" s="202" t="s">
        <v>1616</v>
      </c>
      <c r="V317" s="202" t="s">
        <v>1616</v>
      </c>
      <c r="W317" s="202" t="s">
        <v>1616</v>
      </c>
      <c r="X317" s="202" t="s">
        <v>1616</v>
      </c>
      <c r="Y317" s="202" t="s">
        <v>1616</v>
      </c>
      <c r="Z317" s="202" t="s">
        <v>1616</v>
      </c>
      <c r="AA317" s="202" t="s">
        <v>1616</v>
      </c>
      <c r="AB317" s="202" t="s">
        <v>1616</v>
      </c>
      <c r="AC317" s="202" t="s">
        <v>1616</v>
      </c>
      <c r="AD317" s="202" t="s">
        <v>1616</v>
      </c>
      <c r="AE317" s="203" t="s">
        <v>311</v>
      </c>
      <c r="AF317" s="203" t="s">
        <v>312</v>
      </c>
      <c r="AG317" s="203" t="s">
        <v>398</v>
      </c>
      <c r="AH317" s="203" t="s">
        <v>1069</v>
      </c>
      <c r="AI317" s="203" t="s">
        <v>770</v>
      </c>
      <c r="AJ317" s="203" t="s">
        <v>771</v>
      </c>
      <c r="AK317" s="203" t="s">
        <v>1071</v>
      </c>
      <c r="AL317" s="203" t="s">
        <v>1073</v>
      </c>
      <c r="AM317" s="203" t="s">
        <v>1074</v>
      </c>
      <c r="AN317" s="203" t="s">
        <v>1076</v>
      </c>
      <c r="AO317" s="203" t="s">
        <v>1077</v>
      </c>
      <c r="AP317" s="203"/>
      <c r="AQ317" s="205"/>
      <c r="AR317" s="205"/>
      <c r="AS317" s="203"/>
      <c r="AT317" s="208"/>
      <c r="AU317" s="203"/>
      <c r="AV317" s="205"/>
      <c r="AW317" s="205"/>
      <c r="AX317" s="203"/>
      <c r="AY317" s="203"/>
      <c r="AZ317" s="71">
        <v>2</v>
      </c>
      <c r="BA317" s="71" t="s">
        <v>1616</v>
      </c>
      <c r="BB317" s="225">
        <v>43082</v>
      </c>
      <c r="BC317" s="217">
        <v>335285.7</v>
      </c>
      <c r="BD317" s="217">
        <v>6290856.5</v>
      </c>
      <c r="BE317" s="217" t="s">
        <v>1675</v>
      </c>
    </row>
    <row r="318" spans="1:57" x14ac:dyDescent="0.2">
      <c r="A318" s="252">
        <v>1</v>
      </c>
      <c r="B318" s="204" t="s">
        <v>803</v>
      </c>
      <c r="C318" s="204" t="s">
        <v>123</v>
      </c>
      <c r="D318" s="206">
        <v>379</v>
      </c>
      <c r="E318" s="242" t="s">
        <v>1948</v>
      </c>
      <c r="F318" s="206" t="s">
        <v>1617</v>
      </c>
      <c r="G318" s="206" t="s">
        <v>1616</v>
      </c>
      <c r="H318" s="206">
        <v>379</v>
      </c>
      <c r="I318" s="8" t="s">
        <v>1621</v>
      </c>
      <c r="J318" s="206" t="s">
        <v>1616</v>
      </c>
      <c r="K318" s="8" t="s">
        <v>564</v>
      </c>
      <c r="L318" s="8" t="s">
        <v>1618</v>
      </c>
      <c r="M318" s="204" t="s">
        <v>573</v>
      </c>
      <c r="N318" s="204"/>
      <c r="O318" s="204"/>
      <c r="P318" s="204"/>
      <c r="Q318" s="204"/>
      <c r="R318" s="204"/>
      <c r="S318" s="202">
        <v>0.70833333333333337</v>
      </c>
      <c r="T318" s="228">
        <v>0.875</v>
      </c>
      <c r="U318" s="202" t="s">
        <v>1616</v>
      </c>
      <c r="V318" s="202" t="s">
        <v>1616</v>
      </c>
      <c r="W318" s="202" t="s">
        <v>1616</v>
      </c>
      <c r="X318" s="202" t="s">
        <v>1616</v>
      </c>
      <c r="Y318" s="202" t="s">
        <v>1616</v>
      </c>
      <c r="Z318" s="202" t="s">
        <v>1616</v>
      </c>
      <c r="AA318" s="202" t="s">
        <v>1616</v>
      </c>
      <c r="AB318" s="202" t="s">
        <v>1616</v>
      </c>
      <c r="AC318" s="202" t="s">
        <v>1616</v>
      </c>
      <c r="AD318" s="202" t="s">
        <v>1616</v>
      </c>
      <c r="AE318" s="203" t="s">
        <v>265</v>
      </c>
      <c r="AF318" s="203" t="s">
        <v>1624</v>
      </c>
      <c r="AG318" s="203" t="s">
        <v>1625</v>
      </c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5"/>
      <c r="AR318" s="205"/>
      <c r="AS318" s="203"/>
      <c r="AT318" s="208"/>
      <c r="AU318" s="203"/>
      <c r="AV318" s="205"/>
      <c r="AW318" s="205"/>
      <c r="AX318" s="203"/>
      <c r="AY318" s="203"/>
      <c r="AZ318" s="71">
        <v>2</v>
      </c>
      <c r="BA318" s="71" t="s">
        <v>1616</v>
      </c>
      <c r="BB318" s="225">
        <v>43088</v>
      </c>
      <c r="BC318" s="217">
        <v>341792.17</v>
      </c>
      <c r="BD318" s="217">
        <v>6277201.5899999999</v>
      </c>
      <c r="BE318" s="217" t="s">
        <v>1676</v>
      </c>
    </row>
    <row r="319" spans="1:57" x14ac:dyDescent="0.2">
      <c r="A319" s="252">
        <v>1</v>
      </c>
      <c r="B319" s="204" t="s">
        <v>803</v>
      </c>
      <c r="C319" s="204" t="s">
        <v>123</v>
      </c>
      <c r="D319" s="206">
        <v>380</v>
      </c>
      <c r="E319" s="242" t="s">
        <v>1949</v>
      </c>
      <c r="F319" s="206" t="s">
        <v>1619</v>
      </c>
      <c r="G319" s="206" t="s">
        <v>1616</v>
      </c>
      <c r="H319" s="206">
        <v>380</v>
      </c>
      <c r="I319" s="8" t="s">
        <v>1622</v>
      </c>
      <c r="J319" s="206" t="s">
        <v>1616</v>
      </c>
      <c r="K319" s="8" t="s">
        <v>545</v>
      </c>
      <c r="L319" s="8" t="s">
        <v>2170</v>
      </c>
      <c r="M319" s="204" t="s">
        <v>575</v>
      </c>
      <c r="N319" s="204"/>
      <c r="O319" s="204"/>
      <c r="P319" s="204"/>
      <c r="Q319" s="204"/>
      <c r="R319" s="204"/>
      <c r="S319" s="202">
        <v>0.41666666666666669</v>
      </c>
      <c r="T319" s="228">
        <v>0.89583333333333337</v>
      </c>
      <c r="U319" s="202" t="s">
        <v>1616</v>
      </c>
      <c r="V319" s="202" t="s">
        <v>1616</v>
      </c>
      <c r="W319" s="202" t="s">
        <v>1616</v>
      </c>
      <c r="X319" s="202" t="s">
        <v>1616</v>
      </c>
      <c r="Y319" s="202" t="s">
        <v>1616</v>
      </c>
      <c r="Z319" s="202" t="s">
        <v>1616</v>
      </c>
      <c r="AA319" s="202" t="s">
        <v>1616</v>
      </c>
      <c r="AB319" s="202" t="s">
        <v>1616</v>
      </c>
      <c r="AC319" s="202" t="s">
        <v>1616</v>
      </c>
      <c r="AD319" s="202" t="s">
        <v>1616</v>
      </c>
      <c r="AE319" s="203" t="s">
        <v>796</v>
      </c>
      <c r="AF319" s="203" t="s">
        <v>797</v>
      </c>
      <c r="AG319" s="203" t="s">
        <v>798</v>
      </c>
      <c r="AH319" s="203" t="s">
        <v>1626</v>
      </c>
      <c r="AI319" s="203" t="s">
        <v>1079</v>
      </c>
      <c r="AJ319" s="203"/>
      <c r="AK319" s="203"/>
      <c r="AL319" s="203"/>
      <c r="AM319" s="203"/>
      <c r="AN319" s="203"/>
      <c r="AO319" s="203"/>
      <c r="AP319" s="203"/>
      <c r="AQ319" s="205"/>
      <c r="AR319" s="205"/>
      <c r="AS319" s="203"/>
      <c r="AT319" s="208"/>
      <c r="AU319" s="203"/>
      <c r="AV319" s="205"/>
      <c r="AW319" s="205"/>
      <c r="AX319" s="203"/>
      <c r="AY319" s="203"/>
      <c r="AZ319" s="71">
        <v>2</v>
      </c>
      <c r="BA319" s="71">
        <v>4</v>
      </c>
      <c r="BB319" s="225">
        <v>43088</v>
      </c>
      <c r="BC319" s="217">
        <v>348830.34</v>
      </c>
      <c r="BD319" s="217">
        <v>6299326.1399999997</v>
      </c>
      <c r="BE319" s="217" t="s">
        <v>1676</v>
      </c>
    </row>
    <row r="320" spans="1:57" x14ac:dyDescent="0.2">
      <c r="A320" s="256">
        <v>1</v>
      </c>
      <c r="B320" s="204" t="s">
        <v>803</v>
      </c>
      <c r="C320" s="204" t="s">
        <v>123</v>
      </c>
      <c r="D320" s="206">
        <v>381</v>
      </c>
      <c r="E320" s="242" t="s">
        <v>1950</v>
      </c>
      <c r="F320" s="206" t="s">
        <v>1360</v>
      </c>
      <c r="G320" s="206" t="s">
        <v>1616</v>
      </c>
      <c r="H320" s="206">
        <v>381</v>
      </c>
      <c r="I320" s="8" t="s">
        <v>665</v>
      </c>
      <c r="J320" s="206" t="s">
        <v>1616</v>
      </c>
      <c r="K320" s="8" t="s">
        <v>548</v>
      </c>
      <c r="L320" s="8" t="s">
        <v>882</v>
      </c>
      <c r="M320" s="204" t="s">
        <v>572</v>
      </c>
      <c r="N320" s="204"/>
      <c r="O320" s="204"/>
      <c r="P320" s="204"/>
      <c r="Q320" s="204"/>
      <c r="R320" s="204"/>
      <c r="S320" s="202">
        <v>0.45833333333333331</v>
      </c>
      <c r="T320" s="228">
        <v>0.85416666666666663</v>
      </c>
      <c r="U320" s="202" t="s">
        <v>1616</v>
      </c>
      <c r="V320" s="202" t="s">
        <v>1616</v>
      </c>
      <c r="W320" s="202" t="s">
        <v>1616</v>
      </c>
      <c r="X320" s="202" t="s">
        <v>1616</v>
      </c>
      <c r="Y320" s="202" t="s">
        <v>1616</v>
      </c>
      <c r="Z320" s="202" t="s">
        <v>1616</v>
      </c>
      <c r="AA320" s="202" t="s">
        <v>1616</v>
      </c>
      <c r="AB320" s="202" t="s">
        <v>1616</v>
      </c>
      <c r="AC320" s="202" t="s">
        <v>1616</v>
      </c>
      <c r="AD320" s="202" t="s">
        <v>1616</v>
      </c>
      <c r="AE320" s="203" t="s">
        <v>357</v>
      </c>
      <c r="AF320" s="203" t="s">
        <v>506</v>
      </c>
      <c r="AG320" s="203" t="s">
        <v>582</v>
      </c>
      <c r="AH320" s="203" t="s">
        <v>239</v>
      </c>
      <c r="AI320" s="203" t="s">
        <v>358</v>
      </c>
      <c r="AJ320" s="203"/>
      <c r="AK320" s="203"/>
      <c r="AL320" s="203"/>
      <c r="AM320" s="203"/>
      <c r="AN320" s="203"/>
      <c r="AO320" s="203"/>
      <c r="AP320" s="203"/>
      <c r="AQ320" s="205"/>
      <c r="AR320" s="205"/>
      <c r="AS320" s="203"/>
      <c r="AT320" s="208"/>
      <c r="AU320" s="203"/>
      <c r="AV320" s="205"/>
      <c r="AW320" s="205"/>
      <c r="AX320" s="203"/>
      <c r="AY320" s="203"/>
      <c r="AZ320" s="71">
        <v>3</v>
      </c>
      <c r="BA320" s="71">
        <v>3</v>
      </c>
      <c r="BB320" s="225">
        <v>43091</v>
      </c>
      <c r="BC320" s="217">
        <v>353962.59</v>
      </c>
      <c r="BD320" s="217">
        <v>6280072.6900000004</v>
      </c>
      <c r="BE320" s="217" t="s">
        <v>1676</v>
      </c>
    </row>
    <row r="321" spans="1:57" x14ac:dyDescent="0.2">
      <c r="A321" s="256">
        <v>1</v>
      </c>
      <c r="B321" s="204" t="s">
        <v>803</v>
      </c>
      <c r="C321" s="204" t="s">
        <v>123</v>
      </c>
      <c r="D321" s="206">
        <v>382</v>
      </c>
      <c r="E321" s="242" t="s">
        <v>1951</v>
      </c>
      <c r="F321" s="206" t="s">
        <v>1314</v>
      </c>
      <c r="G321" s="206" t="s">
        <v>1616</v>
      </c>
      <c r="H321" s="206">
        <v>382</v>
      </c>
      <c r="I321" s="8" t="s">
        <v>52</v>
      </c>
      <c r="J321" s="206" t="s">
        <v>1616</v>
      </c>
      <c r="K321" s="8" t="s">
        <v>548</v>
      </c>
      <c r="L321" s="8" t="s">
        <v>1475</v>
      </c>
      <c r="M321" s="204" t="s">
        <v>572</v>
      </c>
      <c r="N321" s="204"/>
      <c r="O321" s="204"/>
      <c r="P321" s="204"/>
      <c r="Q321" s="204"/>
      <c r="R321" s="204"/>
      <c r="S321" s="202">
        <v>0.45833333333333331</v>
      </c>
      <c r="T321" s="228">
        <v>0.875</v>
      </c>
      <c r="U321" s="202" t="s">
        <v>1616</v>
      </c>
      <c r="V321" s="202" t="s">
        <v>1616</v>
      </c>
      <c r="W321" s="202" t="s">
        <v>1616</v>
      </c>
      <c r="X321" s="202" t="s">
        <v>1616</v>
      </c>
      <c r="Y321" s="202" t="s">
        <v>1616</v>
      </c>
      <c r="Z321" s="202" t="s">
        <v>1616</v>
      </c>
      <c r="AA321" s="202" t="s">
        <v>1616</v>
      </c>
      <c r="AB321" s="202" t="s">
        <v>1616</v>
      </c>
      <c r="AC321" s="202" t="s">
        <v>1616</v>
      </c>
      <c r="AD321" s="202" t="s">
        <v>1616</v>
      </c>
      <c r="AE321" s="6" t="s">
        <v>355</v>
      </c>
      <c r="AF321" s="6" t="s">
        <v>356</v>
      </c>
      <c r="AG321" s="6" t="s">
        <v>237</v>
      </c>
      <c r="AH321" s="6" t="s">
        <v>238</v>
      </c>
      <c r="AI321" s="6" t="s">
        <v>876</v>
      </c>
      <c r="AJ321" s="203"/>
      <c r="AK321" s="203"/>
      <c r="AL321" s="203"/>
      <c r="AM321" s="203"/>
      <c r="AN321" s="203"/>
      <c r="AO321" s="203"/>
      <c r="AP321" s="203"/>
      <c r="AQ321" s="205"/>
      <c r="AR321" s="205"/>
      <c r="AS321" s="203"/>
      <c r="AT321" s="208"/>
      <c r="AU321" s="203"/>
      <c r="AV321" s="205"/>
      <c r="AW321" s="205"/>
      <c r="AX321" s="203"/>
      <c r="AY321" s="203"/>
      <c r="AZ321" s="71">
        <v>4</v>
      </c>
      <c r="BA321" s="71">
        <v>4</v>
      </c>
      <c r="BB321" s="225">
        <v>43091</v>
      </c>
      <c r="BC321" s="217">
        <v>353937.33</v>
      </c>
      <c r="BD321" s="217">
        <v>6280067.8499999996</v>
      </c>
      <c r="BE321" s="217" t="s">
        <v>1676</v>
      </c>
    </row>
    <row r="322" spans="1:57" x14ac:dyDescent="0.2">
      <c r="A322" s="252">
        <v>1</v>
      </c>
      <c r="B322" s="204" t="s">
        <v>804</v>
      </c>
      <c r="C322" s="204" t="s">
        <v>775</v>
      </c>
      <c r="D322" s="206">
        <v>383</v>
      </c>
      <c r="E322" s="242" t="s">
        <v>1952</v>
      </c>
      <c r="F322" s="206" t="s">
        <v>1633</v>
      </c>
      <c r="G322" s="206" t="s">
        <v>1616</v>
      </c>
      <c r="H322" s="206">
        <v>383</v>
      </c>
      <c r="I322" s="8" t="s">
        <v>1974</v>
      </c>
      <c r="J322" s="206" t="s">
        <v>1616</v>
      </c>
      <c r="K322" s="8" t="s">
        <v>550</v>
      </c>
      <c r="L322" s="8" t="s">
        <v>1634</v>
      </c>
      <c r="M322" s="204" t="s">
        <v>566</v>
      </c>
      <c r="N322" s="204"/>
      <c r="O322" s="204"/>
      <c r="P322" s="204"/>
      <c r="Q322" s="204"/>
      <c r="R322" s="204"/>
      <c r="S322" s="202">
        <v>0.27083333333333331</v>
      </c>
      <c r="T322" s="228">
        <v>0.45833333333333331</v>
      </c>
      <c r="U322" s="202" t="s">
        <v>1616</v>
      </c>
      <c r="V322" s="202" t="s">
        <v>1616</v>
      </c>
      <c r="W322" s="202" t="s">
        <v>1616</v>
      </c>
      <c r="X322" s="202" t="s">
        <v>1616</v>
      </c>
      <c r="Y322" s="202" t="s">
        <v>1616</v>
      </c>
      <c r="Z322" s="202" t="s">
        <v>1616</v>
      </c>
      <c r="AA322" s="202" t="s">
        <v>1616</v>
      </c>
      <c r="AB322" s="202" t="s">
        <v>1616</v>
      </c>
      <c r="AC322" s="202" t="s">
        <v>1616</v>
      </c>
      <c r="AD322" s="202" t="s">
        <v>1616</v>
      </c>
      <c r="AE322" s="203" t="s">
        <v>1643</v>
      </c>
      <c r="AF322" s="203" t="s">
        <v>153</v>
      </c>
      <c r="AG322" s="203" t="s">
        <v>154</v>
      </c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5"/>
      <c r="AR322" s="205"/>
      <c r="AS322" s="203"/>
      <c r="AT322" s="208"/>
      <c r="AU322" s="203"/>
      <c r="AV322" s="205"/>
      <c r="AW322" s="205"/>
      <c r="AX322" s="203"/>
      <c r="AY322" s="203"/>
      <c r="AZ322" s="71">
        <v>2</v>
      </c>
      <c r="BA322" s="71">
        <v>3</v>
      </c>
      <c r="BB322" s="225">
        <v>43105</v>
      </c>
      <c r="BC322" s="217">
        <v>341342.11</v>
      </c>
      <c r="BD322" s="217">
        <v>6296646.1900000004</v>
      </c>
      <c r="BE322" s="217" t="s">
        <v>1677</v>
      </c>
    </row>
    <row r="323" spans="1:57" x14ac:dyDescent="0.2">
      <c r="A323" s="252">
        <v>1</v>
      </c>
      <c r="B323" s="204" t="s">
        <v>803</v>
      </c>
      <c r="C323" s="204" t="s">
        <v>125</v>
      </c>
      <c r="D323" s="206">
        <v>384</v>
      </c>
      <c r="E323" s="242" t="s">
        <v>1953</v>
      </c>
      <c r="F323" s="206" t="s">
        <v>1635</v>
      </c>
      <c r="G323" s="206" t="s">
        <v>1616</v>
      </c>
      <c r="H323" s="206">
        <v>384</v>
      </c>
      <c r="I323" s="8" t="s">
        <v>1975</v>
      </c>
      <c r="J323" s="206" t="s">
        <v>1616</v>
      </c>
      <c r="K323" s="8" t="s">
        <v>983</v>
      </c>
      <c r="L323" s="8" t="s">
        <v>1636</v>
      </c>
      <c r="M323" s="204" t="s">
        <v>571</v>
      </c>
      <c r="N323" s="204" t="s">
        <v>566</v>
      </c>
      <c r="O323" s="204"/>
      <c r="P323" s="204"/>
      <c r="Q323" s="204"/>
      <c r="R323" s="204"/>
      <c r="S323" s="202">
        <v>0.27083333333333331</v>
      </c>
      <c r="T323" s="228">
        <v>0.45833333333333331</v>
      </c>
      <c r="U323" s="202">
        <v>0.66666666666666663</v>
      </c>
      <c r="V323" s="202">
        <v>0.85416666666666663</v>
      </c>
      <c r="W323" s="202" t="s">
        <v>1616</v>
      </c>
      <c r="X323" s="202" t="s">
        <v>1616</v>
      </c>
      <c r="Y323" s="202" t="s">
        <v>1616</v>
      </c>
      <c r="Z323" s="202" t="s">
        <v>1616</v>
      </c>
      <c r="AA323" s="202" t="s">
        <v>1616</v>
      </c>
      <c r="AB323" s="202" t="s">
        <v>1616</v>
      </c>
      <c r="AC323" s="202" t="s">
        <v>1616</v>
      </c>
      <c r="AD323" s="202" t="s">
        <v>1616</v>
      </c>
      <c r="AE323" s="203" t="s">
        <v>173</v>
      </c>
      <c r="AF323" s="203" t="s">
        <v>174</v>
      </c>
      <c r="AG323" s="203" t="s">
        <v>311</v>
      </c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5"/>
      <c r="AR323" s="205"/>
      <c r="AS323" s="203"/>
      <c r="AT323" s="208"/>
      <c r="AU323" s="203"/>
      <c r="AV323" s="205"/>
      <c r="AW323" s="205"/>
      <c r="AX323" s="203"/>
      <c r="AY323" s="203"/>
      <c r="AZ323" s="71">
        <v>2</v>
      </c>
      <c r="BA323" s="71">
        <v>3</v>
      </c>
      <c r="BB323" s="225">
        <v>43105</v>
      </c>
      <c r="BC323" s="217">
        <v>342550.67</v>
      </c>
      <c r="BD323" s="217">
        <v>6293786.4699999997</v>
      </c>
      <c r="BE323" s="217" t="s">
        <v>1677</v>
      </c>
    </row>
    <row r="324" spans="1:57" x14ac:dyDescent="0.2">
      <c r="A324" s="252">
        <v>1</v>
      </c>
      <c r="B324" s="204" t="s">
        <v>803</v>
      </c>
      <c r="C324" s="204" t="s">
        <v>125</v>
      </c>
      <c r="D324" s="206">
        <v>385</v>
      </c>
      <c r="E324" s="242" t="s">
        <v>1954</v>
      </c>
      <c r="F324" s="206" t="s">
        <v>1637</v>
      </c>
      <c r="G324" s="206" t="s">
        <v>1616</v>
      </c>
      <c r="H324" s="206">
        <v>385</v>
      </c>
      <c r="I324" s="8" t="s">
        <v>1976</v>
      </c>
      <c r="J324" s="206" t="s">
        <v>1616</v>
      </c>
      <c r="K324" s="8" t="s">
        <v>1638</v>
      </c>
      <c r="L324" s="8" t="s">
        <v>2171</v>
      </c>
      <c r="M324" s="204" t="s">
        <v>566</v>
      </c>
      <c r="N324" s="204" t="s">
        <v>567</v>
      </c>
      <c r="O324" s="204" t="s">
        <v>572</v>
      </c>
      <c r="P324" s="204"/>
      <c r="Q324" s="204"/>
      <c r="R324" s="204"/>
      <c r="S324" s="202">
        <v>0.27083333333333331</v>
      </c>
      <c r="T324" s="228">
        <v>0.45833333333333331</v>
      </c>
      <c r="U324" s="202">
        <v>0.66666666666666663</v>
      </c>
      <c r="V324" s="202">
        <v>0.85416666666666663</v>
      </c>
      <c r="W324" s="202" t="s">
        <v>1616</v>
      </c>
      <c r="X324" s="202" t="s">
        <v>1616</v>
      </c>
      <c r="Y324" s="202" t="s">
        <v>1616</v>
      </c>
      <c r="Z324" s="202" t="s">
        <v>1616</v>
      </c>
      <c r="AA324" s="202" t="s">
        <v>1616</v>
      </c>
      <c r="AB324" s="202" t="s">
        <v>1616</v>
      </c>
      <c r="AC324" s="202" t="s">
        <v>1616</v>
      </c>
      <c r="AD324" s="202" t="s">
        <v>1616</v>
      </c>
      <c r="AE324" s="203" t="s">
        <v>258</v>
      </c>
      <c r="AF324" s="203" t="s">
        <v>259</v>
      </c>
      <c r="AG324" s="203" t="s">
        <v>578</v>
      </c>
      <c r="AH324" s="203" t="s">
        <v>1644</v>
      </c>
      <c r="AI324" s="203" t="s">
        <v>507</v>
      </c>
      <c r="AJ324" s="203" t="s">
        <v>212</v>
      </c>
      <c r="AK324" s="203" t="s">
        <v>1645</v>
      </c>
      <c r="AL324" s="203" t="s">
        <v>876</v>
      </c>
      <c r="AM324" s="203"/>
      <c r="AN324" s="203"/>
      <c r="AO324" s="203"/>
      <c r="AP324" s="203"/>
      <c r="AQ324" s="205"/>
      <c r="AR324" s="205"/>
      <c r="AS324" s="203"/>
      <c r="AT324" s="208"/>
      <c r="AU324" s="203"/>
      <c r="AV324" s="205"/>
      <c r="AW324" s="205"/>
      <c r="AX324" s="203"/>
      <c r="AY324" s="203"/>
      <c r="AZ324" s="71">
        <v>2</v>
      </c>
      <c r="BA324" s="71">
        <v>4</v>
      </c>
      <c r="BB324" s="225">
        <v>43105</v>
      </c>
      <c r="BC324" s="217">
        <v>347074.69</v>
      </c>
      <c r="BD324" s="217">
        <v>6305270.3099999996</v>
      </c>
      <c r="BE324" s="217" t="s">
        <v>1677</v>
      </c>
    </row>
    <row r="325" spans="1:57" x14ac:dyDescent="0.2">
      <c r="A325" s="256">
        <v>1</v>
      </c>
      <c r="B325" s="204" t="s">
        <v>803</v>
      </c>
      <c r="C325" s="204" t="s">
        <v>125</v>
      </c>
      <c r="D325" s="242">
        <v>386</v>
      </c>
      <c r="E325" s="242" t="s">
        <v>1955</v>
      </c>
      <c r="F325" s="206" t="s">
        <v>1642</v>
      </c>
      <c r="G325" s="206" t="s">
        <v>1616</v>
      </c>
      <c r="H325" s="206">
        <v>386</v>
      </c>
      <c r="I325" s="8" t="s">
        <v>1977</v>
      </c>
      <c r="J325" s="206" t="s">
        <v>1616</v>
      </c>
      <c r="K325" s="8" t="s">
        <v>548</v>
      </c>
      <c r="L325" s="8" t="s">
        <v>2172</v>
      </c>
      <c r="M325" s="204" t="s">
        <v>572</v>
      </c>
      <c r="N325" s="204" t="s">
        <v>571</v>
      </c>
      <c r="O325" s="204"/>
      <c r="P325" s="204"/>
      <c r="Q325" s="204"/>
      <c r="R325" s="204"/>
      <c r="S325" s="202">
        <v>0.5</v>
      </c>
      <c r="T325" s="228">
        <v>0.9375</v>
      </c>
      <c r="U325" s="202" t="s">
        <v>1616</v>
      </c>
      <c r="V325" s="202" t="s">
        <v>1616</v>
      </c>
      <c r="W325" s="202">
        <v>0.5</v>
      </c>
      <c r="X325" s="202" t="s">
        <v>1653</v>
      </c>
      <c r="Y325" s="202" t="s">
        <v>1616</v>
      </c>
      <c r="Z325" s="202" t="s">
        <v>1616</v>
      </c>
      <c r="AA325" s="202" t="s">
        <v>1616</v>
      </c>
      <c r="AB325" s="202" t="s">
        <v>1616</v>
      </c>
      <c r="AC325" s="202" t="s">
        <v>1616</v>
      </c>
      <c r="AD325" s="202" t="s">
        <v>1616</v>
      </c>
      <c r="AE325" s="6" t="s">
        <v>173</v>
      </c>
      <c r="AF325" s="6" t="s">
        <v>233</v>
      </c>
      <c r="AG325" s="6" t="s">
        <v>508</v>
      </c>
      <c r="AH325" s="6" t="s">
        <v>1646</v>
      </c>
      <c r="AI325" s="6" t="s">
        <v>343</v>
      </c>
      <c r="AJ325" s="6" t="s">
        <v>349</v>
      </c>
      <c r="AK325" s="6" t="s">
        <v>877</v>
      </c>
      <c r="AL325" s="203"/>
      <c r="AM325" s="203"/>
      <c r="AN325" s="203"/>
      <c r="AO325" s="203"/>
      <c r="AP325" s="203"/>
      <c r="AQ325" s="205"/>
      <c r="AR325" s="205"/>
      <c r="AS325" s="203"/>
      <c r="AT325" s="208"/>
      <c r="AU325" s="203"/>
      <c r="AV325" s="205"/>
      <c r="AW325" s="205"/>
      <c r="AX325" s="203"/>
      <c r="AY325" s="203"/>
      <c r="AZ325" s="71">
        <v>2</v>
      </c>
      <c r="BA325" s="71">
        <v>4</v>
      </c>
      <c r="BB325" s="225">
        <v>43108</v>
      </c>
      <c r="BC325" s="217">
        <v>355682.11</v>
      </c>
      <c r="BD325" s="217">
        <v>6284530.9699999997</v>
      </c>
      <c r="BE325" s="217" t="s">
        <v>1677</v>
      </c>
    </row>
    <row r="326" spans="1:57" x14ac:dyDescent="0.2">
      <c r="A326" s="252">
        <v>1</v>
      </c>
      <c r="B326" s="204" t="s">
        <v>803</v>
      </c>
      <c r="C326" s="204" t="s">
        <v>125</v>
      </c>
      <c r="D326" s="242">
        <v>387</v>
      </c>
      <c r="E326" s="206" t="s">
        <v>1968</v>
      </c>
      <c r="F326" s="206" t="s">
        <v>1695</v>
      </c>
      <c r="G326" s="206" t="s">
        <v>1616</v>
      </c>
      <c r="H326" s="206">
        <v>387</v>
      </c>
      <c r="I326" s="8" t="s">
        <v>2173</v>
      </c>
      <c r="J326" s="206" t="s">
        <v>1616</v>
      </c>
      <c r="K326" s="8" t="s">
        <v>565</v>
      </c>
      <c r="L326" s="8" t="s">
        <v>1696</v>
      </c>
      <c r="M326" s="204" t="s">
        <v>571</v>
      </c>
      <c r="N326" s="204" t="s">
        <v>567</v>
      </c>
      <c r="O326" s="204"/>
      <c r="P326" s="204"/>
      <c r="Q326" s="204"/>
      <c r="R326" s="204"/>
      <c r="S326" s="202">
        <v>0.27083333333333331</v>
      </c>
      <c r="T326" s="228">
        <v>0.45833333333333331</v>
      </c>
      <c r="U326" s="202" t="s">
        <v>1616</v>
      </c>
      <c r="V326" s="202" t="s">
        <v>1616</v>
      </c>
      <c r="W326" s="202" t="s">
        <v>1616</v>
      </c>
      <c r="X326" s="202" t="s">
        <v>1616</v>
      </c>
      <c r="Y326" s="202" t="s">
        <v>1616</v>
      </c>
      <c r="Z326" s="202" t="s">
        <v>1616</v>
      </c>
      <c r="AA326" s="202" t="s">
        <v>1616</v>
      </c>
      <c r="AB326" s="202" t="s">
        <v>1616</v>
      </c>
      <c r="AC326" s="202" t="s">
        <v>1616</v>
      </c>
      <c r="AD326" s="202" t="s">
        <v>1616</v>
      </c>
      <c r="AE326" s="6" t="s">
        <v>176</v>
      </c>
      <c r="AF326" s="6" t="s">
        <v>528</v>
      </c>
      <c r="AG326" s="6" t="s">
        <v>177</v>
      </c>
      <c r="AH326" s="6" t="s">
        <v>531</v>
      </c>
      <c r="AI326" s="203"/>
      <c r="AJ326" s="203"/>
      <c r="AK326" s="203"/>
      <c r="AL326" s="203"/>
      <c r="AM326" s="203"/>
      <c r="AN326" s="203"/>
      <c r="AO326" s="203"/>
      <c r="AP326" s="203"/>
      <c r="AQ326" s="205"/>
      <c r="AR326" s="205"/>
      <c r="AS326" s="203"/>
      <c r="AT326" s="208"/>
      <c r="AU326" s="203"/>
      <c r="AV326" s="205"/>
      <c r="AW326" s="205"/>
      <c r="AX326" s="203"/>
      <c r="AY326" s="203"/>
      <c r="AZ326" s="71">
        <v>2</v>
      </c>
      <c r="BA326" s="71">
        <v>4</v>
      </c>
      <c r="BB326" s="225">
        <v>43173</v>
      </c>
      <c r="BC326" s="217">
        <v>341328.38</v>
      </c>
      <c r="BD326" s="217">
        <v>6302573.1399999997</v>
      </c>
      <c r="BE326" s="217" t="s">
        <v>1994</v>
      </c>
    </row>
    <row r="327" spans="1:57" x14ac:dyDescent="0.2">
      <c r="A327" s="252">
        <v>1</v>
      </c>
      <c r="B327" s="204" t="s">
        <v>803</v>
      </c>
      <c r="C327" s="204" t="s">
        <v>125</v>
      </c>
      <c r="D327" s="242">
        <v>388</v>
      </c>
      <c r="E327" s="206" t="s">
        <v>1969</v>
      </c>
      <c r="F327" s="206" t="s">
        <v>1959</v>
      </c>
      <c r="G327" s="206" t="s">
        <v>1616</v>
      </c>
      <c r="H327" s="206">
        <v>388</v>
      </c>
      <c r="I327" s="8" t="s">
        <v>1960</v>
      </c>
      <c r="J327" s="206" t="s">
        <v>1616</v>
      </c>
      <c r="K327" s="8" t="s">
        <v>1638</v>
      </c>
      <c r="L327" s="8" t="s">
        <v>1961</v>
      </c>
      <c r="M327" s="204" t="s">
        <v>567</v>
      </c>
      <c r="N327" s="204" t="s">
        <v>571</v>
      </c>
      <c r="O327" s="204"/>
      <c r="P327" s="204"/>
      <c r="Q327" s="204"/>
      <c r="R327" s="204"/>
      <c r="S327" s="202">
        <v>0.52083333333333337</v>
      </c>
      <c r="T327" s="228">
        <v>0.875</v>
      </c>
      <c r="U327" s="202" t="s">
        <v>1616</v>
      </c>
      <c r="V327" s="202" t="s">
        <v>1616</v>
      </c>
      <c r="W327" s="202" t="s">
        <v>1616</v>
      </c>
      <c r="X327" s="202" t="s">
        <v>1616</v>
      </c>
      <c r="Y327" s="202" t="s">
        <v>1616</v>
      </c>
      <c r="Z327" s="202" t="s">
        <v>1616</v>
      </c>
      <c r="AA327" s="202" t="s">
        <v>1616</v>
      </c>
      <c r="AB327" s="202" t="s">
        <v>1616</v>
      </c>
      <c r="AC327" s="202" t="s">
        <v>1616</v>
      </c>
      <c r="AD327" s="202" t="s">
        <v>1616</v>
      </c>
      <c r="AE327" s="203" t="s">
        <v>258</v>
      </c>
      <c r="AF327" s="203" t="s">
        <v>259</v>
      </c>
      <c r="AG327" s="203" t="s">
        <v>578</v>
      </c>
      <c r="AH327" s="203" t="s">
        <v>2012</v>
      </c>
      <c r="AI327" s="203" t="s">
        <v>987</v>
      </c>
      <c r="AJ327" s="203" t="s">
        <v>989</v>
      </c>
      <c r="AK327" s="203"/>
      <c r="AL327" s="203"/>
      <c r="AM327" s="203"/>
      <c r="AN327" s="203"/>
      <c r="AO327" s="203"/>
      <c r="AP327" s="203"/>
      <c r="AQ327" s="205"/>
      <c r="AR327" s="205"/>
      <c r="AS327" s="203"/>
      <c r="AT327" s="208"/>
      <c r="AU327" s="203"/>
      <c r="AV327" s="205"/>
      <c r="AW327" s="205"/>
      <c r="AX327" s="203"/>
      <c r="AY327" s="203"/>
      <c r="AZ327" s="71">
        <v>2</v>
      </c>
      <c r="BA327" s="71">
        <v>4</v>
      </c>
      <c r="BB327" s="225">
        <v>43157</v>
      </c>
      <c r="BC327" s="217">
        <v>343792.35</v>
      </c>
      <c r="BD327" s="217">
        <v>6306682.3899999997</v>
      </c>
      <c r="BE327" s="217" t="s">
        <v>1995</v>
      </c>
    </row>
    <row r="328" spans="1:57" x14ac:dyDescent="0.2">
      <c r="A328" s="252">
        <v>1</v>
      </c>
      <c r="B328" s="204" t="s">
        <v>803</v>
      </c>
      <c r="C328" s="204" t="s">
        <v>123</v>
      </c>
      <c r="D328" s="242">
        <v>389</v>
      </c>
      <c r="E328" s="206" t="s">
        <v>1970</v>
      </c>
      <c r="F328" s="206" t="s">
        <v>1962</v>
      </c>
      <c r="G328" s="206" t="s">
        <v>1616</v>
      </c>
      <c r="H328" s="206">
        <v>389</v>
      </c>
      <c r="I328" s="8" t="s">
        <v>1963</v>
      </c>
      <c r="J328" s="206" t="s">
        <v>1616</v>
      </c>
      <c r="K328" s="8" t="s">
        <v>565</v>
      </c>
      <c r="L328" s="8" t="s">
        <v>1964</v>
      </c>
      <c r="M328" s="204" t="s">
        <v>567</v>
      </c>
      <c r="N328" s="204"/>
      <c r="O328" s="204"/>
      <c r="P328" s="204"/>
      <c r="Q328" s="204"/>
      <c r="R328" s="204"/>
      <c r="S328" s="202">
        <v>0.27083333333333331</v>
      </c>
      <c r="T328" s="228">
        <v>0.39583333333333331</v>
      </c>
      <c r="U328" s="202">
        <v>0.625</v>
      </c>
      <c r="V328" s="202">
        <v>0.875</v>
      </c>
      <c r="W328" s="202" t="s">
        <v>1616</v>
      </c>
      <c r="X328" s="202" t="s">
        <v>1616</v>
      </c>
      <c r="Y328" s="202" t="s">
        <v>1616</v>
      </c>
      <c r="Z328" s="202" t="s">
        <v>1616</v>
      </c>
      <c r="AA328" s="202" t="s">
        <v>1616</v>
      </c>
      <c r="AB328" s="202" t="s">
        <v>1616</v>
      </c>
      <c r="AC328" s="202" t="s">
        <v>1616</v>
      </c>
      <c r="AD328" s="202" t="s">
        <v>1616</v>
      </c>
      <c r="AE328" s="203" t="s">
        <v>530</v>
      </c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5"/>
      <c r="AR328" s="205"/>
      <c r="AS328" s="203"/>
      <c r="AT328" s="208"/>
      <c r="AU328" s="203"/>
      <c r="AV328" s="205"/>
      <c r="AW328" s="205"/>
      <c r="AX328" s="203"/>
      <c r="AY328" s="203"/>
      <c r="AZ328" s="71">
        <v>2</v>
      </c>
      <c r="BA328" s="71">
        <v>2</v>
      </c>
      <c r="BB328" s="225">
        <v>43157</v>
      </c>
      <c r="BC328" s="217">
        <v>335887.34</v>
      </c>
      <c r="BD328" s="217">
        <v>6303975.2699999996</v>
      </c>
      <c r="BE328" s="217" t="s">
        <v>1995</v>
      </c>
    </row>
    <row r="329" spans="1:57" x14ac:dyDescent="0.2">
      <c r="A329" s="252">
        <v>1</v>
      </c>
      <c r="B329" s="204" t="s">
        <v>803</v>
      </c>
      <c r="C329" s="204" t="s">
        <v>125</v>
      </c>
      <c r="D329" s="242">
        <v>390</v>
      </c>
      <c r="E329" s="206" t="s">
        <v>1971</v>
      </c>
      <c r="F329" s="206" t="s">
        <v>1965</v>
      </c>
      <c r="G329" s="206" t="s">
        <v>1616</v>
      </c>
      <c r="H329" s="206">
        <v>390</v>
      </c>
      <c r="I329" s="8" t="s">
        <v>1966</v>
      </c>
      <c r="J329" s="206" t="s">
        <v>1616</v>
      </c>
      <c r="K329" s="8" t="s">
        <v>549</v>
      </c>
      <c r="L329" s="8" t="s">
        <v>1967</v>
      </c>
      <c r="M329" s="204" t="s">
        <v>570</v>
      </c>
      <c r="N329" s="204" t="s">
        <v>575</v>
      </c>
      <c r="O329" s="204"/>
      <c r="P329" s="204"/>
      <c r="Q329" s="204"/>
      <c r="R329" s="204"/>
      <c r="S329" s="202">
        <v>0.27083333333333331</v>
      </c>
      <c r="T329" s="228">
        <v>0.91666666666666663</v>
      </c>
      <c r="U329" s="202" t="s">
        <v>1616</v>
      </c>
      <c r="V329" s="202" t="s">
        <v>1616</v>
      </c>
      <c r="W329" s="202" t="s">
        <v>1616</v>
      </c>
      <c r="X329" s="202" t="s">
        <v>1616</v>
      </c>
      <c r="Y329" s="202" t="s">
        <v>1616</v>
      </c>
      <c r="Z329" s="202" t="s">
        <v>1616</v>
      </c>
      <c r="AA329" s="202" t="s">
        <v>1616</v>
      </c>
      <c r="AB329" s="202" t="s">
        <v>1616</v>
      </c>
      <c r="AC329" s="202" t="s">
        <v>1616</v>
      </c>
      <c r="AD329" s="202" t="s">
        <v>1616</v>
      </c>
      <c r="AE329" s="203" t="s">
        <v>183</v>
      </c>
      <c r="AF329" s="203" t="s">
        <v>931</v>
      </c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5"/>
      <c r="AR329" s="205"/>
      <c r="AS329" s="203"/>
      <c r="AT329" s="208"/>
      <c r="AU329" s="203"/>
      <c r="AV329" s="205"/>
      <c r="AW329" s="205"/>
      <c r="AX329" s="203"/>
      <c r="AY329" s="203"/>
      <c r="AZ329" s="71">
        <v>2</v>
      </c>
      <c r="BA329" s="71">
        <v>4</v>
      </c>
      <c r="BB329" s="225">
        <v>43160</v>
      </c>
      <c r="BC329" s="217">
        <v>346127.84</v>
      </c>
      <c r="BD329" s="217">
        <v>6298157.8700000001</v>
      </c>
      <c r="BE329" s="217" t="s">
        <v>1995</v>
      </c>
    </row>
    <row r="330" spans="1:57" x14ac:dyDescent="0.2">
      <c r="A330" s="252">
        <v>1</v>
      </c>
      <c r="B330" s="204" t="s">
        <v>803</v>
      </c>
      <c r="C330" s="204" t="s">
        <v>125</v>
      </c>
      <c r="D330" s="242">
        <v>391</v>
      </c>
      <c r="E330" s="206" t="s">
        <v>1998</v>
      </c>
      <c r="F330" s="206" t="s">
        <v>1986</v>
      </c>
      <c r="G330" s="206" t="s">
        <v>1616</v>
      </c>
      <c r="H330" s="206">
        <v>391</v>
      </c>
      <c r="I330" s="8" t="s">
        <v>2174</v>
      </c>
      <c r="J330" s="206" t="s">
        <v>1616</v>
      </c>
      <c r="K330" s="8" t="s">
        <v>983</v>
      </c>
      <c r="L330" s="8" t="s">
        <v>2175</v>
      </c>
      <c r="M330" s="204" t="s">
        <v>571</v>
      </c>
      <c r="N330" s="204" t="s">
        <v>566</v>
      </c>
      <c r="O330" s="204" t="s">
        <v>570</v>
      </c>
      <c r="P330" s="204"/>
      <c r="Q330" s="204"/>
      <c r="R330" s="204"/>
      <c r="S330" s="202">
        <v>0.6875</v>
      </c>
      <c r="T330" s="228">
        <v>0.85416666666666663</v>
      </c>
      <c r="U330" s="202" t="s">
        <v>1616</v>
      </c>
      <c r="V330" s="202" t="s">
        <v>1616</v>
      </c>
      <c r="W330" s="202" t="s">
        <v>1616</v>
      </c>
      <c r="X330" s="202" t="s">
        <v>1616</v>
      </c>
      <c r="Y330" s="202" t="s">
        <v>1616</v>
      </c>
      <c r="Z330" s="202" t="s">
        <v>1616</v>
      </c>
      <c r="AA330" s="202" t="s">
        <v>1616</v>
      </c>
      <c r="AB330" s="202" t="s">
        <v>1616</v>
      </c>
      <c r="AC330" s="202" t="s">
        <v>1616</v>
      </c>
      <c r="AD330" s="202" t="s">
        <v>1616</v>
      </c>
      <c r="AE330" s="203" t="s">
        <v>234</v>
      </c>
      <c r="AF330" s="203" t="s">
        <v>232</v>
      </c>
      <c r="AG330" s="203" t="s">
        <v>2099</v>
      </c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5"/>
      <c r="AR330" s="205"/>
      <c r="AS330" s="203"/>
      <c r="AT330" s="208"/>
      <c r="AU330" s="203"/>
      <c r="AV330" s="205"/>
      <c r="AW330" s="205"/>
      <c r="AX330" s="203"/>
      <c r="AY330" s="203"/>
      <c r="AZ330" s="71">
        <v>1</v>
      </c>
      <c r="BA330" s="71">
        <v>2</v>
      </c>
      <c r="BB330" s="225">
        <v>43242</v>
      </c>
      <c r="BC330" s="217">
        <v>342523.14</v>
      </c>
      <c r="BD330" s="217">
        <v>6293825.5999999996</v>
      </c>
      <c r="BE330" s="217" t="s">
        <v>1996</v>
      </c>
    </row>
    <row r="331" spans="1:57" x14ac:dyDescent="0.2">
      <c r="A331" s="252">
        <v>1</v>
      </c>
      <c r="B331" s="204" t="s">
        <v>803</v>
      </c>
      <c r="C331" s="204" t="s">
        <v>125</v>
      </c>
      <c r="D331" s="242">
        <v>392</v>
      </c>
      <c r="E331" s="206" t="s">
        <v>1999</v>
      </c>
      <c r="F331" s="206" t="s">
        <v>1988</v>
      </c>
      <c r="G331" s="206" t="s">
        <v>1616</v>
      </c>
      <c r="H331" s="206">
        <v>392</v>
      </c>
      <c r="I331" s="8" t="s">
        <v>2176</v>
      </c>
      <c r="J331" s="206" t="s">
        <v>1616</v>
      </c>
      <c r="K331" s="8" t="s">
        <v>548</v>
      </c>
      <c r="L331" s="8" t="s">
        <v>2177</v>
      </c>
      <c r="M331" s="204" t="s">
        <v>572</v>
      </c>
      <c r="N331" s="204" t="s">
        <v>573</v>
      </c>
      <c r="O331" s="204"/>
      <c r="P331" s="204"/>
      <c r="Q331" s="204"/>
      <c r="R331" s="204"/>
      <c r="S331" s="202">
        <v>0.5</v>
      </c>
      <c r="T331" s="228">
        <v>0.85416666666666663</v>
      </c>
      <c r="U331" s="202" t="s">
        <v>1616</v>
      </c>
      <c r="V331" s="202" t="s">
        <v>1616</v>
      </c>
      <c r="W331" s="202" t="s">
        <v>1616</v>
      </c>
      <c r="X331" s="202" t="s">
        <v>1616</v>
      </c>
      <c r="Y331" s="202" t="s">
        <v>1616</v>
      </c>
      <c r="Z331" s="202" t="s">
        <v>1616</v>
      </c>
      <c r="AA331" s="202" t="s">
        <v>1616</v>
      </c>
      <c r="AB331" s="202" t="s">
        <v>1616</v>
      </c>
      <c r="AC331" s="202" t="s">
        <v>1616</v>
      </c>
      <c r="AD331" s="202" t="s">
        <v>1616</v>
      </c>
      <c r="AE331" s="203" t="s">
        <v>161</v>
      </c>
      <c r="AF331" s="203" t="s">
        <v>346</v>
      </c>
      <c r="AG331" s="203" t="s">
        <v>522</v>
      </c>
      <c r="AH331" s="203" t="s">
        <v>365</v>
      </c>
      <c r="AI331" s="203" t="s">
        <v>596</v>
      </c>
      <c r="AJ331" s="203"/>
      <c r="AK331" s="203"/>
      <c r="AL331" s="203"/>
      <c r="AM331" s="203"/>
      <c r="AN331" s="203"/>
      <c r="AO331" s="203"/>
      <c r="AP331" s="203"/>
      <c r="AQ331" s="205"/>
      <c r="AR331" s="205"/>
      <c r="AS331" s="203"/>
      <c r="AT331" s="208"/>
      <c r="AU331" s="203"/>
      <c r="AV331" s="205"/>
      <c r="AW331" s="205"/>
      <c r="AX331" s="203"/>
      <c r="AY331" s="203"/>
      <c r="AZ331" s="71">
        <v>1</v>
      </c>
      <c r="BA331" s="71">
        <v>4</v>
      </c>
      <c r="BB331" s="225">
        <v>43181</v>
      </c>
      <c r="BC331" s="217">
        <v>353139.93</v>
      </c>
      <c r="BD331" s="217">
        <v>6283725.5099999998</v>
      </c>
      <c r="BE331" s="217" t="s">
        <v>1996</v>
      </c>
    </row>
    <row r="332" spans="1:57" x14ac:dyDescent="0.2">
      <c r="A332" s="252">
        <v>1</v>
      </c>
      <c r="B332" s="204" t="s">
        <v>803</v>
      </c>
      <c r="C332" s="204" t="s">
        <v>123</v>
      </c>
      <c r="D332" s="242">
        <v>393</v>
      </c>
      <c r="E332" s="206" t="s">
        <v>2000</v>
      </c>
      <c r="F332" s="206" t="s">
        <v>1355</v>
      </c>
      <c r="G332" s="206" t="s">
        <v>1616</v>
      </c>
      <c r="H332" s="206">
        <v>393</v>
      </c>
      <c r="I332" s="8" t="s">
        <v>93</v>
      </c>
      <c r="J332" s="206" t="s">
        <v>1616</v>
      </c>
      <c r="K332" s="8" t="s">
        <v>548</v>
      </c>
      <c r="L332" s="8" t="s">
        <v>1498</v>
      </c>
      <c r="M332" s="204" t="s">
        <v>572</v>
      </c>
      <c r="N332" s="204"/>
      <c r="O332" s="204"/>
      <c r="P332" s="204"/>
      <c r="Q332" s="204"/>
      <c r="R332" s="204"/>
      <c r="S332" s="202">
        <v>0.25</v>
      </c>
      <c r="T332" s="228">
        <v>0.9375</v>
      </c>
      <c r="U332" s="202" t="s">
        <v>1616</v>
      </c>
      <c r="V332" s="202" t="s">
        <v>1616</v>
      </c>
      <c r="W332" s="202" t="s">
        <v>1616</v>
      </c>
      <c r="X332" s="202" t="s">
        <v>1616</v>
      </c>
      <c r="Y332" s="202" t="s">
        <v>1616</v>
      </c>
      <c r="Z332" s="202" t="s">
        <v>1616</v>
      </c>
      <c r="AA332" s="202" t="s">
        <v>1616</v>
      </c>
      <c r="AB332" s="202" t="s">
        <v>1616</v>
      </c>
      <c r="AC332" s="202" t="s">
        <v>1616</v>
      </c>
      <c r="AD332" s="202" t="s">
        <v>1616</v>
      </c>
      <c r="AE332" s="203" t="s">
        <v>155</v>
      </c>
      <c r="AF332" s="203" t="s">
        <v>159</v>
      </c>
      <c r="AG332" s="203" t="s">
        <v>161</v>
      </c>
      <c r="AH332" s="203" t="s">
        <v>346</v>
      </c>
      <c r="AI332" s="203" t="s">
        <v>347</v>
      </c>
      <c r="AJ332" s="203" t="s">
        <v>349</v>
      </c>
      <c r="AK332" s="203" t="s">
        <v>348</v>
      </c>
      <c r="AL332" s="203" t="s">
        <v>1111</v>
      </c>
      <c r="AM332" s="203"/>
      <c r="AN332" s="203"/>
      <c r="AO332" s="203"/>
      <c r="AP332" s="203"/>
      <c r="AQ332" s="205"/>
      <c r="AR332" s="205"/>
      <c r="AS332" s="203"/>
      <c r="AT332" s="208"/>
      <c r="AU332" s="203"/>
      <c r="AV332" s="205"/>
      <c r="AW332" s="205"/>
      <c r="AX332" s="203"/>
      <c r="AY332" s="203"/>
      <c r="AZ332" s="71">
        <v>3</v>
      </c>
      <c r="BA332" s="71">
        <v>5</v>
      </c>
      <c r="BB332" s="225">
        <v>43181</v>
      </c>
      <c r="BC332" s="217">
        <v>353632.65</v>
      </c>
      <c r="BD332" s="217">
        <v>6280887.3099999996</v>
      </c>
      <c r="BE332" s="217" t="s">
        <v>1996</v>
      </c>
    </row>
    <row r="333" spans="1:57" x14ac:dyDescent="0.2">
      <c r="A333" s="252">
        <v>1</v>
      </c>
      <c r="B333" s="204" t="s">
        <v>803</v>
      </c>
      <c r="C333" s="204" t="s">
        <v>125</v>
      </c>
      <c r="D333" s="242">
        <v>394</v>
      </c>
      <c r="E333" s="206" t="s">
        <v>2001</v>
      </c>
      <c r="F333" s="206" t="s">
        <v>1987</v>
      </c>
      <c r="G333" s="206" t="s">
        <v>1616</v>
      </c>
      <c r="H333" s="206">
        <v>394</v>
      </c>
      <c r="I333" s="8" t="s">
        <v>2178</v>
      </c>
      <c r="J333" s="206" t="s">
        <v>1616</v>
      </c>
      <c r="K333" s="8" t="s">
        <v>548</v>
      </c>
      <c r="L333" s="8" t="s">
        <v>2179</v>
      </c>
      <c r="M333" s="204" t="s">
        <v>572</v>
      </c>
      <c r="N333" s="204" t="s">
        <v>573</v>
      </c>
      <c r="O333" s="204"/>
      <c r="P333" s="204"/>
      <c r="Q333" s="204"/>
      <c r="R333" s="204"/>
      <c r="S333" s="202">
        <v>0.25</v>
      </c>
      <c r="T333" s="228">
        <v>0.60416666666666663</v>
      </c>
      <c r="U333" s="202" t="s">
        <v>1616</v>
      </c>
      <c r="V333" s="202" t="s">
        <v>1616</v>
      </c>
      <c r="W333" s="202" t="s">
        <v>1616</v>
      </c>
      <c r="X333" s="202" t="s">
        <v>1616</v>
      </c>
      <c r="Y333" s="202" t="s">
        <v>1616</v>
      </c>
      <c r="Z333" s="202" t="s">
        <v>1616</v>
      </c>
      <c r="AA333" s="202" t="s">
        <v>1616</v>
      </c>
      <c r="AB333" s="202" t="s">
        <v>1616</v>
      </c>
      <c r="AC333" s="202" t="s">
        <v>1616</v>
      </c>
      <c r="AD333" s="202" t="s">
        <v>1616</v>
      </c>
      <c r="AE333" s="203" t="s">
        <v>213</v>
      </c>
      <c r="AF333" s="203" t="s">
        <v>214</v>
      </c>
      <c r="AG333" s="203" t="s">
        <v>596</v>
      </c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5"/>
      <c r="AR333" s="205"/>
      <c r="AS333" s="203"/>
      <c r="AT333" s="208"/>
      <c r="AU333" s="203"/>
      <c r="AV333" s="205"/>
      <c r="AW333" s="205"/>
      <c r="AX333" s="203"/>
      <c r="AY333" s="203"/>
      <c r="AZ333" s="71">
        <v>1</v>
      </c>
      <c r="BA333" s="71">
        <v>3</v>
      </c>
      <c r="BB333" s="225">
        <v>43181</v>
      </c>
      <c r="BC333" s="217">
        <v>353166.83</v>
      </c>
      <c r="BD333" s="217">
        <v>6283629.6500000004</v>
      </c>
      <c r="BE333" s="217" t="s">
        <v>1996</v>
      </c>
    </row>
    <row r="334" spans="1:57" x14ac:dyDescent="0.2">
      <c r="A334" s="252">
        <v>1</v>
      </c>
      <c r="B334" s="204" t="s">
        <v>803</v>
      </c>
      <c r="C334" s="204" t="s">
        <v>125</v>
      </c>
      <c r="D334" s="242">
        <v>395</v>
      </c>
      <c r="E334" s="206" t="s">
        <v>2002</v>
      </c>
      <c r="F334" s="206" t="s">
        <v>1354</v>
      </c>
      <c r="G334" s="206" t="s">
        <v>1616</v>
      </c>
      <c r="H334" s="206">
        <v>395</v>
      </c>
      <c r="I334" s="8" t="s">
        <v>92</v>
      </c>
      <c r="J334" s="206" t="s">
        <v>1616</v>
      </c>
      <c r="K334" s="8" t="s">
        <v>548</v>
      </c>
      <c r="L334" s="8" t="s">
        <v>1497</v>
      </c>
      <c r="M334" s="204" t="s">
        <v>572</v>
      </c>
      <c r="N334" s="204" t="s">
        <v>570</v>
      </c>
      <c r="O334" s="204"/>
      <c r="P334" s="204"/>
      <c r="Q334" s="204"/>
      <c r="R334" s="204"/>
      <c r="S334" s="202">
        <v>0.25</v>
      </c>
      <c r="T334" s="228">
        <v>0.9375</v>
      </c>
      <c r="U334" s="202" t="s">
        <v>1616</v>
      </c>
      <c r="V334" s="202" t="s">
        <v>1616</v>
      </c>
      <c r="W334" s="202" t="s">
        <v>1616</v>
      </c>
      <c r="X334" s="202" t="s">
        <v>1616</v>
      </c>
      <c r="Y334" s="202" t="s">
        <v>1616</v>
      </c>
      <c r="Z334" s="202" t="s">
        <v>1616</v>
      </c>
      <c r="AA334" s="202" t="s">
        <v>1616</v>
      </c>
      <c r="AB334" s="202" t="s">
        <v>1616</v>
      </c>
      <c r="AC334" s="202" t="s">
        <v>1616</v>
      </c>
      <c r="AD334" s="202" t="s">
        <v>1616</v>
      </c>
      <c r="AE334" s="203" t="s">
        <v>638</v>
      </c>
      <c r="AF334" s="203" t="s">
        <v>341</v>
      </c>
      <c r="AG334" s="203" t="s">
        <v>342</v>
      </c>
      <c r="AH334" s="203" t="s">
        <v>343</v>
      </c>
      <c r="AI334" s="203" t="s">
        <v>239</v>
      </c>
      <c r="AJ334" s="203" t="s">
        <v>344</v>
      </c>
      <c r="AK334" s="203" t="s">
        <v>345</v>
      </c>
      <c r="AL334" s="203" t="s">
        <v>681</v>
      </c>
      <c r="AM334" s="203"/>
      <c r="AN334" s="203"/>
      <c r="AO334" s="203"/>
      <c r="AP334" s="203"/>
      <c r="AQ334" s="205"/>
      <c r="AR334" s="205"/>
      <c r="AS334" s="203"/>
      <c r="AT334" s="208"/>
      <c r="AU334" s="203"/>
      <c r="AV334" s="205"/>
      <c r="AW334" s="205"/>
      <c r="AX334" s="203"/>
      <c r="AY334" s="203"/>
      <c r="AZ334" s="71">
        <v>3</v>
      </c>
      <c r="BA334" s="71">
        <v>5</v>
      </c>
      <c r="BB334" s="225">
        <v>43181</v>
      </c>
      <c r="BC334" s="217">
        <v>353125.41</v>
      </c>
      <c r="BD334" s="217">
        <v>6283612.2699999996</v>
      </c>
      <c r="BE334" s="217" t="s">
        <v>1996</v>
      </c>
    </row>
    <row r="335" spans="1:57" x14ac:dyDescent="0.2">
      <c r="A335" s="252">
        <v>1</v>
      </c>
      <c r="B335" s="204" t="s">
        <v>803</v>
      </c>
      <c r="C335" s="204" t="s">
        <v>123</v>
      </c>
      <c r="D335" s="242">
        <v>396</v>
      </c>
      <c r="E335" s="206" t="s">
        <v>2003</v>
      </c>
      <c r="F335" s="206" t="s">
        <v>1330</v>
      </c>
      <c r="G335" s="206" t="s">
        <v>1616</v>
      </c>
      <c r="H335" s="206">
        <v>396</v>
      </c>
      <c r="I335" s="8" t="s">
        <v>72</v>
      </c>
      <c r="J335" s="206" t="s">
        <v>1616</v>
      </c>
      <c r="K335" s="8" t="s">
        <v>548</v>
      </c>
      <c r="L335" s="8" t="s">
        <v>1483</v>
      </c>
      <c r="M335" s="204" t="s">
        <v>572</v>
      </c>
      <c r="N335" s="204"/>
      <c r="O335" s="204"/>
      <c r="P335" s="204"/>
      <c r="Q335" s="204"/>
      <c r="R335" s="204"/>
      <c r="S335" s="202">
        <v>0.25</v>
      </c>
      <c r="T335" s="228">
        <v>0.95833333333333337</v>
      </c>
      <c r="U335" s="202" t="s">
        <v>1616</v>
      </c>
      <c r="V335" s="202" t="s">
        <v>1616</v>
      </c>
      <c r="W335" s="202" t="s">
        <v>1616</v>
      </c>
      <c r="X335" s="202" t="s">
        <v>1616</v>
      </c>
      <c r="Y335" s="202" t="s">
        <v>1616</v>
      </c>
      <c r="Z335" s="202" t="s">
        <v>1616</v>
      </c>
      <c r="AA335" s="202" t="s">
        <v>1616</v>
      </c>
      <c r="AB335" s="202" t="s">
        <v>1616</v>
      </c>
      <c r="AC335" s="202" t="s">
        <v>1616</v>
      </c>
      <c r="AD335" s="202" t="s">
        <v>1616</v>
      </c>
      <c r="AE335" s="6" t="s">
        <v>287</v>
      </c>
      <c r="AF335" s="6" t="s">
        <v>288</v>
      </c>
      <c r="AG335" s="6" t="s">
        <v>289</v>
      </c>
      <c r="AH335" s="6" t="s">
        <v>290</v>
      </c>
      <c r="AI335" s="6" t="s">
        <v>291</v>
      </c>
      <c r="AJ335" s="6" t="s">
        <v>292</v>
      </c>
      <c r="AK335" s="141" t="s">
        <v>680</v>
      </c>
      <c r="AL335" s="203"/>
      <c r="AM335" s="203"/>
      <c r="AN335" s="203"/>
      <c r="AO335" s="203"/>
      <c r="AP335" s="203"/>
      <c r="AQ335" s="205"/>
      <c r="AR335" s="205"/>
      <c r="AS335" s="203"/>
      <c r="AT335" s="208"/>
      <c r="AU335" s="203"/>
      <c r="AV335" s="205"/>
      <c r="AW335" s="205"/>
      <c r="AX335" s="203"/>
      <c r="AY335" s="203"/>
      <c r="AZ335" s="71">
        <v>4</v>
      </c>
      <c r="BA335" s="71">
        <v>5</v>
      </c>
      <c r="BB335" s="225">
        <v>43181</v>
      </c>
      <c r="BC335" s="217">
        <v>353177.99</v>
      </c>
      <c r="BD335" s="217">
        <v>6283634.7000000002</v>
      </c>
      <c r="BE335" s="217" t="s">
        <v>1996</v>
      </c>
    </row>
    <row r="336" spans="1:57" x14ac:dyDescent="0.2">
      <c r="A336" s="252">
        <v>1</v>
      </c>
      <c r="B336" s="204" t="s">
        <v>803</v>
      </c>
      <c r="C336" s="204" t="s">
        <v>123</v>
      </c>
      <c r="D336" s="242">
        <v>397</v>
      </c>
      <c r="E336" s="206" t="s">
        <v>2006</v>
      </c>
      <c r="F336" s="206" t="s">
        <v>1375</v>
      </c>
      <c r="G336" s="206" t="s">
        <v>1616</v>
      </c>
      <c r="H336" s="206">
        <v>397</v>
      </c>
      <c r="I336" s="8" t="s">
        <v>107</v>
      </c>
      <c r="J336" s="206" t="s">
        <v>1616</v>
      </c>
      <c r="K336" s="8" t="s">
        <v>546</v>
      </c>
      <c r="L336" s="8" t="s">
        <v>1563</v>
      </c>
      <c r="M336" s="203" t="s">
        <v>575</v>
      </c>
      <c r="N336" s="203"/>
      <c r="O336" s="203"/>
      <c r="P336" s="203"/>
      <c r="Q336" s="203"/>
      <c r="R336" s="203"/>
      <c r="S336" s="202">
        <v>0.27083333333333331</v>
      </c>
      <c r="T336" s="228">
        <v>0.91666666666666663</v>
      </c>
      <c r="U336" s="202" t="s">
        <v>1616</v>
      </c>
      <c r="V336" s="202" t="s">
        <v>1616</v>
      </c>
      <c r="W336" s="202">
        <v>0.29166666666666669</v>
      </c>
      <c r="X336" s="202">
        <v>0.875</v>
      </c>
      <c r="Y336" s="202" t="s">
        <v>1616</v>
      </c>
      <c r="Z336" s="202" t="s">
        <v>1616</v>
      </c>
      <c r="AA336" s="202">
        <v>0.5</v>
      </c>
      <c r="AB336" s="202">
        <v>0.83333333333333337</v>
      </c>
      <c r="AC336" s="202" t="s">
        <v>1616</v>
      </c>
      <c r="AD336" s="202" t="s">
        <v>1616</v>
      </c>
      <c r="AE336" s="203" t="s">
        <v>391</v>
      </c>
      <c r="AF336" s="203" t="s">
        <v>392</v>
      </c>
      <c r="AG336" s="203" t="s">
        <v>256</v>
      </c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71">
        <v>3</v>
      </c>
      <c r="BA336" s="71" t="s">
        <v>1616</v>
      </c>
      <c r="BB336" s="225">
        <v>43185</v>
      </c>
      <c r="BC336" s="217">
        <v>339858.91</v>
      </c>
      <c r="BD336" s="217">
        <v>6298054.54</v>
      </c>
      <c r="BE336" s="217" t="s">
        <v>1996</v>
      </c>
    </row>
    <row r="337" spans="1:57" x14ac:dyDescent="0.2">
      <c r="A337" s="252">
        <v>1</v>
      </c>
      <c r="B337" s="204" t="s">
        <v>803</v>
      </c>
      <c r="C337" s="204" t="s">
        <v>125</v>
      </c>
      <c r="D337" s="242">
        <v>398</v>
      </c>
      <c r="E337" s="206" t="s">
        <v>2007</v>
      </c>
      <c r="F337" s="206" t="s">
        <v>1991</v>
      </c>
      <c r="G337" s="206" t="s">
        <v>1616</v>
      </c>
      <c r="H337" s="206">
        <v>398</v>
      </c>
      <c r="I337" s="8" t="s">
        <v>2180</v>
      </c>
      <c r="J337" s="206" t="s">
        <v>1616</v>
      </c>
      <c r="K337" s="8" t="s">
        <v>549</v>
      </c>
      <c r="L337" s="8" t="s">
        <v>2181</v>
      </c>
      <c r="M337" s="204" t="s">
        <v>575</v>
      </c>
      <c r="N337" s="204" t="s">
        <v>570</v>
      </c>
      <c r="O337" s="204"/>
      <c r="P337" s="204"/>
      <c r="Q337" s="204"/>
      <c r="R337" s="204"/>
      <c r="S337" s="202">
        <v>0.27083333333333331</v>
      </c>
      <c r="T337" s="228">
        <v>0.89583333333333337</v>
      </c>
      <c r="U337" s="202" t="s">
        <v>1616</v>
      </c>
      <c r="V337" s="202" t="s">
        <v>1616</v>
      </c>
      <c r="W337" s="202">
        <v>0.29166666666666669</v>
      </c>
      <c r="X337" s="202">
        <v>0.875</v>
      </c>
      <c r="Y337" s="202" t="s">
        <v>1616</v>
      </c>
      <c r="Z337" s="202" t="s">
        <v>1616</v>
      </c>
      <c r="AA337" s="202" t="s">
        <v>1616</v>
      </c>
      <c r="AB337" s="202" t="s">
        <v>1616</v>
      </c>
      <c r="AC337" s="202" t="s">
        <v>1616</v>
      </c>
      <c r="AD337" s="202" t="s">
        <v>1616</v>
      </c>
      <c r="AE337" s="203" t="s">
        <v>255</v>
      </c>
      <c r="AF337" s="203" t="s">
        <v>607</v>
      </c>
      <c r="AG337" s="203" t="s">
        <v>860</v>
      </c>
      <c r="AH337" s="203" t="s">
        <v>224</v>
      </c>
      <c r="AI337" s="203" t="s">
        <v>1993</v>
      </c>
      <c r="AJ337" s="203"/>
      <c r="AK337" s="203"/>
      <c r="AL337" s="203"/>
      <c r="AM337" s="203"/>
      <c r="AN337" s="203"/>
      <c r="AO337" s="203"/>
      <c r="AP337" s="203"/>
      <c r="AQ337" s="205"/>
      <c r="AR337" s="205"/>
      <c r="AS337" s="203"/>
      <c r="AT337" s="208"/>
      <c r="AU337" s="203"/>
      <c r="AV337" s="205"/>
      <c r="AW337" s="205"/>
      <c r="AX337" s="203"/>
      <c r="AY337" s="203"/>
      <c r="AZ337" s="71">
        <v>2</v>
      </c>
      <c r="BA337" s="71" t="s">
        <v>1616</v>
      </c>
      <c r="BB337" s="225">
        <v>43185</v>
      </c>
      <c r="BC337" s="217">
        <v>344307.4</v>
      </c>
      <c r="BD337" s="217">
        <v>6297613.1299999999</v>
      </c>
      <c r="BE337" s="217" t="s">
        <v>1996</v>
      </c>
    </row>
    <row r="338" spans="1:57" x14ac:dyDescent="0.2">
      <c r="A338" s="252">
        <v>1</v>
      </c>
      <c r="B338" s="204" t="s">
        <v>803</v>
      </c>
      <c r="C338" s="204" t="s">
        <v>123</v>
      </c>
      <c r="D338" s="242">
        <v>399</v>
      </c>
      <c r="E338" s="206" t="s">
        <v>2046</v>
      </c>
      <c r="F338" s="206" t="s">
        <v>2018</v>
      </c>
      <c r="G338" s="206" t="s">
        <v>1616</v>
      </c>
      <c r="H338" s="206">
        <v>399</v>
      </c>
      <c r="I338" s="8" t="s">
        <v>2182</v>
      </c>
      <c r="J338" s="206" t="s">
        <v>1616</v>
      </c>
      <c r="K338" s="8" t="s">
        <v>548</v>
      </c>
      <c r="L338" s="8" t="s">
        <v>2183</v>
      </c>
      <c r="M338" s="204" t="s">
        <v>572</v>
      </c>
      <c r="N338" s="204"/>
      <c r="O338" s="204"/>
      <c r="P338" s="204"/>
      <c r="Q338" s="204"/>
      <c r="R338" s="204"/>
      <c r="S338" s="202">
        <v>0.22916666666666666</v>
      </c>
      <c r="T338" s="228">
        <v>0.54166666666666663</v>
      </c>
      <c r="U338" s="202" t="s">
        <v>1616</v>
      </c>
      <c r="V338" s="202" t="s">
        <v>1616</v>
      </c>
      <c r="W338" s="202" t="s">
        <v>1616</v>
      </c>
      <c r="X338" s="202" t="s">
        <v>1616</v>
      </c>
      <c r="Y338" s="202" t="s">
        <v>1616</v>
      </c>
      <c r="Z338" s="202" t="s">
        <v>1616</v>
      </c>
      <c r="AA338" s="202" t="s">
        <v>1616</v>
      </c>
      <c r="AB338" s="202" t="s">
        <v>1616</v>
      </c>
      <c r="AC338" s="202" t="s">
        <v>1616</v>
      </c>
      <c r="AD338" s="202" t="s">
        <v>1616</v>
      </c>
      <c r="AE338" s="203" t="s">
        <v>155</v>
      </c>
      <c r="AF338" s="203" t="s">
        <v>2346</v>
      </c>
      <c r="AG338" s="203" t="s">
        <v>289</v>
      </c>
      <c r="AH338" s="203" t="s">
        <v>290</v>
      </c>
      <c r="AI338" s="203" t="s">
        <v>347</v>
      </c>
      <c r="AJ338" s="203" t="s">
        <v>292</v>
      </c>
      <c r="AK338" s="203" t="s">
        <v>2019</v>
      </c>
      <c r="AL338" s="203" t="s">
        <v>680</v>
      </c>
      <c r="AM338" s="203"/>
      <c r="AN338" s="203"/>
      <c r="AO338" s="203"/>
      <c r="AP338" s="203"/>
      <c r="AQ338" s="205"/>
      <c r="AR338" s="205"/>
      <c r="AS338" s="203"/>
      <c r="AT338" s="208"/>
      <c r="AU338" s="203"/>
      <c r="AV338" s="205"/>
      <c r="AW338" s="205"/>
      <c r="AX338" s="203"/>
      <c r="AY338" s="203"/>
      <c r="AZ338" s="71">
        <v>2</v>
      </c>
      <c r="BA338" s="71">
        <v>3</v>
      </c>
      <c r="BB338" s="225">
        <v>43234</v>
      </c>
      <c r="BC338" s="217">
        <v>351337.97</v>
      </c>
      <c r="BD338" s="217">
        <v>6281742.5999999996</v>
      </c>
      <c r="BE338" s="217" t="s">
        <v>2029</v>
      </c>
    </row>
    <row r="339" spans="1:57" x14ac:dyDescent="0.2">
      <c r="A339" s="252">
        <v>1</v>
      </c>
      <c r="B339" s="204" t="s">
        <v>804</v>
      </c>
      <c r="C339" s="204" t="s">
        <v>125</v>
      </c>
      <c r="D339" s="242">
        <v>400</v>
      </c>
      <c r="E339" s="206" t="s">
        <v>2047</v>
      </c>
      <c r="F339" s="206" t="s">
        <v>2020</v>
      </c>
      <c r="G339" s="206" t="s">
        <v>1616</v>
      </c>
      <c r="H339" s="206">
        <v>400</v>
      </c>
      <c r="I339" s="8" t="s">
        <v>2184</v>
      </c>
      <c r="J339" s="206" t="s">
        <v>1616</v>
      </c>
      <c r="K339" s="8" t="s">
        <v>548</v>
      </c>
      <c r="L339" s="8" t="s">
        <v>2185</v>
      </c>
      <c r="M339" s="204" t="s">
        <v>572</v>
      </c>
      <c r="N339" s="204" t="s">
        <v>573</v>
      </c>
      <c r="O339" s="204"/>
      <c r="P339" s="204"/>
      <c r="Q339" s="204"/>
      <c r="R339" s="204"/>
      <c r="S339" s="202">
        <v>0.22916666666666666</v>
      </c>
      <c r="T339" s="228">
        <v>0.54166666666666663</v>
      </c>
      <c r="U339" s="202" t="s">
        <v>1616</v>
      </c>
      <c r="V339" s="202" t="s">
        <v>1616</v>
      </c>
      <c r="W339" s="202" t="s">
        <v>1616</v>
      </c>
      <c r="X339" s="202" t="s">
        <v>1616</v>
      </c>
      <c r="Y339" s="202" t="s">
        <v>1616</v>
      </c>
      <c r="Z339" s="202" t="s">
        <v>1616</v>
      </c>
      <c r="AA339" s="202" t="s">
        <v>1616</v>
      </c>
      <c r="AB339" s="202" t="s">
        <v>1616</v>
      </c>
      <c r="AC339" s="202" t="s">
        <v>1616</v>
      </c>
      <c r="AD339" s="202" t="s">
        <v>1616</v>
      </c>
      <c r="AE339" s="203" t="s">
        <v>237</v>
      </c>
      <c r="AF339" s="203" t="s">
        <v>1627</v>
      </c>
      <c r="AG339" s="203" t="s">
        <v>1628</v>
      </c>
      <c r="AH339" s="203" t="s">
        <v>238</v>
      </c>
      <c r="AI339" s="203" t="s">
        <v>582</v>
      </c>
      <c r="AJ339" s="203" t="s">
        <v>1094</v>
      </c>
      <c r="AK339" s="203" t="s">
        <v>2021</v>
      </c>
      <c r="AL339" s="203" t="s">
        <v>1397</v>
      </c>
      <c r="AM339" s="203" t="s">
        <v>1398</v>
      </c>
      <c r="AN339" s="203" t="s">
        <v>380</v>
      </c>
      <c r="AO339" s="203" t="s">
        <v>381</v>
      </c>
      <c r="AP339" s="203"/>
      <c r="AQ339" s="205"/>
      <c r="AR339" s="205"/>
      <c r="AS339" s="203"/>
      <c r="AT339" s="208"/>
      <c r="AU339" s="203"/>
      <c r="AV339" s="205"/>
      <c r="AW339" s="205"/>
      <c r="AX339" s="203"/>
      <c r="AY339" s="203"/>
      <c r="AZ339" s="71">
        <v>3</v>
      </c>
      <c r="BA339" s="71">
        <v>3</v>
      </c>
      <c r="BB339" s="225">
        <v>43234</v>
      </c>
      <c r="BC339" s="217">
        <v>350490.2</v>
      </c>
      <c r="BD339" s="217">
        <v>6277798.5199999996</v>
      </c>
      <c r="BE339" s="217" t="s">
        <v>2030</v>
      </c>
    </row>
    <row r="340" spans="1:57" x14ac:dyDescent="0.2">
      <c r="A340" s="252">
        <v>1</v>
      </c>
      <c r="B340" s="204" t="s">
        <v>803</v>
      </c>
      <c r="C340" s="204" t="s">
        <v>123</v>
      </c>
      <c r="D340" s="242">
        <v>401</v>
      </c>
      <c r="E340" s="206" t="s">
        <v>2048</v>
      </c>
      <c r="F340" s="206" t="s">
        <v>2022</v>
      </c>
      <c r="G340" s="206" t="s">
        <v>1616</v>
      </c>
      <c r="H340" s="206">
        <v>401</v>
      </c>
      <c r="I340" s="8" t="s">
        <v>2186</v>
      </c>
      <c r="J340" s="206" t="s">
        <v>1616</v>
      </c>
      <c r="K340" s="8" t="s">
        <v>564</v>
      </c>
      <c r="L340" s="8" t="s">
        <v>2187</v>
      </c>
      <c r="M340" s="204" t="s">
        <v>570</v>
      </c>
      <c r="N340" s="204"/>
      <c r="O340" s="204"/>
      <c r="P340" s="204"/>
      <c r="Q340" s="204"/>
      <c r="R340" s="204"/>
      <c r="S340" s="202">
        <v>0.27083333333333331</v>
      </c>
      <c r="T340" s="228">
        <v>0.41666666666666669</v>
      </c>
      <c r="U340" s="202" t="s">
        <v>1616</v>
      </c>
      <c r="V340" s="202" t="s">
        <v>1616</v>
      </c>
      <c r="W340" s="202" t="s">
        <v>1616</v>
      </c>
      <c r="X340" s="202" t="s">
        <v>1616</v>
      </c>
      <c r="Y340" s="202" t="s">
        <v>1616</v>
      </c>
      <c r="Z340" s="202" t="s">
        <v>1616</v>
      </c>
      <c r="AA340" s="202" t="s">
        <v>1616</v>
      </c>
      <c r="AB340" s="202" t="s">
        <v>1616</v>
      </c>
      <c r="AC340" s="202" t="s">
        <v>1616</v>
      </c>
      <c r="AD340" s="202" t="s">
        <v>1616</v>
      </c>
      <c r="AE340" s="203" t="s">
        <v>183</v>
      </c>
      <c r="AF340" s="203" t="s">
        <v>968</v>
      </c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5"/>
      <c r="AR340" s="205"/>
      <c r="AS340" s="203"/>
      <c r="AT340" s="208"/>
      <c r="AU340" s="203"/>
      <c r="AV340" s="205"/>
      <c r="AW340" s="205"/>
      <c r="AX340" s="203"/>
      <c r="AY340" s="203"/>
      <c r="AZ340" s="71">
        <v>2</v>
      </c>
      <c r="BA340" s="71" t="s">
        <v>1616</v>
      </c>
      <c r="BB340" s="225">
        <v>43262</v>
      </c>
      <c r="BC340" s="217">
        <v>344104.17</v>
      </c>
      <c r="BD340" s="217">
        <v>6281399.79</v>
      </c>
      <c r="BE340" s="217" t="s">
        <v>2030</v>
      </c>
    </row>
    <row r="341" spans="1:57" x14ac:dyDescent="0.2">
      <c r="A341" s="252">
        <v>1</v>
      </c>
      <c r="B341" s="204" t="s">
        <v>803</v>
      </c>
      <c r="C341" s="204" t="s">
        <v>125</v>
      </c>
      <c r="D341" s="242">
        <v>402</v>
      </c>
      <c r="E341" s="206" t="s">
        <v>2049</v>
      </c>
      <c r="F341" s="206" t="s">
        <v>2023</v>
      </c>
      <c r="G341" s="206" t="s">
        <v>1616</v>
      </c>
      <c r="H341" s="206">
        <v>402</v>
      </c>
      <c r="I341" s="8" t="s">
        <v>2188</v>
      </c>
      <c r="J341" s="206" t="s">
        <v>1616</v>
      </c>
      <c r="K341" s="8" t="s">
        <v>564</v>
      </c>
      <c r="L341" s="8" t="s">
        <v>2189</v>
      </c>
      <c r="M341" s="204" t="s">
        <v>570</v>
      </c>
      <c r="N341" s="204" t="s">
        <v>573</v>
      </c>
      <c r="O341" s="204"/>
      <c r="P341" s="204"/>
      <c r="Q341" s="204"/>
      <c r="R341" s="204"/>
      <c r="S341" s="202">
        <v>0.27083333333333331</v>
      </c>
      <c r="T341" s="228">
        <v>0.41666666666666669</v>
      </c>
      <c r="U341" s="202" t="s">
        <v>1616</v>
      </c>
      <c r="V341" s="202" t="s">
        <v>1616</v>
      </c>
      <c r="W341" s="202" t="s">
        <v>1616</v>
      </c>
      <c r="X341" s="202" t="s">
        <v>1616</v>
      </c>
      <c r="Y341" s="202" t="s">
        <v>1616</v>
      </c>
      <c r="Z341" s="202" t="s">
        <v>1616</v>
      </c>
      <c r="AA341" s="202" t="s">
        <v>1616</v>
      </c>
      <c r="AB341" s="202" t="s">
        <v>1616</v>
      </c>
      <c r="AC341" s="202" t="s">
        <v>1616</v>
      </c>
      <c r="AD341" s="202" t="s">
        <v>1616</v>
      </c>
      <c r="AE341" s="203" t="s">
        <v>183</v>
      </c>
      <c r="AF341" s="203" t="s">
        <v>968</v>
      </c>
      <c r="AG341" s="203" t="s">
        <v>969</v>
      </c>
      <c r="AH341" s="203" t="s">
        <v>2031</v>
      </c>
      <c r="AI341" s="203"/>
      <c r="AJ341" s="203"/>
      <c r="AK341" s="203"/>
      <c r="AL341" s="203"/>
      <c r="AM341" s="203"/>
      <c r="AN341" s="203"/>
      <c r="AO341" s="203"/>
      <c r="AP341" s="203"/>
      <c r="AQ341" s="205"/>
      <c r="AR341" s="205"/>
      <c r="AS341" s="203"/>
      <c r="AT341" s="208"/>
      <c r="AU341" s="203"/>
      <c r="AV341" s="205"/>
      <c r="AW341" s="205"/>
      <c r="AX341" s="203"/>
      <c r="AY341" s="203"/>
      <c r="AZ341" s="71">
        <v>2</v>
      </c>
      <c r="BA341" s="71" t="s">
        <v>1616</v>
      </c>
      <c r="BB341" s="225">
        <v>43262</v>
      </c>
      <c r="BC341" s="217">
        <v>344158.79</v>
      </c>
      <c r="BD341" s="217">
        <v>6281672.9299999997</v>
      </c>
      <c r="BE341" s="217" t="s">
        <v>2030</v>
      </c>
    </row>
    <row r="342" spans="1:57" x14ac:dyDescent="0.2">
      <c r="A342" s="252">
        <v>1</v>
      </c>
      <c r="B342" s="204" t="s">
        <v>803</v>
      </c>
      <c r="C342" s="204" t="s">
        <v>125</v>
      </c>
      <c r="D342" s="242">
        <v>403</v>
      </c>
      <c r="E342" s="206" t="s">
        <v>2050</v>
      </c>
      <c r="F342" s="206" t="s">
        <v>2024</v>
      </c>
      <c r="G342" s="206" t="s">
        <v>1616</v>
      </c>
      <c r="H342" s="206">
        <v>403</v>
      </c>
      <c r="I342" s="8" t="s">
        <v>2190</v>
      </c>
      <c r="J342" s="206" t="s">
        <v>1616</v>
      </c>
      <c r="K342" s="8" t="s">
        <v>564</v>
      </c>
      <c r="L342" s="8" t="s">
        <v>2191</v>
      </c>
      <c r="M342" s="204" t="s">
        <v>570</v>
      </c>
      <c r="N342" s="204" t="s">
        <v>573</v>
      </c>
      <c r="O342" s="204"/>
      <c r="P342" s="204"/>
      <c r="Q342" s="204"/>
      <c r="R342" s="204"/>
      <c r="S342" s="202">
        <v>0.27083333333333331</v>
      </c>
      <c r="T342" s="228">
        <v>0.41666666666666669</v>
      </c>
      <c r="U342" s="202" t="s">
        <v>1616</v>
      </c>
      <c r="V342" s="202" t="s">
        <v>1616</v>
      </c>
      <c r="W342" s="202" t="s">
        <v>1616</v>
      </c>
      <c r="X342" s="202" t="s">
        <v>1616</v>
      </c>
      <c r="Y342" s="202" t="s">
        <v>1616</v>
      </c>
      <c r="Z342" s="202" t="s">
        <v>1616</v>
      </c>
      <c r="AA342" s="202" t="s">
        <v>1616</v>
      </c>
      <c r="AB342" s="202" t="s">
        <v>1616</v>
      </c>
      <c r="AC342" s="202" t="s">
        <v>1616</v>
      </c>
      <c r="AD342" s="202" t="s">
        <v>1616</v>
      </c>
      <c r="AE342" s="203" t="s">
        <v>183</v>
      </c>
      <c r="AF342" s="203" t="s">
        <v>968</v>
      </c>
      <c r="AG342" s="203" t="s">
        <v>2031</v>
      </c>
      <c r="AH342" s="203" t="s">
        <v>751</v>
      </c>
      <c r="AI342" s="203" t="s">
        <v>970</v>
      </c>
      <c r="AJ342" s="203"/>
      <c r="AK342" s="203"/>
      <c r="AL342" s="203"/>
      <c r="AM342" s="203"/>
      <c r="AN342" s="203"/>
      <c r="AO342" s="203"/>
      <c r="AP342" s="203"/>
      <c r="AQ342" s="205"/>
      <c r="AR342" s="205"/>
      <c r="AS342" s="203"/>
      <c r="AT342" s="208"/>
      <c r="AU342" s="203"/>
      <c r="AV342" s="205"/>
      <c r="AW342" s="205"/>
      <c r="AX342" s="203"/>
      <c r="AY342" s="203"/>
      <c r="AZ342" s="71">
        <v>2</v>
      </c>
      <c r="BA342" s="71" t="s">
        <v>1616</v>
      </c>
      <c r="BB342" s="225">
        <v>43262</v>
      </c>
      <c r="BC342" s="217">
        <v>344222.62</v>
      </c>
      <c r="BD342" s="217">
        <v>6281982.9199999999</v>
      </c>
      <c r="BE342" s="217" t="s">
        <v>2030</v>
      </c>
    </row>
    <row r="343" spans="1:57" x14ac:dyDescent="0.2">
      <c r="A343" s="252">
        <v>1</v>
      </c>
      <c r="B343" s="204" t="s">
        <v>803</v>
      </c>
      <c r="C343" s="204" t="s">
        <v>125</v>
      </c>
      <c r="D343" s="242">
        <v>404</v>
      </c>
      <c r="E343" s="206" t="s">
        <v>2051</v>
      </c>
      <c r="F343" s="206" t="s">
        <v>2025</v>
      </c>
      <c r="G343" s="206" t="s">
        <v>1616</v>
      </c>
      <c r="H343" s="206">
        <v>404</v>
      </c>
      <c r="I343" s="8" t="s">
        <v>2192</v>
      </c>
      <c r="J343" s="206" t="s">
        <v>1616</v>
      </c>
      <c r="K343" s="8" t="s">
        <v>564</v>
      </c>
      <c r="L343" s="8" t="s">
        <v>2193</v>
      </c>
      <c r="M343" s="204" t="s">
        <v>570</v>
      </c>
      <c r="N343" s="204" t="s">
        <v>573</v>
      </c>
      <c r="O343" s="204"/>
      <c r="P343" s="204"/>
      <c r="Q343" s="204"/>
      <c r="R343" s="204"/>
      <c r="S343" s="202">
        <v>0.27083333333333331</v>
      </c>
      <c r="T343" s="228">
        <v>0.41666666666666669</v>
      </c>
      <c r="U343" s="202" t="s">
        <v>1616</v>
      </c>
      <c r="V343" s="202" t="s">
        <v>1616</v>
      </c>
      <c r="W343" s="202" t="s">
        <v>1616</v>
      </c>
      <c r="X343" s="202" t="s">
        <v>1616</v>
      </c>
      <c r="Y343" s="202" t="s">
        <v>1616</v>
      </c>
      <c r="Z343" s="202" t="s">
        <v>1616</v>
      </c>
      <c r="AA343" s="202" t="s">
        <v>1616</v>
      </c>
      <c r="AB343" s="202" t="s">
        <v>1616</v>
      </c>
      <c r="AC343" s="202" t="s">
        <v>1616</v>
      </c>
      <c r="AD343" s="202" t="s">
        <v>1616</v>
      </c>
      <c r="AE343" s="203" t="s">
        <v>183</v>
      </c>
      <c r="AF343" s="203" t="s">
        <v>968</v>
      </c>
      <c r="AG343" s="203" t="s">
        <v>2031</v>
      </c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5"/>
      <c r="AR343" s="205"/>
      <c r="AS343" s="203"/>
      <c r="AT343" s="208"/>
      <c r="AU343" s="203"/>
      <c r="AV343" s="205"/>
      <c r="AW343" s="205"/>
      <c r="AX343" s="203"/>
      <c r="AY343" s="203"/>
      <c r="AZ343" s="71">
        <v>2</v>
      </c>
      <c r="BA343" s="71" t="s">
        <v>1616</v>
      </c>
      <c r="BB343" s="225">
        <v>43262</v>
      </c>
      <c r="BC343" s="217">
        <v>344304.06</v>
      </c>
      <c r="BD343" s="217">
        <v>6282395.71</v>
      </c>
      <c r="BE343" s="217" t="s">
        <v>2030</v>
      </c>
    </row>
    <row r="344" spans="1:57" x14ac:dyDescent="0.2">
      <c r="A344" s="252">
        <v>1</v>
      </c>
      <c r="B344" s="204" t="s">
        <v>803</v>
      </c>
      <c r="C344" s="204" t="s">
        <v>125</v>
      </c>
      <c r="D344" s="242">
        <v>405</v>
      </c>
      <c r="E344" s="206" t="s">
        <v>2052</v>
      </c>
      <c r="F344" s="206" t="s">
        <v>2026</v>
      </c>
      <c r="G344" s="206" t="s">
        <v>1616</v>
      </c>
      <c r="H344" s="206">
        <v>405</v>
      </c>
      <c r="I344" s="8" t="s">
        <v>2194</v>
      </c>
      <c r="J344" s="206" t="s">
        <v>1616</v>
      </c>
      <c r="K344" s="8" t="s">
        <v>564</v>
      </c>
      <c r="L344" s="8" t="s">
        <v>2195</v>
      </c>
      <c r="M344" s="204" t="s">
        <v>570</v>
      </c>
      <c r="N344" s="204" t="s">
        <v>573</v>
      </c>
      <c r="O344" s="204"/>
      <c r="P344" s="204"/>
      <c r="Q344" s="204"/>
      <c r="R344" s="204"/>
      <c r="S344" s="202">
        <v>0.27083333333333331</v>
      </c>
      <c r="T344" s="228">
        <v>0.41666666666666669</v>
      </c>
      <c r="U344" s="202" t="s">
        <v>1616</v>
      </c>
      <c r="V344" s="202" t="s">
        <v>1616</v>
      </c>
      <c r="W344" s="202" t="s">
        <v>1616</v>
      </c>
      <c r="X344" s="202" t="s">
        <v>1616</v>
      </c>
      <c r="Y344" s="202" t="s">
        <v>1616</v>
      </c>
      <c r="Z344" s="202" t="s">
        <v>1616</v>
      </c>
      <c r="AA344" s="202" t="s">
        <v>1616</v>
      </c>
      <c r="AB344" s="202" t="s">
        <v>1616</v>
      </c>
      <c r="AC344" s="202" t="s">
        <v>1616</v>
      </c>
      <c r="AD344" s="202" t="s">
        <v>1616</v>
      </c>
      <c r="AE344" s="203" t="s">
        <v>183</v>
      </c>
      <c r="AF344" s="203" t="s">
        <v>968</v>
      </c>
      <c r="AG344" s="203" t="s">
        <v>969</v>
      </c>
      <c r="AH344" s="203" t="s">
        <v>2031</v>
      </c>
      <c r="AI344" s="203" t="s">
        <v>752</v>
      </c>
      <c r="AJ344" s="203"/>
      <c r="AK344" s="203"/>
      <c r="AL344" s="203"/>
      <c r="AM344" s="203"/>
      <c r="AN344" s="203"/>
      <c r="AO344" s="203"/>
      <c r="AP344" s="203"/>
      <c r="AQ344" s="205"/>
      <c r="AR344" s="205"/>
      <c r="AS344" s="203"/>
      <c r="AT344" s="208"/>
      <c r="AU344" s="203"/>
      <c r="AV344" s="205"/>
      <c r="AW344" s="205"/>
      <c r="AX344" s="203"/>
      <c r="AY344" s="203"/>
      <c r="AZ344" s="71">
        <v>2</v>
      </c>
      <c r="BA344" s="71" t="s">
        <v>1616</v>
      </c>
      <c r="BB344" s="225">
        <v>43262</v>
      </c>
      <c r="BC344" s="217">
        <v>344376.16</v>
      </c>
      <c r="BD344" s="217">
        <v>6282736.0800000001</v>
      </c>
      <c r="BE344" s="217" t="s">
        <v>2030</v>
      </c>
    </row>
    <row r="345" spans="1:57" x14ac:dyDescent="0.2">
      <c r="A345" s="252">
        <v>1</v>
      </c>
      <c r="B345" s="204" t="s">
        <v>803</v>
      </c>
      <c r="C345" s="204" t="s">
        <v>125</v>
      </c>
      <c r="D345" s="242">
        <v>406</v>
      </c>
      <c r="E345" s="206" t="s">
        <v>2053</v>
      </c>
      <c r="F345" s="206" t="s">
        <v>2027</v>
      </c>
      <c r="G345" s="206" t="s">
        <v>1616</v>
      </c>
      <c r="H345" s="206">
        <v>406</v>
      </c>
      <c r="I345" s="8" t="s">
        <v>2196</v>
      </c>
      <c r="J345" s="206" t="s">
        <v>1616</v>
      </c>
      <c r="K345" s="8" t="s">
        <v>2197</v>
      </c>
      <c r="L345" s="8" t="s">
        <v>2198</v>
      </c>
      <c r="M345" s="204" t="s">
        <v>570</v>
      </c>
      <c r="N345" s="204" t="s">
        <v>573</v>
      </c>
      <c r="O345" s="204"/>
      <c r="P345" s="204"/>
      <c r="Q345" s="204"/>
      <c r="R345" s="204"/>
      <c r="S345" s="202">
        <v>0.27083333333333331</v>
      </c>
      <c r="T345" s="228">
        <v>0.41666666666666669</v>
      </c>
      <c r="U345" s="202" t="s">
        <v>1616</v>
      </c>
      <c r="V345" s="202" t="s">
        <v>1616</v>
      </c>
      <c r="W345" s="202" t="s">
        <v>1616</v>
      </c>
      <c r="X345" s="202" t="s">
        <v>1616</v>
      </c>
      <c r="Y345" s="202" t="s">
        <v>1616</v>
      </c>
      <c r="Z345" s="202" t="s">
        <v>1616</v>
      </c>
      <c r="AA345" s="202" t="s">
        <v>1616</v>
      </c>
      <c r="AB345" s="202" t="s">
        <v>1616</v>
      </c>
      <c r="AC345" s="202" t="s">
        <v>1616</v>
      </c>
      <c r="AD345" s="202" t="s">
        <v>1616</v>
      </c>
      <c r="AE345" s="203" t="s">
        <v>183</v>
      </c>
      <c r="AF345" s="203" t="s">
        <v>968</v>
      </c>
      <c r="AG345" s="203" t="s">
        <v>969</v>
      </c>
      <c r="AH345" s="203" t="s">
        <v>2033</v>
      </c>
      <c r="AI345" s="203" t="s">
        <v>750</v>
      </c>
      <c r="AJ345" s="203" t="s">
        <v>2032</v>
      </c>
      <c r="AK345" s="203"/>
      <c r="AL345" s="203"/>
      <c r="AM345" s="203"/>
      <c r="AN345" s="203"/>
      <c r="AO345" s="203"/>
      <c r="AP345" s="203"/>
      <c r="AQ345" s="205"/>
      <c r="AR345" s="205"/>
      <c r="AS345" s="203"/>
      <c r="AT345" s="208"/>
      <c r="AU345" s="203"/>
      <c r="AV345" s="205"/>
      <c r="AW345" s="205"/>
      <c r="AX345" s="203"/>
      <c r="AY345" s="203"/>
      <c r="AZ345" s="71">
        <v>2</v>
      </c>
      <c r="BA345" s="71" t="s">
        <v>1616</v>
      </c>
      <c r="BB345" s="225">
        <v>43262</v>
      </c>
      <c r="BC345" s="217">
        <v>344425.87</v>
      </c>
      <c r="BD345" s="217">
        <v>6282949.9800000004</v>
      </c>
      <c r="BE345" s="217" t="s">
        <v>2030</v>
      </c>
    </row>
    <row r="346" spans="1:57" x14ac:dyDescent="0.2">
      <c r="A346" s="252">
        <v>1</v>
      </c>
      <c r="B346" s="204" t="s">
        <v>803</v>
      </c>
      <c r="C346" s="204" t="s">
        <v>125</v>
      </c>
      <c r="D346" s="242">
        <v>407</v>
      </c>
      <c r="E346" s="206" t="s">
        <v>2054</v>
      </c>
      <c r="F346" s="206" t="s">
        <v>2028</v>
      </c>
      <c r="G346" s="206" t="s">
        <v>1616</v>
      </c>
      <c r="H346" s="206">
        <v>407</v>
      </c>
      <c r="I346" s="8" t="s">
        <v>2199</v>
      </c>
      <c r="J346" s="206" t="s">
        <v>1616</v>
      </c>
      <c r="K346" s="8" t="s">
        <v>2197</v>
      </c>
      <c r="L346" s="8" t="s">
        <v>2200</v>
      </c>
      <c r="M346" s="204" t="s">
        <v>570</v>
      </c>
      <c r="N346" s="204" t="s">
        <v>573</v>
      </c>
      <c r="O346" s="204"/>
      <c r="P346" s="204"/>
      <c r="Q346" s="204"/>
      <c r="R346" s="204"/>
      <c r="S346" s="202">
        <v>0.27083333333333331</v>
      </c>
      <c r="T346" s="228">
        <v>0.41666666666666669</v>
      </c>
      <c r="U346" s="202" t="s">
        <v>1616</v>
      </c>
      <c r="V346" s="202" t="s">
        <v>1616</v>
      </c>
      <c r="W346" s="202" t="s">
        <v>1616</v>
      </c>
      <c r="X346" s="202" t="s">
        <v>1616</v>
      </c>
      <c r="Y346" s="202" t="s">
        <v>1616</v>
      </c>
      <c r="Z346" s="202" t="s">
        <v>1616</v>
      </c>
      <c r="AA346" s="202" t="s">
        <v>1616</v>
      </c>
      <c r="AB346" s="202" t="s">
        <v>1616</v>
      </c>
      <c r="AC346" s="202" t="s">
        <v>1616</v>
      </c>
      <c r="AD346" s="202" t="s">
        <v>1616</v>
      </c>
      <c r="AE346" s="203" t="s">
        <v>183</v>
      </c>
      <c r="AF346" s="203" t="s">
        <v>968</v>
      </c>
      <c r="AG346" s="203" t="s">
        <v>2033</v>
      </c>
      <c r="AH346" s="203" t="s">
        <v>2032</v>
      </c>
      <c r="AI346" s="203"/>
      <c r="AJ346" s="203"/>
      <c r="AK346" s="203"/>
      <c r="AL346" s="203"/>
      <c r="AM346" s="203"/>
      <c r="AN346" s="203"/>
      <c r="AO346" s="203"/>
      <c r="AP346" s="203"/>
      <c r="AQ346" s="205"/>
      <c r="AR346" s="205"/>
      <c r="AS346" s="203"/>
      <c r="AT346" s="208"/>
      <c r="AU346" s="203"/>
      <c r="AV346" s="205"/>
      <c r="AW346" s="205"/>
      <c r="AX346" s="203"/>
      <c r="AY346" s="203"/>
      <c r="AZ346" s="71">
        <v>2</v>
      </c>
      <c r="BA346" s="71" t="s">
        <v>1616</v>
      </c>
      <c r="BB346" s="225">
        <v>43262</v>
      </c>
      <c r="BC346" s="217">
        <v>344555.88</v>
      </c>
      <c r="BD346" s="217">
        <v>6283526.6399999997</v>
      </c>
      <c r="BE346" s="217" t="s">
        <v>2030</v>
      </c>
    </row>
    <row r="347" spans="1:57" x14ac:dyDescent="0.2">
      <c r="A347" s="252">
        <v>1</v>
      </c>
      <c r="B347" s="204" t="s">
        <v>803</v>
      </c>
      <c r="C347" s="204" t="s">
        <v>123</v>
      </c>
      <c r="D347" s="242">
        <v>408</v>
      </c>
      <c r="E347" s="206" t="s">
        <v>2074</v>
      </c>
      <c r="F347" s="206" t="s">
        <v>2347</v>
      </c>
      <c r="G347" s="206" t="s">
        <v>1616</v>
      </c>
      <c r="H347" s="206">
        <v>408</v>
      </c>
      <c r="I347" s="8" t="s">
        <v>2348</v>
      </c>
      <c r="J347" s="206" t="s">
        <v>1616</v>
      </c>
      <c r="K347" s="8" t="s">
        <v>1007</v>
      </c>
      <c r="L347" s="8" t="s">
        <v>2201</v>
      </c>
      <c r="M347" s="204" t="s">
        <v>567</v>
      </c>
      <c r="N347" s="204"/>
      <c r="O347" s="204"/>
      <c r="P347" s="204"/>
      <c r="Q347" s="204"/>
      <c r="R347" s="204"/>
      <c r="S347" s="202">
        <v>0.27083333333333331</v>
      </c>
      <c r="T347" s="228">
        <v>0.41666666666666669</v>
      </c>
      <c r="U347" s="202" t="s">
        <v>1616</v>
      </c>
      <c r="V347" s="202" t="s">
        <v>1616</v>
      </c>
      <c r="W347" s="202" t="s">
        <v>1616</v>
      </c>
      <c r="X347" s="202" t="s">
        <v>1616</v>
      </c>
      <c r="Y347" s="202" t="s">
        <v>1616</v>
      </c>
      <c r="Z347" s="202" t="s">
        <v>1616</v>
      </c>
      <c r="AA347" s="202" t="s">
        <v>1616</v>
      </c>
      <c r="AB347" s="202" t="s">
        <v>1616</v>
      </c>
      <c r="AC347" s="202" t="s">
        <v>1616</v>
      </c>
      <c r="AD347" s="202" t="s">
        <v>1616</v>
      </c>
      <c r="AE347" s="203" t="s">
        <v>2060</v>
      </c>
      <c r="AF347" s="203" t="s">
        <v>2061</v>
      </c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5"/>
      <c r="AR347" s="205"/>
      <c r="AS347" s="203"/>
      <c r="AT347" s="208"/>
      <c r="AU347" s="203"/>
      <c r="AV347" s="205"/>
      <c r="AW347" s="205"/>
      <c r="AX347" s="203"/>
      <c r="AY347" s="203"/>
      <c r="AZ347" s="71">
        <v>2</v>
      </c>
      <c r="BA347" s="71">
        <v>3</v>
      </c>
      <c r="BB347" s="225">
        <v>43271</v>
      </c>
      <c r="BC347" s="217">
        <v>339651.67</v>
      </c>
      <c r="BD347" s="217">
        <v>6305217.9500000002</v>
      </c>
      <c r="BE347" s="217" t="s">
        <v>2075</v>
      </c>
    </row>
    <row r="348" spans="1:57" x14ac:dyDescent="0.2">
      <c r="A348" s="252">
        <v>1</v>
      </c>
      <c r="B348" s="204" t="s">
        <v>803</v>
      </c>
      <c r="C348" s="204" t="s">
        <v>125</v>
      </c>
      <c r="D348" s="242">
        <v>409</v>
      </c>
      <c r="E348" s="206" t="s">
        <v>2084</v>
      </c>
      <c r="F348" s="206" t="s">
        <v>2080</v>
      </c>
      <c r="G348" s="206" t="s">
        <v>1616</v>
      </c>
      <c r="H348" s="206">
        <v>409</v>
      </c>
      <c r="I348" s="8" t="s">
        <v>2202</v>
      </c>
      <c r="J348" s="206" t="s">
        <v>1616</v>
      </c>
      <c r="K348" s="8" t="s">
        <v>1007</v>
      </c>
      <c r="L348" s="8" t="s">
        <v>2203</v>
      </c>
      <c r="M348" s="204" t="s">
        <v>570</v>
      </c>
      <c r="N348" s="204" t="s">
        <v>567</v>
      </c>
      <c r="O348" s="204"/>
      <c r="P348" s="204"/>
      <c r="Q348" s="204"/>
      <c r="R348" s="204"/>
      <c r="S348" s="202">
        <v>0.27083333333333331</v>
      </c>
      <c r="T348" s="228">
        <v>0.41666666666666669</v>
      </c>
      <c r="U348" s="202" t="s">
        <v>1616</v>
      </c>
      <c r="V348" s="202" t="s">
        <v>1616</v>
      </c>
      <c r="W348" s="202" t="s">
        <v>1616</v>
      </c>
      <c r="X348" s="202" t="s">
        <v>1616</v>
      </c>
      <c r="Y348" s="202" t="s">
        <v>1616</v>
      </c>
      <c r="Z348" s="202" t="s">
        <v>1616</v>
      </c>
      <c r="AA348" s="202" t="s">
        <v>1616</v>
      </c>
      <c r="AB348" s="202" t="s">
        <v>1616</v>
      </c>
      <c r="AC348" s="202" t="s">
        <v>1616</v>
      </c>
      <c r="AD348" s="202" t="s">
        <v>1616</v>
      </c>
      <c r="AE348" s="203" t="s">
        <v>1008</v>
      </c>
      <c r="AF348" s="203" t="s">
        <v>2103</v>
      </c>
      <c r="AG348" s="263" t="s">
        <v>890</v>
      </c>
      <c r="AH348" s="203" t="s">
        <v>1011</v>
      </c>
      <c r="AI348" s="203" t="s">
        <v>2104</v>
      </c>
      <c r="AJ348" s="203" t="s">
        <v>1016</v>
      </c>
      <c r="AK348" s="203"/>
      <c r="AL348" s="203"/>
      <c r="AM348" s="203"/>
      <c r="AN348" s="203"/>
      <c r="AO348" s="203"/>
      <c r="AP348" s="203"/>
      <c r="AQ348" s="205"/>
      <c r="AR348" s="205"/>
      <c r="AS348" s="203"/>
      <c r="AT348" s="208"/>
      <c r="AU348" s="203"/>
      <c r="AV348" s="205"/>
      <c r="AW348" s="205"/>
      <c r="AX348" s="203"/>
      <c r="AY348" s="203"/>
      <c r="AZ348" s="71">
        <v>2</v>
      </c>
      <c r="BA348" s="71" t="s">
        <v>1616</v>
      </c>
      <c r="BB348" s="225">
        <v>43284</v>
      </c>
      <c r="BC348" s="217">
        <v>339869.56</v>
      </c>
      <c r="BD348" s="217">
        <v>6308081.3300000001</v>
      </c>
      <c r="BE348" s="217" t="s">
        <v>2215</v>
      </c>
    </row>
    <row r="349" spans="1:57" x14ac:dyDescent="0.2">
      <c r="A349" s="252">
        <v>1</v>
      </c>
      <c r="B349" s="204" t="s">
        <v>803</v>
      </c>
      <c r="C349" s="204" t="s">
        <v>125</v>
      </c>
      <c r="D349" s="242">
        <v>410</v>
      </c>
      <c r="E349" s="206" t="s">
        <v>2105</v>
      </c>
      <c r="F349" s="206" t="s">
        <v>1237</v>
      </c>
      <c r="G349" s="206" t="s">
        <v>1616</v>
      </c>
      <c r="H349" s="206">
        <v>410</v>
      </c>
      <c r="I349" s="8" t="s">
        <v>978</v>
      </c>
      <c r="J349" s="206" t="s">
        <v>1616</v>
      </c>
      <c r="K349" s="8" t="s">
        <v>558</v>
      </c>
      <c r="L349" s="8" t="s">
        <v>979</v>
      </c>
      <c r="M349" s="204" t="s">
        <v>570</v>
      </c>
      <c r="N349" s="204" t="s">
        <v>573</v>
      </c>
      <c r="O349" s="204"/>
      <c r="P349" s="204"/>
      <c r="Q349" s="204"/>
      <c r="R349" s="204"/>
      <c r="S349" s="202">
        <v>0.45833333333333331</v>
      </c>
      <c r="T349" s="228">
        <v>0.85416666666666663</v>
      </c>
      <c r="U349" s="202" t="s">
        <v>1616</v>
      </c>
      <c r="V349" s="202" t="s">
        <v>1616</v>
      </c>
      <c r="W349" s="202" t="s">
        <v>1616</v>
      </c>
      <c r="X349" s="202" t="s">
        <v>1616</v>
      </c>
      <c r="Y349" s="202" t="s">
        <v>1616</v>
      </c>
      <c r="Z349" s="202" t="s">
        <v>1616</v>
      </c>
      <c r="AA349" s="202" t="s">
        <v>1616</v>
      </c>
      <c r="AB349" s="202" t="s">
        <v>1616</v>
      </c>
      <c r="AC349" s="202" t="s">
        <v>1616</v>
      </c>
      <c r="AD349" s="202" t="s">
        <v>1616</v>
      </c>
      <c r="AE349" s="203" t="s">
        <v>183</v>
      </c>
      <c r="AF349" s="203" t="s">
        <v>969</v>
      </c>
      <c r="AG349" s="203" t="s">
        <v>179</v>
      </c>
      <c r="AH349" s="203" t="s">
        <v>178</v>
      </c>
      <c r="AI349" s="203" t="s">
        <v>982</v>
      </c>
      <c r="AJ349" s="203"/>
      <c r="AK349" s="203"/>
      <c r="AL349" s="203"/>
      <c r="AM349" s="203"/>
      <c r="AN349" s="203"/>
      <c r="AO349" s="203"/>
      <c r="AP349" s="203"/>
      <c r="AQ349" s="205"/>
      <c r="AR349" s="205"/>
      <c r="AS349" s="203"/>
      <c r="AT349" s="208"/>
      <c r="AU349" s="203"/>
      <c r="AV349" s="205"/>
      <c r="AW349" s="205"/>
      <c r="AX349" s="203"/>
      <c r="AY349" s="203"/>
      <c r="AZ349" s="71">
        <v>2</v>
      </c>
      <c r="BA349" s="71" t="s">
        <v>1616</v>
      </c>
      <c r="BB349" s="225">
        <v>43301</v>
      </c>
      <c r="BC349" s="217">
        <v>345455.5</v>
      </c>
      <c r="BD349" s="217">
        <v>6287834.6399999997</v>
      </c>
      <c r="BE349" s="217" t="s">
        <v>2216</v>
      </c>
    </row>
    <row r="350" spans="1:57" x14ac:dyDescent="0.2">
      <c r="A350" s="252">
        <v>1</v>
      </c>
      <c r="B350" s="204" t="s">
        <v>803</v>
      </c>
      <c r="C350" s="204" t="s">
        <v>125</v>
      </c>
      <c r="D350" s="242">
        <v>411</v>
      </c>
      <c r="E350" s="206" t="s">
        <v>2106</v>
      </c>
      <c r="F350" s="206" t="s">
        <v>1377</v>
      </c>
      <c r="G350" s="206" t="s">
        <v>1616</v>
      </c>
      <c r="H350" s="206">
        <v>411</v>
      </c>
      <c r="I350" s="8" t="s">
        <v>519</v>
      </c>
      <c r="J350" s="206" t="s">
        <v>1616</v>
      </c>
      <c r="K350" s="8" t="s">
        <v>549</v>
      </c>
      <c r="L350" s="8" t="s">
        <v>1510</v>
      </c>
      <c r="M350" s="204" t="s">
        <v>570</v>
      </c>
      <c r="N350" s="204" t="s">
        <v>573</v>
      </c>
      <c r="O350" s="204" t="s">
        <v>566</v>
      </c>
      <c r="P350" s="204" t="s">
        <v>575</v>
      </c>
      <c r="Q350" s="204"/>
      <c r="R350" s="204"/>
      <c r="S350" s="202">
        <v>0.27083333333333331</v>
      </c>
      <c r="T350" s="228">
        <v>0.89583333333333337</v>
      </c>
      <c r="U350" s="202" t="s">
        <v>1616</v>
      </c>
      <c r="V350" s="202" t="s">
        <v>1616</v>
      </c>
      <c r="W350" s="202" t="s">
        <v>1616</v>
      </c>
      <c r="X350" s="202" t="s">
        <v>1616</v>
      </c>
      <c r="Y350" s="202" t="s">
        <v>1616</v>
      </c>
      <c r="Z350" s="202" t="s">
        <v>1616</v>
      </c>
      <c r="AA350" s="202" t="s">
        <v>1616</v>
      </c>
      <c r="AB350" s="202" t="s">
        <v>1616</v>
      </c>
      <c r="AC350" s="202" t="s">
        <v>1616</v>
      </c>
      <c r="AD350" s="202" t="s">
        <v>1616</v>
      </c>
      <c r="AE350" s="203" t="s">
        <v>183</v>
      </c>
      <c r="AF350" s="203" t="s">
        <v>969</v>
      </c>
      <c r="AG350" s="203" t="s">
        <v>669</v>
      </c>
      <c r="AH350" s="203" t="s">
        <v>522</v>
      </c>
      <c r="AI350" s="203" t="s">
        <v>756</v>
      </c>
      <c r="AJ350" s="203" t="s">
        <v>523</v>
      </c>
      <c r="AK350" s="203" t="s">
        <v>524</v>
      </c>
      <c r="AL350" s="203" t="s">
        <v>210</v>
      </c>
      <c r="AM350" s="203" t="s">
        <v>788</v>
      </c>
      <c r="AN350" s="203" t="s">
        <v>608</v>
      </c>
      <c r="AO350" s="203" t="s">
        <v>2380</v>
      </c>
      <c r="AP350" s="203"/>
      <c r="AQ350" s="205"/>
      <c r="AR350" s="205"/>
      <c r="AS350" s="203"/>
      <c r="AT350" s="208"/>
      <c r="AU350" s="203"/>
      <c r="AV350" s="205"/>
      <c r="AW350" s="205"/>
      <c r="AX350" s="203"/>
      <c r="AY350" s="203"/>
      <c r="AZ350" s="71">
        <v>2</v>
      </c>
      <c r="BA350" s="71" t="s">
        <v>1616</v>
      </c>
      <c r="BB350" s="225">
        <v>43301</v>
      </c>
      <c r="BC350" s="217">
        <v>346225.95</v>
      </c>
      <c r="BD350" s="217">
        <v>6298139.6900000004</v>
      </c>
      <c r="BE350" s="217" t="s">
        <v>2216</v>
      </c>
    </row>
    <row r="351" spans="1:57" x14ac:dyDescent="0.2">
      <c r="A351" s="252">
        <v>1</v>
      </c>
      <c r="B351" s="204" t="s">
        <v>803</v>
      </c>
      <c r="C351" s="204" t="s">
        <v>125</v>
      </c>
      <c r="D351" s="242">
        <v>412</v>
      </c>
      <c r="E351" s="206" t="s">
        <v>2107</v>
      </c>
      <c r="F351" s="206" t="s">
        <v>2085</v>
      </c>
      <c r="G351" s="206" t="s">
        <v>1616</v>
      </c>
      <c r="H351" s="206">
        <v>412</v>
      </c>
      <c r="I351" s="8" t="s">
        <v>2204</v>
      </c>
      <c r="J351" s="206" t="s">
        <v>1616</v>
      </c>
      <c r="K351" s="8" t="s">
        <v>549</v>
      </c>
      <c r="L351" s="8" t="s">
        <v>2205</v>
      </c>
      <c r="M351" s="204" t="s">
        <v>570</v>
      </c>
      <c r="N351" s="204" t="s">
        <v>573</v>
      </c>
      <c r="O351" s="204"/>
      <c r="P351" s="204"/>
      <c r="Q351" s="204"/>
      <c r="R351" s="204"/>
      <c r="S351" s="202">
        <v>0.27083333333333331</v>
      </c>
      <c r="T351" s="228">
        <v>0.85416666666666663</v>
      </c>
      <c r="U351" s="202" t="s">
        <v>1616</v>
      </c>
      <c r="V351" s="202" t="s">
        <v>1616</v>
      </c>
      <c r="W351" s="202" t="s">
        <v>1616</v>
      </c>
      <c r="X351" s="202" t="s">
        <v>1616</v>
      </c>
      <c r="Y351" s="202" t="s">
        <v>1616</v>
      </c>
      <c r="Z351" s="202" t="s">
        <v>1616</v>
      </c>
      <c r="AA351" s="202" t="s">
        <v>1616</v>
      </c>
      <c r="AB351" s="202" t="s">
        <v>1616</v>
      </c>
      <c r="AC351" s="202" t="s">
        <v>1616</v>
      </c>
      <c r="AD351" s="202" t="s">
        <v>1616</v>
      </c>
      <c r="AE351" s="203" t="s">
        <v>274</v>
      </c>
      <c r="AF351" s="203" t="s">
        <v>215</v>
      </c>
      <c r="AG351" s="203" t="s">
        <v>293</v>
      </c>
      <c r="AH351" s="203" t="s">
        <v>216</v>
      </c>
      <c r="AI351" s="203"/>
      <c r="AJ351" s="203"/>
      <c r="AK351" s="203"/>
      <c r="AL351" s="203"/>
      <c r="AM351" s="203"/>
      <c r="AN351" s="203"/>
      <c r="AO351" s="203"/>
      <c r="AP351" s="203"/>
      <c r="AQ351" s="205"/>
      <c r="AR351" s="205"/>
      <c r="AS351" s="203"/>
      <c r="AT351" s="208"/>
      <c r="AU351" s="203"/>
      <c r="AV351" s="205"/>
      <c r="AW351" s="205"/>
      <c r="AX351" s="203"/>
      <c r="AY351" s="203"/>
      <c r="AZ351" s="71">
        <v>2</v>
      </c>
      <c r="BA351" s="71" t="s">
        <v>1616</v>
      </c>
      <c r="BB351" s="225">
        <v>43301</v>
      </c>
      <c r="BC351" s="217">
        <v>346301.59</v>
      </c>
      <c r="BD351" s="217">
        <v>6299532.0199999996</v>
      </c>
      <c r="BE351" s="217" t="s">
        <v>2216</v>
      </c>
    </row>
    <row r="352" spans="1:57" x14ac:dyDescent="0.2">
      <c r="A352" s="252">
        <v>1</v>
      </c>
      <c r="B352" s="204" t="s">
        <v>803</v>
      </c>
      <c r="C352" s="204" t="s">
        <v>125</v>
      </c>
      <c r="D352" s="242">
        <v>413</v>
      </c>
      <c r="E352" s="206" t="s">
        <v>2108</v>
      </c>
      <c r="F352" s="206" t="s">
        <v>2086</v>
      </c>
      <c r="G352" s="206" t="s">
        <v>1616</v>
      </c>
      <c r="H352" s="206">
        <v>413</v>
      </c>
      <c r="I352" s="8" t="s">
        <v>2206</v>
      </c>
      <c r="J352" s="206" t="s">
        <v>1616</v>
      </c>
      <c r="K352" s="8" t="s">
        <v>561</v>
      </c>
      <c r="L352" s="8" t="s">
        <v>2207</v>
      </c>
      <c r="M352" s="204" t="s">
        <v>570</v>
      </c>
      <c r="N352" s="204" t="s">
        <v>573</v>
      </c>
      <c r="O352" s="204"/>
      <c r="P352" s="204"/>
      <c r="Q352" s="204"/>
      <c r="R352" s="204"/>
      <c r="S352" s="202">
        <v>0.27083333333333331</v>
      </c>
      <c r="T352" s="228">
        <v>0.5</v>
      </c>
      <c r="U352" s="202" t="s">
        <v>1616</v>
      </c>
      <c r="V352" s="202" t="s">
        <v>1616</v>
      </c>
      <c r="W352" s="202" t="s">
        <v>1616</v>
      </c>
      <c r="X352" s="202" t="s">
        <v>1616</v>
      </c>
      <c r="Y352" s="202" t="s">
        <v>1616</v>
      </c>
      <c r="Z352" s="202" t="s">
        <v>1616</v>
      </c>
      <c r="AA352" s="202" t="s">
        <v>1616</v>
      </c>
      <c r="AB352" s="202" t="s">
        <v>1616</v>
      </c>
      <c r="AC352" s="202" t="s">
        <v>1616</v>
      </c>
      <c r="AD352" s="202" t="s">
        <v>1616</v>
      </c>
      <c r="AE352" s="203" t="s">
        <v>183</v>
      </c>
      <c r="AF352" s="203" t="s">
        <v>969</v>
      </c>
      <c r="AG352" s="203" t="s">
        <v>2087</v>
      </c>
      <c r="AH352" s="203" t="s">
        <v>2088</v>
      </c>
      <c r="AI352" s="203" t="s">
        <v>178</v>
      </c>
      <c r="AJ352" s="203" t="s">
        <v>772</v>
      </c>
      <c r="AK352" s="203" t="s">
        <v>179</v>
      </c>
      <c r="AL352" s="203" t="s">
        <v>619</v>
      </c>
      <c r="AM352" s="203" t="s">
        <v>2089</v>
      </c>
      <c r="AN352" s="203"/>
      <c r="AO352" s="203"/>
      <c r="AP352" s="203"/>
      <c r="AQ352" s="205"/>
      <c r="AR352" s="205"/>
      <c r="AS352" s="203"/>
      <c r="AT352" s="208"/>
      <c r="AU352" s="203"/>
      <c r="AV352" s="205"/>
      <c r="AW352" s="205"/>
      <c r="AX352" s="203"/>
      <c r="AY352" s="203"/>
      <c r="AZ352" s="71">
        <v>2</v>
      </c>
      <c r="BA352" s="71" t="s">
        <v>1616</v>
      </c>
      <c r="BB352" s="225">
        <v>43301</v>
      </c>
      <c r="BC352" s="217">
        <v>346282.37</v>
      </c>
      <c r="BD352" s="217">
        <v>6291623.1200000001</v>
      </c>
      <c r="BE352" s="217" t="s">
        <v>2216</v>
      </c>
    </row>
    <row r="353" spans="1:57" x14ac:dyDescent="0.2">
      <c r="A353" s="252">
        <v>1</v>
      </c>
      <c r="B353" s="204" t="s">
        <v>803</v>
      </c>
      <c r="C353" s="204" t="s">
        <v>125</v>
      </c>
      <c r="D353" s="242">
        <v>414</v>
      </c>
      <c r="E353" s="206" t="s">
        <v>2109</v>
      </c>
      <c r="F353" s="206" t="s">
        <v>2090</v>
      </c>
      <c r="G353" s="206" t="s">
        <v>2217</v>
      </c>
      <c r="H353" s="206">
        <v>414</v>
      </c>
      <c r="I353" s="8" t="s">
        <v>2208</v>
      </c>
      <c r="J353" s="206" t="s">
        <v>1616</v>
      </c>
      <c r="K353" s="8" t="s">
        <v>551</v>
      </c>
      <c r="L353" s="8" t="s">
        <v>2218</v>
      </c>
      <c r="M353" s="204" t="s">
        <v>575</v>
      </c>
      <c r="N353" s="204" t="s">
        <v>566</v>
      </c>
      <c r="O353" s="204" t="s">
        <v>571</v>
      </c>
      <c r="P353" s="204"/>
      <c r="Q353" s="204"/>
      <c r="R353" s="204"/>
      <c r="S353" s="202">
        <v>0.25</v>
      </c>
      <c r="T353" s="228">
        <v>0.875</v>
      </c>
      <c r="U353" s="202" t="s">
        <v>1616</v>
      </c>
      <c r="V353" s="202" t="s">
        <v>1616</v>
      </c>
      <c r="W353" s="202">
        <v>0.29166666666666669</v>
      </c>
      <c r="X353" s="202">
        <v>0.875</v>
      </c>
      <c r="Y353" s="202" t="s">
        <v>1616</v>
      </c>
      <c r="Z353" s="202" t="s">
        <v>1616</v>
      </c>
      <c r="AA353" s="202" t="s">
        <v>1616</v>
      </c>
      <c r="AB353" s="202" t="s">
        <v>1616</v>
      </c>
      <c r="AC353" s="202" t="s">
        <v>1616</v>
      </c>
      <c r="AD353" s="202" t="s">
        <v>1616</v>
      </c>
      <c r="AE353" s="203" t="s">
        <v>241</v>
      </c>
      <c r="AF353" s="203" t="s">
        <v>242</v>
      </c>
      <c r="AG353" s="203" t="s">
        <v>243</v>
      </c>
      <c r="AH353" s="203" t="s">
        <v>296</v>
      </c>
      <c r="AI353" s="203" t="s">
        <v>608</v>
      </c>
      <c r="AJ353" s="203" t="s">
        <v>244</v>
      </c>
      <c r="AK353" s="203" t="s">
        <v>514</v>
      </c>
      <c r="AL353" s="203" t="s">
        <v>245</v>
      </c>
      <c r="AM353" s="203" t="s">
        <v>2380</v>
      </c>
      <c r="AN353" s="203" t="s">
        <v>797</v>
      </c>
      <c r="AO353" s="203" t="s">
        <v>261</v>
      </c>
      <c r="AP353" s="203" t="s">
        <v>512</v>
      </c>
      <c r="AQ353" s="205"/>
      <c r="AR353" s="205"/>
      <c r="AS353" s="203"/>
      <c r="AT353" s="208"/>
      <c r="AU353" s="203"/>
      <c r="AV353" s="205"/>
      <c r="AW353" s="205"/>
      <c r="AX353" s="203"/>
      <c r="AY353" s="203"/>
      <c r="AZ353" s="71">
        <v>3</v>
      </c>
      <c r="BA353" s="71" t="s">
        <v>1616</v>
      </c>
      <c r="BB353" s="225">
        <v>43301</v>
      </c>
      <c r="BC353" s="217">
        <v>350489.51</v>
      </c>
      <c r="BD353" s="217">
        <v>6296320.9000000004</v>
      </c>
      <c r="BE353" s="217" t="s">
        <v>2216</v>
      </c>
    </row>
    <row r="354" spans="1:57" x14ac:dyDescent="0.2">
      <c r="A354" s="252">
        <v>1</v>
      </c>
      <c r="B354" s="204" t="s">
        <v>803</v>
      </c>
      <c r="C354" s="204" t="s">
        <v>125</v>
      </c>
      <c r="D354" s="242">
        <v>415</v>
      </c>
      <c r="E354" s="206" t="s">
        <v>2240</v>
      </c>
      <c r="F354" s="206" t="s">
        <v>2227</v>
      </c>
      <c r="G354" s="206" t="s">
        <v>1616</v>
      </c>
      <c r="H354" s="206">
        <v>415</v>
      </c>
      <c r="I354" s="8" t="s">
        <v>2228</v>
      </c>
      <c r="J354" s="206" t="s">
        <v>1616</v>
      </c>
      <c r="K354" s="8" t="s">
        <v>554</v>
      </c>
      <c r="L354" s="8" t="s">
        <v>2229</v>
      </c>
      <c r="M354" s="204" t="s">
        <v>567</v>
      </c>
      <c r="N354" s="204" t="s">
        <v>572</v>
      </c>
      <c r="O354" s="204" t="s">
        <v>573</v>
      </c>
      <c r="P354" s="204"/>
      <c r="Q354" s="204"/>
      <c r="R354" s="204"/>
      <c r="S354" s="202">
        <v>0.27083333333333331</v>
      </c>
      <c r="T354" s="228">
        <v>0.39583333333333331</v>
      </c>
      <c r="U354" s="202">
        <v>0.6875</v>
      </c>
      <c r="V354" s="202">
        <v>0.89583333333333337</v>
      </c>
      <c r="W354" s="202" t="s">
        <v>1616</v>
      </c>
      <c r="X354" s="202" t="s">
        <v>1616</v>
      </c>
      <c r="Y354" s="202" t="s">
        <v>1616</v>
      </c>
      <c r="Z354" s="202" t="s">
        <v>1616</v>
      </c>
      <c r="AA354" s="202" t="s">
        <v>1616</v>
      </c>
      <c r="AB354" s="202" t="s">
        <v>1616</v>
      </c>
      <c r="AC354" s="202" t="s">
        <v>1616</v>
      </c>
      <c r="AD354" s="202" t="s">
        <v>1616</v>
      </c>
      <c r="AE354" s="6" t="s">
        <v>293</v>
      </c>
      <c r="AF354" s="6" t="s">
        <v>2230</v>
      </c>
      <c r="AG354" s="6" t="s">
        <v>2231</v>
      </c>
      <c r="AH354" s="6" t="s">
        <v>2232</v>
      </c>
      <c r="AI354" s="6" t="s">
        <v>877</v>
      </c>
      <c r="AJ354" s="203"/>
      <c r="AK354" s="203"/>
      <c r="AL354" s="203"/>
      <c r="AM354" s="203"/>
      <c r="AN354" s="203"/>
      <c r="AO354" s="203"/>
      <c r="AP354" s="203"/>
      <c r="AQ354" s="205"/>
      <c r="AR354" s="205"/>
      <c r="AS354" s="203"/>
      <c r="AT354" s="208"/>
      <c r="AU354" s="203"/>
      <c r="AV354" s="205"/>
      <c r="AW354" s="205"/>
      <c r="AX354" s="203"/>
      <c r="AY354" s="203"/>
      <c r="AZ354" s="71">
        <v>2</v>
      </c>
      <c r="BA354" s="71" t="s">
        <v>1616</v>
      </c>
      <c r="BB354" s="225">
        <v>43376</v>
      </c>
      <c r="BC354" s="217">
        <v>347200.85628873698</v>
      </c>
      <c r="BD354" s="217">
        <v>6304201.1234837295</v>
      </c>
      <c r="BE354" s="217" t="s">
        <v>2262</v>
      </c>
    </row>
    <row r="355" spans="1:57" x14ac:dyDescent="0.2">
      <c r="A355" s="252">
        <v>1</v>
      </c>
      <c r="B355" s="204" t="s">
        <v>803</v>
      </c>
      <c r="C355" s="204" t="s">
        <v>123</v>
      </c>
      <c r="D355" s="242">
        <v>416</v>
      </c>
      <c r="E355" s="206" t="s">
        <v>2241</v>
      </c>
      <c r="F355" s="206" t="s">
        <v>1357</v>
      </c>
      <c r="G355" s="206" t="s">
        <v>1616</v>
      </c>
      <c r="H355" s="206">
        <v>416</v>
      </c>
      <c r="I355" s="8" t="s">
        <v>95</v>
      </c>
      <c r="J355" s="206" t="s">
        <v>1616</v>
      </c>
      <c r="K355" s="8" t="s">
        <v>554</v>
      </c>
      <c r="L355" s="8" t="s">
        <v>2151</v>
      </c>
      <c r="M355" s="204" t="s">
        <v>567</v>
      </c>
      <c r="N355" s="204"/>
      <c r="O355" s="204"/>
      <c r="P355" s="204"/>
      <c r="Q355" s="204"/>
      <c r="R355" s="204"/>
      <c r="S355" s="202">
        <v>0.27083333333333331</v>
      </c>
      <c r="T355" s="228">
        <v>0.39583333333333331</v>
      </c>
      <c r="U355" s="202">
        <v>0.6875</v>
      </c>
      <c r="V355" s="202">
        <v>0.89583333333333337</v>
      </c>
      <c r="W355" s="202" t="s">
        <v>1616</v>
      </c>
      <c r="X355" s="202" t="s">
        <v>1616</v>
      </c>
      <c r="Y355" s="202" t="s">
        <v>1616</v>
      </c>
      <c r="Z355" s="202" t="s">
        <v>1616</v>
      </c>
      <c r="AA355" s="202" t="s">
        <v>1616</v>
      </c>
      <c r="AB355" s="202" t="s">
        <v>1616</v>
      </c>
      <c r="AC355" s="202" t="s">
        <v>1616</v>
      </c>
      <c r="AD355" s="202" t="s">
        <v>1616</v>
      </c>
      <c r="AE355" s="203" t="s">
        <v>351</v>
      </c>
      <c r="AF355" s="203" t="s">
        <v>352</v>
      </c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5"/>
      <c r="AR355" s="205"/>
      <c r="AS355" s="203"/>
      <c r="AT355" s="208"/>
      <c r="AU355" s="203"/>
      <c r="AV355" s="205"/>
      <c r="AW355" s="205"/>
      <c r="AX355" s="203"/>
      <c r="AY355" s="203"/>
      <c r="AZ355" s="71">
        <v>2</v>
      </c>
      <c r="BA355" s="71" t="s">
        <v>1616</v>
      </c>
      <c r="BB355" s="225">
        <v>43374</v>
      </c>
      <c r="BC355" s="217">
        <v>347158.37576032098</v>
      </c>
      <c r="BD355" s="217">
        <v>6302519.1219808701</v>
      </c>
      <c r="BE355" s="217" t="s">
        <v>2261</v>
      </c>
    </row>
    <row r="356" spans="1:57" x14ac:dyDescent="0.2">
      <c r="A356" s="252">
        <v>1</v>
      </c>
      <c r="B356" s="204" t="s">
        <v>803</v>
      </c>
      <c r="C356" s="204" t="s">
        <v>125</v>
      </c>
      <c r="D356" s="242">
        <v>417</v>
      </c>
      <c r="E356" s="206" t="s">
        <v>2255</v>
      </c>
      <c r="F356" s="206" t="s">
        <v>2272</v>
      </c>
      <c r="G356" s="206" t="s">
        <v>1616</v>
      </c>
      <c r="H356" s="206">
        <v>417</v>
      </c>
      <c r="I356" s="8" t="s">
        <v>2239</v>
      </c>
      <c r="J356" s="206" t="s">
        <v>1616</v>
      </c>
      <c r="K356" s="8" t="s">
        <v>549</v>
      </c>
      <c r="L356" s="8" t="s">
        <v>2237</v>
      </c>
      <c r="M356" s="204" t="s">
        <v>570</v>
      </c>
      <c r="N356" s="204" t="s">
        <v>573</v>
      </c>
      <c r="O356" s="204"/>
      <c r="P356" s="204"/>
      <c r="Q356" s="204"/>
      <c r="R356" s="204"/>
      <c r="S356" s="202">
        <v>0.27083333333333331</v>
      </c>
      <c r="T356" s="228">
        <v>0.41666666666666669</v>
      </c>
      <c r="U356" s="202" t="s">
        <v>1616</v>
      </c>
      <c r="V356" s="202" t="s">
        <v>1616</v>
      </c>
      <c r="W356" s="202" t="s">
        <v>1616</v>
      </c>
      <c r="X356" s="202" t="s">
        <v>1616</v>
      </c>
      <c r="Y356" s="202" t="s">
        <v>1616</v>
      </c>
      <c r="Z356" s="202" t="s">
        <v>1616</v>
      </c>
      <c r="AA356" s="202" t="s">
        <v>1616</v>
      </c>
      <c r="AB356" s="202" t="s">
        <v>1616</v>
      </c>
      <c r="AC356" s="202" t="s">
        <v>1616</v>
      </c>
      <c r="AD356" s="202" t="s">
        <v>1616</v>
      </c>
      <c r="AE356" s="203" t="s">
        <v>183</v>
      </c>
      <c r="AF356" s="203" t="s">
        <v>2238</v>
      </c>
      <c r="AG356" s="203" t="s">
        <v>178</v>
      </c>
      <c r="AH356" s="203" t="s">
        <v>772</v>
      </c>
      <c r="AI356" s="203" t="s">
        <v>179</v>
      </c>
      <c r="AJ356" s="203" t="s">
        <v>619</v>
      </c>
      <c r="AK356" s="203" t="s">
        <v>2089</v>
      </c>
      <c r="AL356" s="203"/>
      <c r="AM356" s="203"/>
      <c r="AN356" s="203"/>
      <c r="AO356" s="203"/>
      <c r="AP356" s="203"/>
      <c r="AQ356" s="205"/>
      <c r="AR356" s="205"/>
      <c r="AS356" s="203"/>
      <c r="AT356" s="208"/>
      <c r="AU356" s="203"/>
      <c r="AV356" s="205"/>
      <c r="AW356" s="205"/>
      <c r="AX356" s="203"/>
      <c r="AY356" s="203"/>
      <c r="AZ356" s="71">
        <v>2</v>
      </c>
      <c r="BA356" s="71" t="s">
        <v>1616</v>
      </c>
      <c r="BB356" s="225">
        <v>43412</v>
      </c>
      <c r="BC356" s="217">
        <v>346794.7</v>
      </c>
      <c r="BD356" s="217">
        <v>6295798.0199999996</v>
      </c>
      <c r="BE356" s="217" t="s">
        <v>2261</v>
      </c>
    </row>
    <row r="357" spans="1:57" x14ac:dyDescent="0.2">
      <c r="A357" s="252">
        <v>1</v>
      </c>
      <c r="B357" s="204" t="s">
        <v>803</v>
      </c>
      <c r="C357" s="204" t="s">
        <v>123</v>
      </c>
      <c r="D357" s="242">
        <v>418</v>
      </c>
      <c r="E357" s="206" t="s">
        <v>2256</v>
      </c>
      <c r="F357" s="206" t="s">
        <v>2242</v>
      </c>
      <c r="G357" s="206" t="s">
        <v>1616</v>
      </c>
      <c r="H357" s="206">
        <v>418</v>
      </c>
      <c r="I357" s="8" t="s">
        <v>2245</v>
      </c>
      <c r="J357" s="206" t="s">
        <v>1616</v>
      </c>
      <c r="K357" s="8" t="s">
        <v>549</v>
      </c>
      <c r="L357" s="8" t="s">
        <v>2244</v>
      </c>
      <c r="M357" s="204" t="s">
        <v>575</v>
      </c>
      <c r="N357" s="204"/>
      <c r="O357" s="204"/>
      <c r="P357" s="204"/>
      <c r="Q357" s="204"/>
      <c r="R357" s="204"/>
      <c r="S357" s="202">
        <v>0.25</v>
      </c>
      <c r="T357" s="228">
        <v>0.58333333333333337</v>
      </c>
      <c r="U357" s="202" t="s">
        <v>1616</v>
      </c>
      <c r="V357" s="202" t="s">
        <v>1616</v>
      </c>
      <c r="W357" s="202" t="s">
        <v>1616</v>
      </c>
      <c r="X357" s="202" t="s">
        <v>1616</v>
      </c>
      <c r="Y357" s="202" t="s">
        <v>1616</v>
      </c>
      <c r="Z357" s="202" t="s">
        <v>1616</v>
      </c>
      <c r="AA357" s="202" t="s">
        <v>1616</v>
      </c>
      <c r="AB357" s="202" t="s">
        <v>1616</v>
      </c>
      <c r="AC357" s="202" t="s">
        <v>1616</v>
      </c>
      <c r="AD357" s="202" t="s">
        <v>1616</v>
      </c>
      <c r="AE357" s="6" t="s">
        <v>241</v>
      </c>
      <c r="AF357" s="6" t="s">
        <v>242</v>
      </c>
      <c r="AG357" s="6" t="s">
        <v>243</v>
      </c>
      <c r="AH357" s="6" t="s">
        <v>244</v>
      </c>
      <c r="AI357" s="6" t="s">
        <v>514</v>
      </c>
      <c r="AJ357" s="6" t="s">
        <v>245</v>
      </c>
      <c r="AK357" s="203"/>
      <c r="AL357" s="203"/>
      <c r="AM357" s="203"/>
      <c r="AN357" s="203"/>
      <c r="AO357" s="203"/>
      <c r="AP357" s="203"/>
      <c r="AQ357" s="205"/>
      <c r="AR357" s="205"/>
      <c r="AS357" s="203"/>
      <c r="AT357" s="208"/>
      <c r="AU357" s="203"/>
      <c r="AV357" s="205"/>
      <c r="AW357" s="205"/>
      <c r="AX357" s="203"/>
      <c r="AY357" s="203"/>
      <c r="AZ357" s="71">
        <v>1</v>
      </c>
      <c r="BA357" s="71" t="s">
        <v>1616</v>
      </c>
      <c r="BB357" s="225">
        <v>43395</v>
      </c>
      <c r="BC357" s="217">
        <v>346709.1678</v>
      </c>
      <c r="BD357" s="217">
        <v>6296523.7002999997</v>
      </c>
      <c r="BE357" s="217" t="s">
        <v>2261</v>
      </c>
    </row>
    <row r="358" spans="1:57" x14ac:dyDescent="0.2">
      <c r="A358" s="252">
        <v>1</v>
      </c>
      <c r="B358" s="204" t="s">
        <v>803</v>
      </c>
      <c r="C358" s="204" t="s">
        <v>123</v>
      </c>
      <c r="D358" s="242">
        <v>419</v>
      </c>
      <c r="E358" s="206" t="s">
        <v>2257</v>
      </c>
      <c r="F358" s="206" t="s">
        <v>2243</v>
      </c>
      <c r="G358" s="206" t="s">
        <v>1616</v>
      </c>
      <c r="H358" s="206">
        <v>419</v>
      </c>
      <c r="I358" s="8" t="s">
        <v>2247</v>
      </c>
      <c r="J358" s="206" t="s">
        <v>1616</v>
      </c>
      <c r="K358" s="8" t="s">
        <v>549</v>
      </c>
      <c r="L358" s="8" t="s">
        <v>2246</v>
      </c>
      <c r="M358" s="204" t="s">
        <v>575</v>
      </c>
      <c r="N358" s="204"/>
      <c r="O358" s="204"/>
      <c r="P358" s="204"/>
      <c r="Q358" s="204"/>
      <c r="R358" s="204"/>
      <c r="S358" s="202">
        <v>0.25</v>
      </c>
      <c r="T358" s="228">
        <v>0.58333333333333337</v>
      </c>
      <c r="U358" s="202" t="s">
        <v>1616</v>
      </c>
      <c r="V358" s="202" t="s">
        <v>1616</v>
      </c>
      <c r="W358" s="202" t="s">
        <v>1616</v>
      </c>
      <c r="X358" s="202" t="s">
        <v>1616</v>
      </c>
      <c r="Y358" s="202" t="s">
        <v>1616</v>
      </c>
      <c r="Z358" s="202" t="s">
        <v>1616</v>
      </c>
      <c r="AA358" s="202" t="s">
        <v>1616</v>
      </c>
      <c r="AB358" s="202" t="s">
        <v>1616</v>
      </c>
      <c r="AC358" s="202" t="s">
        <v>1616</v>
      </c>
      <c r="AD358" s="202" t="s">
        <v>1616</v>
      </c>
      <c r="AE358" s="203" t="s">
        <v>241</v>
      </c>
      <c r="AF358" s="203" t="s">
        <v>242</v>
      </c>
      <c r="AG358" s="203" t="s">
        <v>243</v>
      </c>
      <c r="AH358" s="203" t="s">
        <v>244</v>
      </c>
      <c r="AI358" s="203" t="s">
        <v>514</v>
      </c>
      <c r="AJ358" s="203" t="s">
        <v>245</v>
      </c>
      <c r="AK358" s="203"/>
      <c r="AL358" s="203"/>
      <c r="AM358" s="203"/>
      <c r="AN358" s="203"/>
      <c r="AO358" s="203"/>
      <c r="AP358" s="203"/>
      <c r="AQ358" s="205"/>
      <c r="AR358" s="205"/>
      <c r="AS358" s="203"/>
      <c r="AT358" s="208"/>
      <c r="AU358" s="203"/>
      <c r="AV358" s="205"/>
      <c r="AW358" s="205"/>
      <c r="AX358" s="203"/>
      <c r="AY358" s="203"/>
      <c r="AZ358" s="71">
        <v>1</v>
      </c>
      <c r="BA358" s="71" t="s">
        <v>1616</v>
      </c>
      <c r="BB358" s="225">
        <v>43395</v>
      </c>
      <c r="BC358" s="217">
        <v>347258.92</v>
      </c>
      <c r="BD358" s="217">
        <v>6296667.3700000001</v>
      </c>
      <c r="BE358" s="217" t="s">
        <v>2261</v>
      </c>
    </row>
    <row r="359" spans="1:57" x14ac:dyDescent="0.2">
      <c r="A359" s="252">
        <v>1</v>
      </c>
      <c r="B359" s="204" t="s">
        <v>803</v>
      </c>
      <c r="C359" s="204" t="s">
        <v>123</v>
      </c>
      <c r="D359" s="242">
        <v>420</v>
      </c>
      <c r="E359" s="206" t="s">
        <v>2258</v>
      </c>
      <c r="F359" s="206" t="s">
        <v>2248</v>
      </c>
      <c r="G359" s="206" t="s">
        <v>1616</v>
      </c>
      <c r="H359" s="206">
        <v>420</v>
      </c>
      <c r="I359" s="8" t="s">
        <v>2249</v>
      </c>
      <c r="J359" s="206" t="s">
        <v>1616</v>
      </c>
      <c r="K359" s="8" t="s">
        <v>549</v>
      </c>
      <c r="L359" s="8" t="s">
        <v>2250</v>
      </c>
      <c r="M359" s="204" t="s">
        <v>575</v>
      </c>
      <c r="N359" s="204"/>
      <c r="O359" s="204"/>
      <c r="P359" s="204"/>
      <c r="Q359" s="204"/>
      <c r="R359" s="204"/>
      <c r="S359" s="202">
        <v>0.58333333333333337</v>
      </c>
      <c r="T359" s="228">
        <v>0.91666666666666663</v>
      </c>
      <c r="U359" s="202" t="s">
        <v>1616</v>
      </c>
      <c r="V359" s="202" t="s">
        <v>1616</v>
      </c>
      <c r="W359" s="202" t="s">
        <v>1616</v>
      </c>
      <c r="X359" s="202" t="s">
        <v>1616</v>
      </c>
      <c r="Y359" s="202" t="s">
        <v>1616</v>
      </c>
      <c r="Z359" s="202" t="s">
        <v>1616</v>
      </c>
      <c r="AA359" s="202" t="s">
        <v>1616</v>
      </c>
      <c r="AB359" s="202" t="s">
        <v>1616</v>
      </c>
      <c r="AC359" s="202" t="s">
        <v>1616</v>
      </c>
      <c r="AD359" s="202" t="s">
        <v>1616</v>
      </c>
      <c r="AE359" s="203" t="s">
        <v>251</v>
      </c>
      <c r="AF359" s="203" t="s">
        <v>254</v>
      </c>
      <c r="AG359" s="203" t="s">
        <v>255</v>
      </c>
      <c r="AH359" s="203" t="s">
        <v>515</v>
      </c>
      <c r="AI359" s="203" t="s">
        <v>257</v>
      </c>
      <c r="AJ359" s="203"/>
      <c r="AK359" s="203"/>
      <c r="AL359" s="203"/>
      <c r="AM359" s="203"/>
      <c r="AN359" s="203"/>
      <c r="AO359" s="203"/>
      <c r="AP359" s="203"/>
      <c r="AQ359" s="205"/>
      <c r="AR359" s="205"/>
      <c r="AS359" s="203"/>
      <c r="AT359" s="208"/>
      <c r="AU359" s="203"/>
      <c r="AV359" s="205"/>
      <c r="AW359" s="205"/>
      <c r="AX359" s="203"/>
      <c r="AY359" s="203"/>
      <c r="AZ359" s="71">
        <v>2</v>
      </c>
      <c r="BA359" s="71" t="s">
        <v>1616</v>
      </c>
      <c r="BB359" s="225">
        <v>43395</v>
      </c>
      <c r="BC359" s="217">
        <v>348222.14</v>
      </c>
      <c r="BD359" s="217">
        <v>6296963.7000000002</v>
      </c>
      <c r="BE359" s="217" t="s">
        <v>2261</v>
      </c>
    </row>
    <row r="360" spans="1:57" x14ac:dyDescent="0.2">
      <c r="A360" s="252">
        <v>1</v>
      </c>
      <c r="B360" s="204" t="s">
        <v>803</v>
      </c>
      <c r="C360" s="204" t="s">
        <v>123</v>
      </c>
      <c r="D360" s="242">
        <v>421</v>
      </c>
      <c r="E360" s="206" t="s">
        <v>2259</v>
      </c>
      <c r="F360" s="206" t="s">
        <v>2251</v>
      </c>
      <c r="G360" s="206" t="s">
        <v>1616</v>
      </c>
      <c r="H360" s="206">
        <v>421</v>
      </c>
      <c r="I360" s="8" t="s">
        <v>2252</v>
      </c>
      <c r="J360" s="206" t="s">
        <v>1616</v>
      </c>
      <c r="K360" s="8" t="s">
        <v>549</v>
      </c>
      <c r="L360" s="8" t="s">
        <v>2246</v>
      </c>
      <c r="M360" s="204" t="s">
        <v>575</v>
      </c>
      <c r="N360" s="204"/>
      <c r="O360" s="204"/>
      <c r="P360" s="204"/>
      <c r="Q360" s="204"/>
      <c r="R360" s="204"/>
      <c r="S360" s="202">
        <v>0.25</v>
      </c>
      <c r="T360" s="228">
        <v>0.91666666666666663</v>
      </c>
      <c r="U360" s="202" t="s">
        <v>1616</v>
      </c>
      <c r="V360" s="202" t="s">
        <v>1616</v>
      </c>
      <c r="W360" s="202" t="s">
        <v>1616</v>
      </c>
      <c r="X360" s="202" t="s">
        <v>1616</v>
      </c>
      <c r="Y360" s="202" t="s">
        <v>1616</v>
      </c>
      <c r="Z360" s="202" t="s">
        <v>1616</v>
      </c>
      <c r="AA360" s="202" t="s">
        <v>1616</v>
      </c>
      <c r="AB360" s="202" t="s">
        <v>1616</v>
      </c>
      <c r="AC360" s="202" t="s">
        <v>1616</v>
      </c>
      <c r="AD360" s="202" t="s">
        <v>1616</v>
      </c>
      <c r="AE360" s="203" t="s">
        <v>251</v>
      </c>
      <c r="AF360" s="203" t="s">
        <v>254</v>
      </c>
      <c r="AG360" s="203" t="s">
        <v>255</v>
      </c>
      <c r="AH360" s="203" t="s">
        <v>253</v>
      </c>
      <c r="AI360" s="203" t="s">
        <v>515</v>
      </c>
      <c r="AJ360" s="203" t="s">
        <v>257</v>
      </c>
      <c r="AK360" s="203"/>
      <c r="AL360" s="203"/>
      <c r="AM360" s="203"/>
      <c r="AN360" s="203"/>
      <c r="AO360" s="203"/>
      <c r="AP360" s="203"/>
      <c r="AQ360" s="205"/>
      <c r="AR360" s="205"/>
      <c r="AS360" s="203"/>
      <c r="AT360" s="208"/>
      <c r="AU360" s="203"/>
      <c r="AV360" s="205"/>
      <c r="AW360" s="205"/>
      <c r="AX360" s="203"/>
      <c r="AY360" s="203"/>
      <c r="AZ360" s="71">
        <v>2</v>
      </c>
      <c r="BA360" s="71" t="s">
        <v>1616</v>
      </c>
      <c r="BB360" s="225">
        <v>43395</v>
      </c>
      <c r="BC360" s="217">
        <v>347311.25</v>
      </c>
      <c r="BD360" s="217">
        <v>6296720.25</v>
      </c>
      <c r="BE360" s="217" t="s">
        <v>2261</v>
      </c>
    </row>
    <row r="361" spans="1:57" x14ac:dyDescent="0.2">
      <c r="A361" s="252">
        <v>1</v>
      </c>
      <c r="B361" s="204" t="s">
        <v>803</v>
      </c>
      <c r="C361" s="204" t="s">
        <v>123</v>
      </c>
      <c r="D361" s="242">
        <v>422</v>
      </c>
      <c r="E361" s="206" t="s">
        <v>2260</v>
      </c>
      <c r="F361" s="206" t="s">
        <v>2253</v>
      </c>
      <c r="G361" s="206" t="s">
        <v>1616</v>
      </c>
      <c r="H361" s="206">
        <v>422</v>
      </c>
      <c r="I361" s="8" t="s">
        <v>2254</v>
      </c>
      <c r="J361" s="206" t="s">
        <v>1616</v>
      </c>
      <c r="K361" s="8" t="s">
        <v>549</v>
      </c>
      <c r="L361" s="8" t="s">
        <v>2244</v>
      </c>
      <c r="M361" s="204" t="s">
        <v>575</v>
      </c>
      <c r="N361" s="204"/>
      <c r="O361" s="204"/>
      <c r="P361" s="204"/>
      <c r="Q361" s="204"/>
      <c r="R361" s="204"/>
      <c r="S361" s="202">
        <v>0.25</v>
      </c>
      <c r="T361" s="228">
        <v>0.91666666666666663</v>
      </c>
      <c r="U361" s="202" t="s">
        <v>1616</v>
      </c>
      <c r="V361" s="202" t="s">
        <v>1616</v>
      </c>
      <c r="W361" s="202" t="s">
        <v>1616</v>
      </c>
      <c r="X361" s="202" t="s">
        <v>1616</v>
      </c>
      <c r="Y361" s="202" t="s">
        <v>1616</v>
      </c>
      <c r="Z361" s="202" t="s">
        <v>1616</v>
      </c>
      <c r="AA361" s="202" t="s">
        <v>1616</v>
      </c>
      <c r="AB361" s="202" t="s">
        <v>1616</v>
      </c>
      <c r="AC361" s="202" t="s">
        <v>1616</v>
      </c>
      <c r="AD361" s="202" t="s">
        <v>1616</v>
      </c>
      <c r="AE361" s="203" t="s">
        <v>251</v>
      </c>
      <c r="AF361" s="203" t="s">
        <v>254</v>
      </c>
      <c r="AG361" s="203" t="s">
        <v>255</v>
      </c>
      <c r="AH361" s="203" t="s">
        <v>253</v>
      </c>
      <c r="AI361" s="203" t="s">
        <v>515</v>
      </c>
      <c r="AJ361" s="203" t="s">
        <v>257</v>
      </c>
      <c r="AK361" s="203"/>
      <c r="AL361" s="203"/>
      <c r="AM361" s="203"/>
      <c r="AN361" s="203"/>
      <c r="AO361" s="203"/>
      <c r="AP361" s="203"/>
      <c r="AQ361" s="205"/>
      <c r="AR361" s="205"/>
      <c r="AS361" s="203"/>
      <c r="AT361" s="208"/>
      <c r="AU361" s="203"/>
      <c r="AV361" s="205"/>
      <c r="AW361" s="205"/>
      <c r="AX361" s="203"/>
      <c r="AY361" s="203"/>
      <c r="AZ361" s="71">
        <v>2</v>
      </c>
      <c r="BA361" s="71" t="s">
        <v>1616</v>
      </c>
      <c r="BB361" s="225">
        <v>43395</v>
      </c>
      <c r="BC361" s="217">
        <v>346770.52</v>
      </c>
      <c r="BD361" s="217">
        <v>6296575.1900000004</v>
      </c>
      <c r="BE361" s="217" t="s">
        <v>2261</v>
      </c>
    </row>
    <row r="362" spans="1:57" x14ac:dyDescent="0.2">
      <c r="A362" s="252">
        <v>1</v>
      </c>
      <c r="B362" s="204" t="s">
        <v>803</v>
      </c>
      <c r="C362" s="204" t="s">
        <v>123</v>
      </c>
      <c r="D362" s="242">
        <v>423</v>
      </c>
      <c r="E362" s="206" t="s">
        <v>2273</v>
      </c>
      <c r="F362" s="206" t="s">
        <v>2264</v>
      </c>
      <c r="G362" s="206" t="s">
        <v>1616</v>
      </c>
      <c r="H362" s="206">
        <v>423</v>
      </c>
      <c r="I362" s="8" t="s">
        <v>2265</v>
      </c>
      <c r="J362" s="206" t="s">
        <v>1616</v>
      </c>
      <c r="K362" s="8" t="s">
        <v>555</v>
      </c>
      <c r="L362" s="8" t="s">
        <v>2266</v>
      </c>
      <c r="M362" s="204" t="s">
        <v>575</v>
      </c>
      <c r="N362" s="204"/>
      <c r="O362" s="204"/>
      <c r="P362" s="204"/>
      <c r="Q362" s="204"/>
      <c r="R362" s="204"/>
      <c r="S362" s="202">
        <v>0.27083333333333331</v>
      </c>
      <c r="T362" s="228">
        <v>0.45833333333333331</v>
      </c>
      <c r="U362" s="202">
        <v>0.66666666666666663</v>
      </c>
      <c r="V362" s="202">
        <v>0.85416666666666663</v>
      </c>
      <c r="W362" s="202" t="s">
        <v>1616</v>
      </c>
      <c r="X362" s="202" t="s">
        <v>1616</v>
      </c>
      <c r="Y362" s="202" t="s">
        <v>1616</v>
      </c>
      <c r="Z362" s="202" t="s">
        <v>1616</v>
      </c>
      <c r="AA362" s="202" t="s">
        <v>1616</v>
      </c>
      <c r="AB362" s="202" t="s">
        <v>1616</v>
      </c>
      <c r="AC362" s="202" t="s">
        <v>1616</v>
      </c>
      <c r="AD362" s="202" t="s">
        <v>1616</v>
      </c>
      <c r="AE362" s="203" t="s">
        <v>2267</v>
      </c>
      <c r="AF362" s="203" t="s">
        <v>2268</v>
      </c>
      <c r="AG362" s="203" t="s">
        <v>2269</v>
      </c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5"/>
      <c r="AR362" s="205"/>
      <c r="AS362" s="203"/>
      <c r="AT362" s="208"/>
      <c r="AU362" s="203"/>
      <c r="AV362" s="205"/>
      <c r="AW362" s="205"/>
      <c r="AX362" s="203"/>
      <c r="AY362" s="203"/>
      <c r="AZ362" s="71">
        <v>2</v>
      </c>
      <c r="BA362" s="71" t="s">
        <v>1616</v>
      </c>
      <c r="BB362" s="225">
        <v>43411</v>
      </c>
      <c r="BC362" s="217">
        <v>349794.61</v>
      </c>
      <c r="BD362" s="217">
        <v>6293048.9400000004</v>
      </c>
      <c r="BE362" s="217" t="s">
        <v>2279</v>
      </c>
    </row>
    <row r="363" spans="1:57" x14ac:dyDescent="0.2">
      <c r="A363" s="252">
        <v>1</v>
      </c>
      <c r="B363" s="204" t="s">
        <v>803</v>
      </c>
      <c r="C363" s="204" t="s">
        <v>123</v>
      </c>
      <c r="D363" s="242">
        <v>424</v>
      </c>
      <c r="E363" s="206" t="s">
        <v>2278</v>
      </c>
      <c r="F363" s="206" t="s">
        <v>2274</v>
      </c>
      <c r="G363" s="206" t="s">
        <v>1616</v>
      </c>
      <c r="H363" s="206">
        <v>424</v>
      </c>
      <c r="I363" s="8" t="s">
        <v>2275</v>
      </c>
      <c r="J363" s="206" t="s">
        <v>1616</v>
      </c>
      <c r="K363" s="8" t="s">
        <v>547</v>
      </c>
      <c r="L363" s="8" t="s">
        <v>2276</v>
      </c>
      <c r="M363" s="204" t="s">
        <v>570</v>
      </c>
      <c r="N363" s="204"/>
      <c r="O363" s="204"/>
      <c r="P363" s="204"/>
      <c r="Q363" s="204"/>
      <c r="R363" s="204"/>
      <c r="S363" s="202">
        <v>0.27083333333333331</v>
      </c>
      <c r="T363" s="228">
        <v>0.89583333333333337</v>
      </c>
      <c r="U363" s="202" t="s">
        <v>1616</v>
      </c>
      <c r="V363" s="202" t="s">
        <v>1616</v>
      </c>
      <c r="W363" s="202" t="s">
        <v>1616</v>
      </c>
      <c r="X363" s="202" t="s">
        <v>1616</v>
      </c>
      <c r="Y363" s="202" t="s">
        <v>1616</v>
      </c>
      <c r="Z363" s="202" t="s">
        <v>1616</v>
      </c>
      <c r="AA363" s="202" t="s">
        <v>1616</v>
      </c>
      <c r="AB363" s="202" t="s">
        <v>1616</v>
      </c>
      <c r="AC363" s="202" t="s">
        <v>1616</v>
      </c>
      <c r="AD363" s="202" t="s">
        <v>1616</v>
      </c>
      <c r="AE363" s="203" t="s">
        <v>2277</v>
      </c>
      <c r="AF363" s="203" t="s">
        <v>1077</v>
      </c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5"/>
      <c r="AR363" s="205"/>
      <c r="AS363" s="203"/>
      <c r="AT363" s="208"/>
      <c r="AU363" s="203"/>
      <c r="AV363" s="205"/>
      <c r="AW363" s="205"/>
      <c r="AX363" s="203"/>
      <c r="AY363" s="203"/>
      <c r="AZ363" s="71">
        <v>2</v>
      </c>
      <c r="BA363" s="71" t="s">
        <v>1616</v>
      </c>
      <c r="BB363" s="225">
        <v>43418</v>
      </c>
      <c r="BC363" s="217">
        <v>336751.16</v>
      </c>
      <c r="BD363" s="217">
        <v>6290707.6900000004</v>
      </c>
      <c r="BE363" s="217" t="s">
        <v>2280</v>
      </c>
    </row>
    <row r="364" spans="1:57" x14ac:dyDescent="0.2">
      <c r="A364" s="252">
        <v>1</v>
      </c>
      <c r="B364" s="204" t="s">
        <v>803</v>
      </c>
      <c r="C364" s="204" t="s">
        <v>123</v>
      </c>
      <c r="D364" s="242">
        <v>425</v>
      </c>
      <c r="E364" s="206" t="s">
        <v>2342</v>
      </c>
      <c r="F364" s="206" t="s">
        <v>1573</v>
      </c>
      <c r="G364" s="206" t="s">
        <v>1616</v>
      </c>
      <c r="H364" s="206">
        <v>425</v>
      </c>
      <c r="I364" s="8" t="s">
        <v>1569</v>
      </c>
      <c r="J364" s="206" t="s">
        <v>1616</v>
      </c>
      <c r="K364" s="8" t="s">
        <v>1567</v>
      </c>
      <c r="L364" s="8" t="s">
        <v>1577</v>
      </c>
      <c r="M364" s="204" t="s">
        <v>566</v>
      </c>
      <c r="N364" s="204"/>
      <c r="O364" s="204"/>
      <c r="P364" s="204"/>
      <c r="Q364" s="204"/>
      <c r="R364" s="204"/>
      <c r="S364" s="202">
        <v>0.27083333333333331</v>
      </c>
      <c r="T364" s="228">
        <v>0.45833333333333331</v>
      </c>
      <c r="U364" s="202">
        <v>0.66666666666666663</v>
      </c>
      <c r="V364" s="202">
        <v>0.85416666666666663</v>
      </c>
      <c r="W364" s="202" t="s">
        <v>1616</v>
      </c>
      <c r="X364" s="202" t="s">
        <v>1616</v>
      </c>
      <c r="Y364" s="202" t="s">
        <v>1616</v>
      </c>
      <c r="Z364" s="202" t="s">
        <v>1616</v>
      </c>
      <c r="AA364" s="202" t="s">
        <v>1616</v>
      </c>
      <c r="AB364" s="202" t="s">
        <v>1616</v>
      </c>
      <c r="AC364" s="202" t="s">
        <v>1616</v>
      </c>
      <c r="AD364" s="202" t="s">
        <v>1616</v>
      </c>
      <c r="AE364" s="203" t="s">
        <v>203</v>
      </c>
      <c r="AF364" s="203" t="s">
        <v>204</v>
      </c>
      <c r="AG364" s="203" t="s">
        <v>276</v>
      </c>
      <c r="AH364" s="203" t="s">
        <v>277</v>
      </c>
      <c r="AI364" s="203" t="s">
        <v>859</v>
      </c>
      <c r="AJ364" s="203" t="s">
        <v>2010</v>
      </c>
      <c r="AK364" s="203" t="s">
        <v>2011</v>
      </c>
      <c r="AL364" s="203"/>
      <c r="AM364" s="203"/>
      <c r="AN364" s="203"/>
      <c r="AO364" s="203"/>
      <c r="AP364" s="203"/>
      <c r="AQ364" s="205"/>
      <c r="AR364" s="205"/>
      <c r="AS364" s="203"/>
      <c r="AT364" s="208"/>
      <c r="AU364" s="203"/>
      <c r="AV364" s="205"/>
      <c r="AW364" s="205"/>
      <c r="AX364" s="203"/>
      <c r="AY364" s="203"/>
      <c r="AZ364" s="71">
        <v>2</v>
      </c>
      <c r="BA364" s="71" t="s">
        <v>1616</v>
      </c>
      <c r="BB364" s="225">
        <v>43430</v>
      </c>
      <c r="BC364" s="217">
        <v>353843.58</v>
      </c>
      <c r="BD364" s="217">
        <v>6298905.8899999997</v>
      </c>
      <c r="BE364" s="217" t="s">
        <v>2341</v>
      </c>
    </row>
    <row r="365" spans="1:57" x14ac:dyDescent="0.2">
      <c r="A365" s="252">
        <v>1</v>
      </c>
      <c r="B365" s="204" t="s">
        <v>803</v>
      </c>
      <c r="C365" s="204" t="s">
        <v>123</v>
      </c>
      <c r="D365" s="242">
        <v>426</v>
      </c>
      <c r="E365" s="206" t="s">
        <v>1616</v>
      </c>
      <c r="F365" s="206" t="s">
        <v>2362</v>
      </c>
      <c r="G365" s="206" t="s">
        <v>1616</v>
      </c>
      <c r="H365" s="206">
        <v>426</v>
      </c>
      <c r="I365" s="8" t="s">
        <v>2376</v>
      </c>
      <c r="J365" s="206" t="s">
        <v>1616</v>
      </c>
      <c r="K365" s="8" t="s">
        <v>556</v>
      </c>
      <c r="L365" s="8" t="s">
        <v>2377</v>
      </c>
      <c r="M365" s="204" t="s">
        <v>575</v>
      </c>
      <c r="N365" s="204"/>
      <c r="O365" s="204"/>
      <c r="P365" s="204"/>
      <c r="Q365" s="204"/>
      <c r="R365" s="204"/>
      <c r="S365" s="202">
        <v>0.25</v>
      </c>
      <c r="T365" s="228">
        <v>0.91666666666666663</v>
      </c>
      <c r="U365" s="202" t="s">
        <v>1616</v>
      </c>
      <c r="V365" s="202" t="s">
        <v>1616</v>
      </c>
      <c r="W365" s="202">
        <v>0.29166666666666669</v>
      </c>
      <c r="X365" s="202">
        <v>0.875</v>
      </c>
      <c r="Y365" s="202" t="s">
        <v>1616</v>
      </c>
      <c r="Z365" s="202" t="s">
        <v>1616</v>
      </c>
      <c r="AA365" s="202">
        <v>0.45833333333333331</v>
      </c>
      <c r="AB365" s="202">
        <v>0.79166666666666663</v>
      </c>
      <c r="AC365" s="202" t="s">
        <v>1616</v>
      </c>
      <c r="AD365" s="202" t="s">
        <v>1616</v>
      </c>
      <c r="AE365" s="203" t="s">
        <v>251</v>
      </c>
      <c r="AF365" s="203" t="s">
        <v>254</v>
      </c>
      <c r="AG365" s="203" t="s">
        <v>256</v>
      </c>
      <c r="AH365" s="203" t="s">
        <v>253</v>
      </c>
      <c r="AI365" s="203" t="s">
        <v>515</v>
      </c>
      <c r="AJ365" s="203" t="s">
        <v>257</v>
      </c>
      <c r="AK365" s="203" t="s">
        <v>2378</v>
      </c>
      <c r="AL365" s="203"/>
      <c r="AM365" s="203"/>
      <c r="AN365" s="203"/>
      <c r="AO365" s="203"/>
      <c r="AP365" s="203"/>
      <c r="AQ365" s="205"/>
      <c r="AR365" s="205"/>
      <c r="AS365" s="203"/>
      <c r="AT365" s="208"/>
      <c r="AU365" s="203"/>
      <c r="AV365" s="205"/>
      <c r="AW365" s="205"/>
      <c r="AX365" s="203"/>
      <c r="AY365" s="203"/>
      <c r="AZ365" s="71">
        <v>2</v>
      </c>
      <c r="BA365" s="71" t="s">
        <v>1616</v>
      </c>
      <c r="BB365" s="225">
        <v>43449</v>
      </c>
      <c r="BC365" s="217">
        <v>356698.07990000001</v>
      </c>
      <c r="BD365" s="217">
        <v>6294877.9528999999</v>
      </c>
      <c r="BE365" s="217" t="s">
        <v>2381</v>
      </c>
    </row>
  </sheetData>
  <autoFilter ref="A2:BE365" xr:uid="{8462F962-ADA0-49D6-843B-CC5105EB9417}"/>
  <mergeCells count="6">
    <mergeCell ref="A143:A154"/>
    <mergeCell ref="A168:A171"/>
    <mergeCell ref="A140:A142"/>
    <mergeCell ref="W1:Z1"/>
    <mergeCell ref="AA1:AD1"/>
    <mergeCell ref="S1:V1"/>
  </mergeCells>
  <phoneticPr fontId="22" type="noConversion"/>
  <conditionalFormatting sqref="AN335:AP335 K209:K338 L273:L338 H293:I352 AI11:AM11 BC4:BE353 AQ332:BB335 AO337:AZ337 AP20:BB20 AH134:BB134 AO11:BB11 AK322:BB322 AK119:BB119 D354:D355 B1:C348 D357:D358 D360:D361 E357:E361 AG363:AZ363 A356:A364 AL232:AZ232 AN234:BB234 AK235:BB235 AO236:BB236 AL237:BB237 AL254:BB254 AN265:AZ265 AI267:AZ267 AL268:AZ268 AN288:AZ288 AK289:BB289 AP292:AZ292 AS294:BB294 AJ296:BB296 AR304:BB304 AN305:BB305 AL306:BB306 AR307:BB307 AP310:BB310 AK313:AZ313 AM314:AZ314 AJ321:BB321 AL325:BB325 AI326:BB326 B362:F362 D1:F353 M336:T338 G26:N26 G1:S1 W1 M273:W283 L236:W272 Y236:AD237 Y254:AD254 Y265:AD265 Y267:AD268 AA1 M332:AD335 L232:AD232 L234:AD235 M288:AD289 M292:AD292 M294:AD296 M299:AD299 M304:AD307 M310:AD310 M313:AD314 M321:AD321 M325:AD326 AA354:AD354 K354:Z357 L358:Z358 K359:Z359 K361:Z361 L360:Z360 W337:AD337 AA356:AD361 Y266:AZ266 W338:BB338 T28:BB28 W35:BB35 U68:BB68 V135:BB135 P26:BB26 K339:BB339 G30:BB30 M322:AH322 M284:AZ287 M323:BB324 G353:I353 H4:I25 K363:AE365 G51:BB51 L233:AZ233 M290:AZ291 M293:AZ293 M300:BB303 M311:BB311 M319:BB320 M327:BB331 AA355:AZ355 W336:AZ336 M362:AZ362 H27:I29 H362:I362 M308:BB309 H31:I50 AJ120:BB122 H52:I176 BB177:BB180 H180:I235 L209:AZ209 BB205:BB209 L210:BB231 BB232:BB233 Y238:BB253 Y255:BB261 Y262:AZ264 Y269:AZ270 BB262:BB270 Y271:BB283 BB284:BB288 BB290:BB293 AO295:BB295 M297:BB298 AJ299:BB299 M315:AZ318 M312:AZ312 BB312:BB318 BB336:BB337 BB340:BB346 BB348:BB353 AE1:BE1 G2:BE3 B366:BE1048576 BB354:BE361 BB362:BD363 BB364:BE365 K21:BB25 K4:BB10 K12:BB19 K20:AK20 K11:AD11 K29:BB29 K27:BB27 K28:R28 K36:BB50 K31:BB34 K35:R35 K136:BB176 K123:BB133 K69:BB118 K52:BB67 K119:AE122 K134:AF134 K135:T135 K68:R68 G177:AZ179 K205:AZ208 K181:BB204 K180:AZ180 G236:J292 K340:AZ346 K347:BB347 K348:AZ353">
    <cfRule type="expression" dxfId="323" priority="580">
      <formula>AND($B1="Eliminada")</formula>
    </cfRule>
    <cfRule type="expression" dxfId="322" priority="581">
      <formula>AND($B1="Suspendida")</formula>
    </cfRule>
  </conditionalFormatting>
  <conditionalFormatting sqref="AA238:AB238">
    <cfRule type="expression" dxfId="321" priority="571">
      <formula>AND($B238="Eliminada")</formula>
    </cfRule>
    <cfRule type="expression" dxfId="320" priority="572">
      <formula>AND($B238="Suspendida")</formula>
    </cfRule>
  </conditionalFormatting>
  <conditionalFormatting sqref="AE332:AP332">
    <cfRule type="expression" dxfId="319" priority="543">
      <formula>AND($B332="Eliminada")</formula>
    </cfRule>
    <cfRule type="expression" dxfId="318" priority="544">
      <formula>AND($B332="Suspendida")</formula>
    </cfRule>
  </conditionalFormatting>
  <conditionalFormatting sqref="AE333:AP334">
    <cfRule type="expression" dxfId="317" priority="527">
      <formula>AND($B333="Eliminada")</formula>
    </cfRule>
    <cfRule type="expression" dxfId="316" priority="528">
      <formula>AND($B333="Suspendida")</formula>
    </cfRule>
  </conditionalFormatting>
  <conditionalFormatting sqref="AL335:AM335">
    <cfRule type="expression" dxfId="315" priority="525">
      <formula>AND($B335="Eliminada")</formula>
    </cfRule>
    <cfRule type="expression" dxfId="314" priority="526">
      <formula>AND($B335="Suspendida")</formula>
    </cfRule>
  </conditionalFormatting>
  <conditionalFormatting sqref="U336:V336">
    <cfRule type="expression" dxfId="313" priority="515">
      <formula>AND($B336="Eliminada")</formula>
    </cfRule>
    <cfRule type="expression" dxfId="312" priority="516">
      <formula>AND($B336="Suspendida")</formula>
    </cfRule>
  </conditionalFormatting>
  <conditionalFormatting sqref="U337:V338">
    <cfRule type="expression" dxfId="311" priority="505">
      <formula>AND($B337="Eliminada")</formula>
    </cfRule>
    <cfRule type="expression" dxfId="310" priority="506">
      <formula>AND($B337="Suspendida")</formula>
    </cfRule>
  </conditionalFormatting>
  <conditionalFormatting sqref="AE337:AN337">
    <cfRule type="expression" dxfId="309" priority="501">
      <formula>AND($B337="Eliminada")</formula>
    </cfRule>
    <cfRule type="expression" dxfId="308" priority="502">
      <formula>AND($B337="Suspendida")</formula>
    </cfRule>
  </conditionalFormatting>
  <conditionalFormatting sqref="A2">
    <cfRule type="expression" dxfId="307" priority="499">
      <formula>AND($B2="Eliminada")</formula>
    </cfRule>
    <cfRule type="expression" dxfId="306" priority="500">
      <formula>AND($B2="Suspendida")</formula>
    </cfRule>
  </conditionalFormatting>
  <conditionalFormatting sqref="A3:A98 A275:A340">
    <cfRule type="expression" dxfId="305" priority="493">
      <formula>AND($B3="Eliminada")</formula>
    </cfRule>
    <cfRule type="expression" dxfId="304" priority="494">
      <formula>AND($B3="Suspendida")</formula>
    </cfRule>
  </conditionalFormatting>
  <conditionalFormatting sqref="A121">
    <cfRule type="expression" dxfId="303" priority="491">
      <formula>AND($B121="Eliminada")</formula>
    </cfRule>
    <cfRule type="expression" dxfId="302" priority="492">
      <formula>AND($B121="Suspendida")</formula>
    </cfRule>
  </conditionalFormatting>
  <conditionalFormatting sqref="A120">
    <cfRule type="expression" dxfId="301" priority="489">
      <formula>AND($B120="Eliminada")</formula>
    </cfRule>
    <cfRule type="expression" dxfId="300" priority="490">
      <formula>AND($B120="Suspendida")</formula>
    </cfRule>
  </conditionalFormatting>
  <conditionalFormatting sqref="A122">
    <cfRule type="expression" dxfId="299" priority="487">
      <formula>AND($B122="Eliminada")</formula>
    </cfRule>
    <cfRule type="expression" dxfId="298" priority="488">
      <formula>AND($B122="Suspendida")</formula>
    </cfRule>
  </conditionalFormatting>
  <conditionalFormatting sqref="A125">
    <cfRule type="expression" dxfId="297" priority="485">
      <formula>AND($B125="Eliminada")</formula>
    </cfRule>
    <cfRule type="expression" dxfId="296" priority="486">
      <formula>AND($B125="Suspendida")</formula>
    </cfRule>
  </conditionalFormatting>
  <conditionalFormatting sqref="A124">
    <cfRule type="expression" dxfId="295" priority="483">
      <formula>AND($B124="Eliminada")</formula>
    </cfRule>
    <cfRule type="expression" dxfId="294" priority="484">
      <formula>AND($B124="Suspendida")</formula>
    </cfRule>
  </conditionalFormatting>
  <conditionalFormatting sqref="A136">
    <cfRule type="expression" dxfId="293" priority="481">
      <formula>AND($B136="Eliminada")</formula>
    </cfRule>
    <cfRule type="expression" dxfId="292" priority="482">
      <formula>AND($B136="Suspendida")</formula>
    </cfRule>
  </conditionalFormatting>
  <conditionalFormatting sqref="A137:A138">
    <cfRule type="expression" dxfId="291" priority="479">
      <formula>AND($B137="Eliminada")</formula>
    </cfRule>
    <cfRule type="expression" dxfId="290" priority="480">
      <formula>AND($B137="Suspendida")</formula>
    </cfRule>
  </conditionalFormatting>
  <conditionalFormatting sqref="A139">
    <cfRule type="expression" dxfId="289" priority="477">
      <formula>AND($B139="Eliminada")</formula>
    </cfRule>
    <cfRule type="expression" dxfId="288" priority="478">
      <formula>AND($B139="Suspendida")</formula>
    </cfRule>
  </conditionalFormatting>
  <conditionalFormatting sqref="A103">
    <cfRule type="expression" dxfId="287" priority="475">
      <formula>AND($B103="Eliminada")</formula>
    </cfRule>
    <cfRule type="expression" dxfId="286" priority="476">
      <formula>AND($B103="Suspendida")</formula>
    </cfRule>
  </conditionalFormatting>
  <conditionalFormatting sqref="A107">
    <cfRule type="expression" dxfId="285" priority="473">
      <formula>AND($B107="Eliminada")</formula>
    </cfRule>
    <cfRule type="expression" dxfId="284" priority="474">
      <formula>AND($B107="Suspendida")</formula>
    </cfRule>
  </conditionalFormatting>
  <conditionalFormatting sqref="A106">
    <cfRule type="expression" dxfId="283" priority="471">
      <formula>AND($B106="Eliminada")</formula>
    </cfRule>
    <cfRule type="expression" dxfId="282" priority="472">
      <formula>AND($B106="Suspendida")</formula>
    </cfRule>
  </conditionalFormatting>
  <conditionalFormatting sqref="A112">
    <cfRule type="expression" dxfId="281" priority="469">
      <formula>AND($B112="Eliminada")</formula>
    </cfRule>
    <cfRule type="expression" dxfId="280" priority="470">
      <formula>AND($B112="Suspendida")</formula>
    </cfRule>
  </conditionalFormatting>
  <conditionalFormatting sqref="A109">
    <cfRule type="expression" dxfId="279" priority="467">
      <formula>AND($B109="Eliminada")</formula>
    </cfRule>
    <cfRule type="expression" dxfId="278" priority="468">
      <formula>AND($B109="Suspendida")</formula>
    </cfRule>
  </conditionalFormatting>
  <conditionalFormatting sqref="A113">
    <cfRule type="expression" dxfId="277" priority="465">
      <formula>AND($B113="Eliminada")</formula>
    </cfRule>
    <cfRule type="expression" dxfId="276" priority="466">
      <formula>AND($B113="Suspendida")</formula>
    </cfRule>
  </conditionalFormatting>
  <conditionalFormatting sqref="A114">
    <cfRule type="expression" dxfId="275" priority="463">
      <formula>AND($B114="Eliminada")</formula>
    </cfRule>
    <cfRule type="expression" dxfId="274" priority="464">
      <formula>AND($B114="Suspendida")</formula>
    </cfRule>
  </conditionalFormatting>
  <conditionalFormatting sqref="A115">
    <cfRule type="expression" dxfId="273" priority="461">
      <formula>AND($B115="Eliminada")</formula>
    </cfRule>
    <cfRule type="expression" dxfId="272" priority="462">
      <formula>AND($B115="Suspendida")</formula>
    </cfRule>
  </conditionalFormatting>
  <conditionalFormatting sqref="A117">
    <cfRule type="expression" dxfId="271" priority="459">
      <formula>AND($B117="Eliminada")</formula>
    </cfRule>
    <cfRule type="expression" dxfId="270" priority="460">
      <formula>AND($B117="Suspendida")</formula>
    </cfRule>
  </conditionalFormatting>
  <conditionalFormatting sqref="A130">
    <cfRule type="expression" dxfId="269" priority="457">
      <formula>AND($B130="Eliminada")</formula>
    </cfRule>
    <cfRule type="expression" dxfId="268" priority="458">
      <formula>AND($B130="Suspendida")</formula>
    </cfRule>
  </conditionalFormatting>
  <conditionalFormatting sqref="A155:A156">
    <cfRule type="expression" dxfId="267" priority="453">
      <formula>AND($B155="Eliminada")</formula>
    </cfRule>
    <cfRule type="expression" dxfId="266" priority="454">
      <formula>AND($B155="Suspendida")</formula>
    </cfRule>
  </conditionalFormatting>
  <conditionalFormatting sqref="A157">
    <cfRule type="expression" dxfId="265" priority="451">
      <formula>AND($B157="Eliminada")</formula>
    </cfRule>
    <cfRule type="expression" dxfId="264" priority="452">
      <formula>AND($B157="Suspendida")</formula>
    </cfRule>
  </conditionalFormatting>
  <conditionalFormatting sqref="A158">
    <cfRule type="expression" dxfId="263" priority="449">
      <formula>AND($B158="Eliminada")</formula>
    </cfRule>
    <cfRule type="expression" dxfId="262" priority="450">
      <formula>AND($B158="Suspendida")</formula>
    </cfRule>
  </conditionalFormatting>
  <conditionalFormatting sqref="A159">
    <cfRule type="expression" dxfId="261" priority="447">
      <formula>AND($B159="Eliminada")</formula>
    </cfRule>
    <cfRule type="expression" dxfId="260" priority="448">
      <formula>AND($B159="Suspendida")</formula>
    </cfRule>
  </conditionalFormatting>
  <conditionalFormatting sqref="A165">
    <cfRule type="expression" dxfId="259" priority="445">
      <formula>AND($B165="Eliminada")</formula>
    </cfRule>
    <cfRule type="expression" dxfId="258" priority="446">
      <formula>AND($B165="Suspendida")</formula>
    </cfRule>
  </conditionalFormatting>
  <conditionalFormatting sqref="A176">
    <cfRule type="expression" dxfId="257" priority="443">
      <formula>AND($B176="Eliminada")</formula>
    </cfRule>
    <cfRule type="expression" dxfId="256" priority="444">
      <formula>AND($B176="Suspendida")</formula>
    </cfRule>
  </conditionalFormatting>
  <conditionalFormatting sqref="A181">
    <cfRule type="expression" dxfId="255" priority="441">
      <formula>AND($B181="Eliminada")</formula>
    </cfRule>
    <cfRule type="expression" dxfId="254" priority="442">
      <formula>AND($B181="Suspendida")</formula>
    </cfRule>
  </conditionalFormatting>
  <conditionalFormatting sqref="A188">
    <cfRule type="expression" dxfId="253" priority="439">
      <formula>AND($B188="Eliminada")</formula>
    </cfRule>
    <cfRule type="expression" dxfId="252" priority="440">
      <formula>AND($B188="Suspendida")</formula>
    </cfRule>
  </conditionalFormatting>
  <conditionalFormatting sqref="A201">
    <cfRule type="expression" dxfId="251" priority="437">
      <formula>AND($B201="Eliminada")</formula>
    </cfRule>
    <cfRule type="expression" dxfId="250" priority="438">
      <formula>AND($B201="Suspendida")</formula>
    </cfRule>
  </conditionalFormatting>
  <conditionalFormatting sqref="A241:A242">
    <cfRule type="expression" dxfId="249" priority="435">
      <formula>AND($B241="Eliminada")</formula>
    </cfRule>
    <cfRule type="expression" dxfId="248" priority="436">
      <formula>AND($B241="Suspendida")</formula>
    </cfRule>
  </conditionalFormatting>
  <conditionalFormatting sqref="A252">
    <cfRule type="expression" dxfId="247" priority="433">
      <formula>AND($B252="Eliminada")</formula>
    </cfRule>
    <cfRule type="expression" dxfId="246" priority="434">
      <formula>AND($B252="Suspendida")</formula>
    </cfRule>
  </conditionalFormatting>
  <conditionalFormatting sqref="A255">
    <cfRule type="expression" dxfId="245" priority="431">
      <formula>AND($B255="Eliminada")</formula>
    </cfRule>
    <cfRule type="expression" dxfId="244" priority="432">
      <formula>AND($B255="Suspendida")</formula>
    </cfRule>
  </conditionalFormatting>
  <conditionalFormatting sqref="A266">
    <cfRule type="expression" dxfId="243" priority="429">
      <formula>AND($B266="Eliminada")</formula>
    </cfRule>
    <cfRule type="expression" dxfId="242" priority="430">
      <formula>AND($B266="Suspendida")</formula>
    </cfRule>
  </conditionalFormatting>
  <conditionalFormatting sqref="C349:C355">
    <cfRule type="expression" dxfId="241" priority="337">
      <formula>AND($B349="Eliminada")</formula>
    </cfRule>
    <cfRule type="expression" dxfId="240" priority="338">
      <formula>AND($B349="Suspendida")</formula>
    </cfRule>
  </conditionalFormatting>
  <conditionalFormatting sqref="A341:A355">
    <cfRule type="expression" dxfId="239" priority="335">
      <formula>AND($B341="Eliminada")</formula>
    </cfRule>
    <cfRule type="expression" dxfId="238" priority="336">
      <formula>AND($B341="Suspendida")</formula>
    </cfRule>
  </conditionalFormatting>
  <conditionalFormatting sqref="B349:B355">
    <cfRule type="expression" dxfId="237" priority="329">
      <formula>AND($B349="Eliminada")</formula>
    </cfRule>
    <cfRule type="expression" dxfId="236" priority="330">
      <formula>AND($B349="Suspendida")</formula>
    </cfRule>
  </conditionalFormatting>
  <conditionalFormatting sqref="X236:X283">
    <cfRule type="expression" dxfId="235" priority="319">
      <formula>AND($B236="Eliminada")</formula>
    </cfRule>
    <cfRule type="expression" dxfId="234" priority="320">
      <formula>AND($B236="Suspendida")</formula>
    </cfRule>
  </conditionalFormatting>
  <conditionalFormatting sqref="S28">
    <cfRule type="expression" dxfId="227" priority="311">
      <formula>AND(#REF!="Eliminada")</formula>
    </cfRule>
    <cfRule type="expression" dxfId="226" priority="312">
      <formula>AND(#REF!="Suspendida")</formula>
    </cfRule>
  </conditionalFormatting>
  <conditionalFormatting sqref="S28">
    <cfRule type="expression" dxfId="225" priority="309">
      <formula>AND(#REF!="Eliminada")</formula>
    </cfRule>
    <cfRule type="expression" dxfId="224" priority="310">
      <formula>AND(#REF!="Suspendida")</formula>
    </cfRule>
  </conditionalFormatting>
  <conditionalFormatting sqref="S35:V35">
    <cfRule type="expression" dxfId="223" priority="307">
      <formula>AND(#REF!="Eliminada")</formula>
    </cfRule>
    <cfRule type="expression" dxfId="222" priority="308">
      <formula>AND(#REF!="Suspendida")</formula>
    </cfRule>
  </conditionalFormatting>
  <conditionalFormatting sqref="S35:V35">
    <cfRule type="expression" dxfId="221" priority="305">
      <formula>AND(#REF!="Eliminada")</formula>
    </cfRule>
    <cfRule type="expression" dxfId="220" priority="306">
      <formula>AND(#REF!="Suspendida")</formula>
    </cfRule>
  </conditionalFormatting>
  <conditionalFormatting sqref="S68:T68">
    <cfRule type="expression" dxfId="219" priority="303">
      <formula>AND(#REF!="Eliminada")</formula>
    </cfRule>
    <cfRule type="expression" dxfId="218" priority="304">
      <formula>AND(#REF!="Suspendida")</formula>
    </cfRule>
  </conditionalFormatting>
  <conditionalFormatting sqref="S68:T68">
    <cfRule type="expression" dxfId="217" priority="301">
      <formula>AND(#REF!="Eliminada")</formula>
    </cfRule>
    <cfRule type="expression" dxfId="216" priority="302">
      <formula>AND(#REF!="Suspendida")</formula>
    </cfRule>
  </conditionalFormatting>
  <conditionalFormatting sqref="U135">
    <cfRule type="expression" dxfId="215" priority="299">
      <formula>AND(#REF!="Eliminada")</formula>
    </cfRule>
    <cfRule type="expression" dxfId="214" priority="300">
      <formula>AND(#REF!="Suspendida")</formula>
    </cfRule>
  </conditionalFormatting>
  <conditionalFormatting sqref="U135">
    <cfRule type="expression" dxfId="213" priority="297">
      <formula>AND(#REF!="Eliminada")</formula>
    </cfRule>
    <cfRule type="expression" dxfId="212" priority="298">
      <formula>AND(#REF!="Suspendida")</formula>
    </cfRule>
  </conditionalFormatting>
  <conditionalFormatting sqref="AI322:AJ322">
    <cfRule type="expression" dxfId="211" priority="295">
      <formula>AND($B322="Eliminada")</formula>
    </cfRule>
    <cfRule type="expression" dxfId="210" priority="296">
      <formula>AND($B322="Suspendida")</formula>
    </cfRule>
  </conditionalFormatting>
  <conditionalFormatting sqref="A110">
    <cfRule type="expression" dxfId="209" priority="291">
      <formula>AND($B110="Eliminada")</formula>
    </cfRule>
    <cfRule type="expression" dxfId="208" priority="292">
      <formula>AND($B110="Suspendida")</formula>
    </cfRule>
  </conditionalFormatting>
  <conditionalFormatting sqref="A111">
    <cfRule type="expression" dxfId="207" priority="289">
      <formula>AND($B111="Eliminada")</formula>
    </cfRule>
    <cfRule type="expression" dxfId="206" priority="290">
      <formula>AND($B111="Suspendida")</formula>
    </cfRule>
  </conditionalFormatting>
  <conditionalFormatting sqref="A218">
    <cfRule type="expression" dxfId="205" priority="287">
      <formula>AND($B218="Eliminada")</formula>
    </cfRule>
    <cfRule type="expression" dxfId="204" priority="288">
      <formula>AND($B218="Suspendida")</formula>
    </cfRule>
  </conditionalFormatting>
  <conditionalFormatting sqref="A229">
    <cfRule type="expression" dxfId="203" priority="285">
      <formula>AND($B229="Eliminada")</formula>
    </cfRule>
    <cfRule type="expression" dxfId="202" priority="286">
      <formula>AND($B229="Suspendida")</formula>
    </cfRule>
  </conditionalFormatting>
  <conditionalFormatting sqref="A239">
    <cfRule type="expression" dxfId="201" priority="283">
      <formula>AND($B239="Eliminada")</formula>
    </cfRule>
    <cfRule type="expression" dxfId="200" priority="284">
      <formula>AND($B239="Suspendida")</formula>
    </cfRule>
  </conditionalFormatting>
  <conditionalFormatting sqref="AF119:AJ119">
    <cfRule type="expression" dxfId="195" priority="277">
      <formula>AND($B119="Eliminada")</formula>
    </cfRule>
    <cfRule type="expression" dxfId="194" priority="278">
      <formula>AND($B119="Suspendida")</formula>
    </cfRule>
  </conditionalFormatting>
  <conditionalFormatting sqref="AF120:AI122">
    <cfRule type="expression" dxfId="193" priority="275">
      <formula>AND($B120="Eliminada")</formula>
    </cfRule>
    <cfRule type="expression" dxfId="192" priority="276">
      <formula>AND($B120="Suspendida")</formula>
    </cfRule>
  </conditionalFormatting>
  <conditionalFormatting sqref="AJ354:AZ354 E354:F354 H354">
    <cfRule type="expression" dxfId="191" priority="273">
      <formula>AND($B354="Eliminada")</formula>
    </cfRule>
    <cfRule type="expression" dxfId="190" priority="274">
      <formula>AND($B354="Suspendida")</formula>
    </cfRule>
  </conditionalFormatting>
  <conditionalFormatting sqref="E355:F355 H355">
    <cfRule type="expression" dxfId="185" priority="259">
      <formula>AND($B355="Eliminada")</formula>
    </cfRule>
    <cfRule type="expression" dxfId="184" priority="260">
      <formula>AND($B355="Suspendida")</formula>
    </cfRule>
  </conditionalFormatting>
  <conditionalFormatting sqref="I354:I355">
    <cfRule type="expression" dxfId="179" priority="245">
      <formula>AND($B354="Eliminada")</formula>
    </cfRule>
    <cfRule type="expression" dxfId="178" priority="246">
      <formula>AND($B354="Suspendida")</formula>
    </cfRule>
  </conditionalFormatting>
  <conditionalFormatting sqref="D356 D359">
    <cfRule type="expression" dxfId="177" priority="243">
      <formula>AND($B356="Eliminada")</formula>
    </cfRule>
    <cfRule type="expression" dxfId="176" priority="244">
      <formula>AND($B356="Suspendida")</formula>
    </cfRule>
  </conditionalFormatting>
  <conditionalFormatting sqref="C356:C361 C363">
    <cfRule type="expression" dxfId="175" priority="241">
      <formula>AND($B356="Eliminada")</formula>
    </cfRule>
    <cfRule type="expression" dxfId="174" priority="242">
      <formula>AND($B356="Suspendida")</formula>
    </cfRule>
  </conditionalFormatting>
  <conditionalFormatting sqref="B356:B361">
    <cfRule type="expression" dxfId="173" priority="237">
      <formula>AND($B356="Eliminada")</formula>
    </cfRule>
    <cfRule type="expression" dxfId="172" priority="238">
      <formula>AND($B356="Suspendida")</formula>
    </cfRule>
  </conditionalFormatting>
  <conditionalFormatting sqref="K358 K360 AM356:AZ356 E356:F356 H356">
    <cfRule type="expression" dxfId="171" priority="235">
      <formula>AND($B356="Eliminada")</formula>
    </cfRule>
    <cfRule type="expression" dxfId="170" priority="236">
      <formula>AND($B356="Suspendida")</formula>
    </cfRule>
  </conditionalFormatting>
  <conditionalFormatting sqref="I356">
    <cfRule type="expression" dxfId="163" priority="227">
      <formula>AND($B356="Eliminada")</formula>
    </cfRule>
    <cfRule type="expression" dxfId="162" priority="228">
      <formula>AND($B356="Suspendida")</formula>
    </cfRule>
  </conditionalFormatting>
  <conditionalFormatting sqref="AM357:AZ361 F357:F361 BE362:BE363 H357:H361">
    <cfRule type="expression" dxfId="159" priority="217">
      <formula>AND($B357="Eliminada")</formula>
    </cfRule>
    <cfRule type="expression" dxfId="158" priority="218">
      <formula>AND($B357="Suspendida")</formula>
    </cfRule>
  </conditionalFormatting>
  <conditionalFormatting sqref="I357:I361">
    <cfRule type="expression" dxfId="153" priority="209">
      <formula>AND($B357="Eliminada")</formula>
    </cfRule>
    <cfRule type="expression" dxfId="152" priority="210">
      <formula>AND($B357="Suspendida")</formula>
    </cfRule>
  </conditionalFormatting>
  <conditionalFormatting sqref="AE356:AL356 AE358:AL361 AK357:AL357">
    <cfRule type="expression" dxfId="147" priority="205">
      <formula>AND($B356="Eliminada")</formula>
    </cfRule>
    <cfRule type="expression" dxfId="146" priority="206">
      <formula>AND($B356="Suspendida")</formula>
    </cfRule>
  </conditionalFormatting>
  <conditionalFormatting sqref="K362:L362">
    <cfRule type="expression" dxfId="145" priority="175">
      <formula>AND($B362="Eliminada")</formula>
    </cfRule>
    <cfRule type="expression" dxfId="144" priority="176">
      <formula>AND($B362="Suspendida")</formula>
    </cfRule>
  </conditionalFormatting>
  <conditionalFormatting sqref="B363 D363:F363 H363:I363">
    <cfRule type="expression" dxfId="143" priority="141">
      <formula>AND($B363="Eliminada")</formula>
    </cfRule>
    <cfRule type="expression" dxfId="142" priority="142">
      <formula>AND($B363="Suspendida")</formula>
    </cfRule>
  </conditionalFormatting>
  <conditionalFormatting sqref="A104">
    <cfRule type="expression" dxfId="141" priority="113">
      <formula>AND($B104="Eliminada")</formula>
    </cfRule>
    <cfRule type="expression" dxfId="140" priority="114">
      <formula>AND($B104="Suspendida")</formula>
    </cfRule>
  </conditionalFormatting>
  <conditionalFormatting sqref="A116">
    <cfRule type="expression" dxfId="139" priority="111">
      <formula>AND($B116="Eliminada")</formula>
    </cfRule>
    <cfRule type="expression" dxfId="138" priority="112">
      <formula>AND($B116="Suspendida")</formula>
    </cfRule>
  </conditionalFormatting>
  <conditionalFormatting sqref="A119">
    <cfRule type="expression" dxfId="137" priority="109">
      <formula>AND($B119="Eliminada")</formula>
    </cfRule>
    <cfRule type="expression" dxfId="136" priority="110">
      <formula>AND($B119="Suspendida")</formula>
    </cfRule>
  </conditionalFormatting>
  <conditionalFormatting sqref="A133">
    <cfRule type="expression" dxfId="135" priority="107">
      <formula>AND($B133="Eliminada")</formula>
    </cfRule>
    <cfRule type="expression" dxfId="134" priority="108">
      <formula>AND($B133="Suspendida")</formula>
    </cfRule>
  </conditionalFormatting>
  <conditionalFormatting sqref="A216">
    <cfRule type="expression" dxfId="133" priority="105">
      <formula>AND($B216="Eliminada")</formula>
    </cfRule>
    <cfRule type="expression" dxfId="132" priority="106">
      <formula>AND($B216="Suspendida")</formula>
    </cfRule>
  </conditionalFormatting>
  <conditionalFormatting sqref="AF363">
    <cfRule type="expression" dxfId="131" priority="604">
      <formula>AND(#REF!="Eliminada")</formula>
    </cfRule>
    <cfRule type="expression" dxfId="130" priority="605">
      <formula>AND(#REF!="Suspendida")</formula>
    </cfRule>
  </conditionalFormatting>
  <conditionalFormatting sqref="AG364:AZ364">
    <cfRule type="expression" dxfId="129" priority="99">
      <formula>AND($B364="Eliminada")</formula>
    </cfRule>
    <cfRule type="expression" dxfId="128" priority="100">
      <formula>AND($B364="Suspendida")</formula>
    </cfRule>
  </conditionalFormatting>
  <conditionalFormatting sqref="C364">
    <cfRule type="expression" dxfId="127" priority="97">
      <formula>AND($B364="Eliminada")</formula>
    </cfRule>
    <cfRule type="expression" dxfId="126" priority="98">
      <formula>AND($B364="Suspendida")</formula>
    </cfRule>
  </conditionalFormatting>
  <conditionalFormatting sqref="AE364:AY364">
    <cfRule type="cellIs" dxfId="121" priority="75" operator="equal">
      <formula>"117cR"</formula>
    </cfRule>
    <cfRule type="cellIs" dxfId="120" priority="76" operator="equal">
      <formula>"117cI"</formula>
    </cfRule>
    <cfRule type="cellIs" dxfId="119" priority="77" operator="equal">
      <formula>"117R"</formula>
    </cfRule>
    <cfRule type="cellIs" dxfId="118" priority="78" operator="equal">
      <formula>"117I"</formula>
    </cfRule>
    <cfRule type="cellIs" dxfId="117" priority="79" operator="equal">
      <formula>"108R"</formula>
    </cfRule>
    <cfRule type="cellIs" dxfId="116" priority="80" operator="equal">
      <formula>"108I"</formula>
    </cfRule>
    <cfRule type="cellIs" dxfId="115" priority="81" operator="equal">
      <formula>"107cyR"</formula>
    </cfRule>
    <cfRule type="cellIs" dxfId="114" priority="82" operator="equal">
      <formula>"107cyI"</formula>
    </cfRule>
    <cfRule type="cellIs" dxfId="113" priority="83" operator="equal">
      <formula>"107cR"</formula>
    </cfRule>
    <cfRule type="cellIs" dxfId="112" priority="84" operator="equal">
      <formula>"107cI"</formula>
    </cfRule>
    <cfRule type="cellIs" dxfId="111" priority="85" operator="equal">
      <formula>"107R"</formula>
    </cfRule>
    <cfRule type="cellIs" dxfId="110" priority="86" operator="equal">
      <formula>"107I"</formula>
    </cfRule>
    <cfRule type="cellIs" dxfId="109" priority="87" operator="equal">
      <formula>"106R"</formula>
    </cfRule>
    <cfRule type="cellIs" dxfId="108" priority="88" operator="equal">
      <formula>"106I"</formula>
    </cfRule>
    <cfRule type="cellIs" dxfId="107" priority="89" operator="equal">
      <formula>"103I"</formula>
    </cfRule>
    <cfRule type="cellIs" dxfId="106" priority="90" operator="equal">
      <formula>"103R"</formula>
    </cfRule>
    <cfRule type="cellIs" dxfId="105" priority="91" operator="equal">
      <formula>"101cR"</formula>
    </cfRule>
    <cfRule type="cellIs" dxfId="104" priority="92" operator="equal">
      <formula>"101cI"</formula>
    </cfRule>
    <cfRule type="cellIs" dxfId="103" priority="93" operator="equal">
      <formula>"101R"</formula>
    </cfRule>
    <cfRule type="cellIs" dxfId="102" priority="94" operator="equal">
      <formula>"101I"</formula>
    </cfRule>
  </conditionalFormatting>
  <conditionalFormatting sqref="B364 D364:F364 H364:I364">
    <cfRule type="expression" dxfId="101" priority="73">
      <formula>AND($B364="Eliminada")</formula>
    </cfRule>
    <cfRule type="expression" dxfId="100" priority="74">
      <formula>AND($B364="Suspendida")</formula>
    </cfRule>
  </conditionalFormatting>
  <conditionalFormatting sqref="AF364">
    <cfRule type="expression" dxfId="99" priority="103">
      <formula>AND(#REF!="Eliminada")</formula>
    </cfRule>
    <cfRule type="expression" dxfId="98" priority="104">
      <formula>AND(#REF!="Suspendida")</formula>
    </cfRule>
  </conditionalFormatting>
  <conditionalFormatting sqref="A199">
    <cfRule type="expression" dxfId="97" priority="71">
      <formula>AND($B199="Eliminada")</formula>
    </cfRule>
    <cfRule type="expression" dxfId="96" priority="72">
      <formula>AND($B199="Suspendida")</formula>
    </cfRule>
  </conditionalFormatting>
  <conditionalFormatting sqref="A248">
    <cfRule type="expression" dxfId="95" priority="69">
      <formula>AND($B248="Eliminada")</formula>
    </cfRule>
    <cfRule type="expression" dxfId="94" priority="70">
      <formula>AND($B248="Suspendida")</formula>
    </cfRule>
  </conditionalFormatting>
  <conditionalFormatting sqref="A249">
    <cfRule type="expression" dxfId="93" priority="67">
      <formula>AND($B249="Eliminada")</formula>
    </cfRule>
    <cfRule type="expression" dxfId="92" priority="68">
      <formula>AND($B249="Suspendida")</formula>
    </cfRule>
  </conditionalFormatting>
  <conditionalFormatting sqref="AF11:AH11">
    <cfRule type="expression" dxfId="91" priority="65">
      <formula>AND($B11="Eliminada")</formula>
    </cfRule>
    <cfRule type="expression" dxfId="90" priority="66">
      <formula>AND($B11="Suspendida")</formula>
    </cfRule>
  </conditionalFormatting>
  <conditionalFormatting sqref="AN11">
    <cfRule type="expression" dxfId="89" priority="63">
      <formula>AND($B11="Eliminada")</formula>
    </cfRule>
    <cfRule type="expression" dxfId="88" priority="64">
      <formula>AND($B11="Suspendida")</formula>
    </cfRule>
  </conditionalFormatting>
  <conditionalFormatting sqref="A365">
    <cfRule type="expression" dxfId="87" priority="39">
      <formula>AND($B365="Eliminada")</formula>
    </cfRule>
    <cfRule type="expression" dxfId="86" priority="40">
      <formula>AND($B365="Suspendida")</formula>
    </cfRule>
  </conditionalFormatting>
  <conditionalFormatting sqref="AG365:AZ365">
    <cfRule type="expression" dxfId="85" priority="33">
      <formula>AND($B365="Eliminada")</formula>
    </cfRule>
    <cfRule type="expression" dxfId="84" priority="34">
      <formula>AND($B365="Suspendida")</formula>
    </cfRule>
  </conditionalFormatting>
  <conditionalFormatting sqref="C365">
    <cfRule type="expression" dxfId="83" priority="31">
      <formula>AND($B365="Eliminada")</formula>
    </cfRule>
    <cfRule type="expression" dxfId="82" priority="32">
      <formula>AND($B365="Suspendida")</formula>
    </cfRule>
  </conditionalFormatting>
  <conditionalFormatting sqref="AE365:AY365">
    <cfRule type="cellIs" dxfId="77" priority="9" operator="equal">
      <formula>"117cR"</formula>
    </cfRule>
    <cfRule type="cellIs" dxfId="76" priority="10" operator="equal">
      <formula>"117cI"</formula>
    </cfRule>
    <cfRule type="cellIs" dxfId="75" priority="11" operator="equal">
      <formula>"117R"</formula>
    </cfRule>
    <cfRule type="cellIs" dxfId="74" priority="12" operator="equal">
      <formula>"117I"</formula>
    </cfRule>
    <cfRule type="cellIs" dxfId="73" priority="13" operator="equal">
      <formula>"108R"</formula>
    </cfRule>
    <cfRule type="cellIs" dxfId="72" priority="14" operator="equal">
      <formula>"108I"</formula>
    </cfRule>
    <cfRule type="cellIs" dxfId="71" priority="15" operator="equal">
      <formula>"107cyR"</formula>
    </cfRule>
    <cfRule type="cellIs" dxfId="70" priority="16" operator="equal">
      <formula>"107cyI"</formula>
    </cfRule>
    <cfRule type="cellIs" dxfId="69" priority="17" operator="equal">
      <formula>"107cR"</formula>
    </cfRule>
    <cfRule type="cellIs" dxfId="68" priority="18" operator="equal">
      <formula>"107cI"</formula>
    </cfRule>
    <cfRule type="cellIs" dxfId="67" priority="19" operator="equal">
      <formula>"107R"</formula>
    </cfRule>
    <cfRule type="cellIs" dxfId="66" priority="20" operator="equal">
      <formula>"107I"</formula>
    </cfRule>
    <cfRule type="cellIs" dxfId="65" priority="21" operator="equal">
      <formula>"106R"</formula>
    </cfRule>
    <cfRule type="cellIs" dxfId="64" priority="22" operator="equal">
      <formula>"106I"</formula>
    </cfRule>
    <cfRule type="cellIs" dxfId="63" priority="23" operator="equal">
      <formula>"103I"</formula>
    </cfRule>
    <cfRule type="cellIs" dxfId="62" priority="24" operator="equal">
      <formula>"103R"</formula>
    </cfRule>
    <cfRule type="cellIs" dxfId="61" priority="25" operator="equal">
      <formula>"101cR"</formula>
    </cfRule>
    <cfRule type="cellIs" dxfId="60" priority="26" operator="equal">
      <formula>"101cI"</formula>
    </cfRule>
    <cfRule type="cellIs" dxfId="59" priority="27" operator="equal">
      <formula>"101R"</formula>
    </cfRule>
    <cfRule type="cellIs" dxfId="58" priority="28" operator="equal">
      <formula>"101I"</formula>
    </cfRule>
  </conditionalFormatting>
  <conditionalFormatting sqref="B365 D365:F365 H365:I365">
    <cfRule type="expression" dxfId="57" priority="7">
      <formula>AND($B365="Eliminada")</formula>
    </cfRule>
    <cfRule type="expression" dxfId="56" priority="8">
      <formula>AND($B365="Suspendida")</formula>
    </cfRule>
  </conditionalFormatting>
  <conditionalFormatting sqref="AF365">
    <cfRule type="expression" dxfId="55" priority="37">
      <formula>AND(#REF!="Eliminada")</formula>
    </cfRule>
    <cfRule type="expression" dxfId="54" priority="38">
      <formula>AND(#REF!="Suspendida")</formula>
    </cfRule>
  </conditionalFormatting>
  <conditionalFormatting sqref="G354:G365 G293:G352 G180:G235 G52:G176 G31:G50 G27:G29 G4:G25">
    <cfRule type="expression" dxfId="53" priority="5">
      <formula>AND($B4="Eliminada")</formula>
    </cfRule>
    <cfRule type="expression" dxfId="52" priority="6">
      <formula>AND($B4="Suspendida")</formula>
    </cfRule>
  </conditionalFormatting>
  <conditionalFormatting sqref="BA348:BA365 BA340:BA346 BA336:BA337 BA312:BA318 BA290:BA293 BA284:BA288 BA262:BA270 BA232:BA233 BA205:BA209 BA177:BA180">
    <cfRule type="expression" dxfId="51" priority="3">
      <formula>AND($B177="Eliminada")</formula>
    </cfRule>
    <cfRule type="expression" dxfId="50" priority="4">
      <formula>AND($B177="Suspendida")</formula>
    </cfRule>
  </conditionalFormatting>
  <conditionalFormatting sqref="J293:J365 J180:J235 J52:J176 J31:J50 J27:J29 J4:J25">
    <cfRule type="expression" dxfId="1" priority="1">
      <formula>AND($B4="Eliminada")</formula>
    </cfRule>
    <cfRule type="expression" dxfId="0" priority="2">
      <formula>AND($B4="Suspendida")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1B80-FA24-4014-A4FD-A00DCF7C0D6C}">
  <dimension ref="A1:W254"/>
  <sheetViews>
    <sheetView topLeftCell="H233" workbookViewId="0">
      <selection activeCell="W254" sqref="W254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04" t="s">
        <v>1682</v>
      </c>
      <c r="D1" s="304"/>
      <c r="E1" s="304"/>
      <c r="F1" s="304"/>
      <c r="G1" s="304" t="s">
        <v>1682</v>
      </c>
      <c r="H1" s="304"/>
      <c r="I1" s="306" t="s">
        <v>2235</v>
      </c>
      <c r="J1" s="305" t="s">
        <v>1683</v>
      </c>
      <c r="K1" s="305"/>
      <c r="L1" s="305"/>
      <c r="M1" s="305"/>
      <c r="N1" s="305" t="s">
        <v>1683</v>
      </c>
      <c r="O1" s="305"/>
      <c r="P1" s="308" t="s">
        <v>2236</v>
      </c>
      <c r="Q1" s="298" t="s">
        <v>1684</v>
      </c>
      <c r="R1" s="299"/>
      <c r="S1" s="299"/>
      <c r="T1" s="300"/>
      <c r="U1" s="301" t="s">
        <v>1684</v>
      </c>
      <c r="V1" s="301"/>
      <c r="W1" s="302" t="s">
        <v>2236</v>
      </c>
    </row>
    <row r="2" spans="1:23" ht="24" x14ac:dyDescent="0.2">
      <c r="A2" s="264" t="s">
        <v>1630</v>
      </c>
      <c r="B2" s="264" t="s">
        <v>1647</v>
      </c>
      <c r="C2" s="265" t="s">
        <v>130</v>
      </c>
      <c r="D2" s="265" t="s">
        <v>127</v>
      </c>
      <c r="E2" s="265" t="s">
        <v>128</v>
      </c>
      <c r="F2" s="265" t="s">
        <v>129</v>
      </c>
      <c r="G2" s="265" t="s">
        <v>2233</v>
      </c>
      <c r="H2" s="265" t="s">
        <v>2234</v>
      </c>
      <c r="I2" s="307"/>
      <c r="J2" s="266" t="s">
        <v>130</v>
      </c>
      <c r="K2" s="266" t="s">
        <v>127</v>
      </c>
      <c r="L2" s="266" t="s">
        <v>128</v>
      </c>
      <c r="M2" s="266" t="s">
        <v>129</v>
      </c>
      <c r="N2" s="266" t="s">
        <v>2233</v>
      </c>
      <c r="O2" s="266" t="s">
        <v>2234</v>
      </c>
      <c r="P2" s="309"/>
      <c r="Q2" s="213" t="s">
        <v>130</v>
      </c>
      <c r="R2" s="213" t="s">
        <v>127</v>
      </c>
      <c r="S2" s="213" t="s">
        <v>128</v>
      </c>
      <c r="T2" s="213" t="s">
        <v>129</v>
      </c>
      <c r="U2" s="267" t="s">
        <v>2233</v>
      </c>
      <c r="V2" s="267" t="s">
        <v>2234</v>
      </c>
      <c r="W2" s="303"/>
    </row>
    <row r="3" spans="1:23" x14ac:dyDescent="0.2">
      <c r="A3" s="206">
        <v>1</v>
      </c>
      <c r="B3" s="204" t="s">
        <v>803</v>
      </c>
      <c r="C3" s="214">
        <v>0.25</v>
      </c>
      <c r="D3" s="214">
        <v>0.45833333333333331</v>
      </c>
      <c r="E3" s="202" t="s">
        <v>1616</v>
      </c>
      <c r="F3" s="202" t="s">
        <v>1616</v>
      </c>
      <c r="G3" s="281">
        <f>D3-C3</f>
        <v>0.20833333333333331</v>
      </c>
      <c r="H3" s="281"/>
      <c r="I3" s="281">
        <f>G3+H3</f>
        <v>0.20833333333333331</v>
      </c>
      <c r="J3" s="202" t="s">
        <v>1616</v>
      </c>
      <c r="K3" s="202" t="s">
        <v>1616</v>
      </c>
      <c r="L3" s="202" t="s">
        <v>1616</v>
      </c>
      <c r="M3" s="202" t="s">
        <v>1616</v>
      </c>
      <c r="N3" s="282"/>
      <c r="O3" s="283"/>
      <c r="P3" s="281">
        <f>N3+O3</f>
        <v>0</v>
      </c>
      <c r="Q3" s="202" t="s">
        <v>1616</v>
      </c>
      <c r="R3" s="202" t="s">
        <v>1616</v>
      </c>
      <c r="S3" s="202" t="s">
        <v>1616</v>
      </c>
      <c r="T3" s="202" t="s">
        <v>1616</v>
      </c>
      <c r="U3" s="282"/>
      <c r="V3" s="282"/>
      <c r="W3" s="282">
        <f>U3+V3</f>
        <v>0</v>
      </c>
    </row>
    <row r="4" spans="1:23" x14ac:dyDescent="0.2">
      <c r="A4" s="206">
        <v>2</v>
      </c>
      <c r="B4" s="204" t="s">
        <v>803</v>
      </c>
      <c r="C4" s="214">
        <v>0.27083333333333331</v>
      </c>
      <c r="D4" s="214">
        <v>0.39583333333333331</v>
      </c>
      <c r="E4" s="202" t="s">
        <v>1616</v>
      </c>
      <c r="F4" s="202" t="s">
        <v>1616</v>
      </c>
      <c r="G4" s="281">
        <f t="shared" ref="G4:G67" si="0">D4-C4</f>
        <v>0.125</v>
      </c>
      <c r="H4" s="281"/>
      <c r="I4" s="281">
        <f t="shared" ref="I4:I39" si="1">G4+H4</f>
        <v>0.125</v>
      </c>
      <c r="J4" s="202" t="s">
        <v>1616</v>
      </c>
      <c r="K4" s="202" t="s">
        <v>1616</v>
      </c>
      <c r="L4" s="202" t="s">
        <v>1616</v>
      </c>
      <c r="M4" s="202" t="s">
        <v>1616</v>
      </c>
      <c r="N4" s="282"/>
      <c r="O4" s="283"/>
      <c r="P4" s="281">
        <f t="shared" ref="P4:P39" si="2">N4+O4</f>
        <v>0</v>
      </c>
      <c r="Q4" s="202" t="s">
        <v>1616</v>
      </c>
      <c r="R4" s="202" t="s">
        <v>1616</v>
      </c>
      <c r="S4" s="202" t="s">
        <v>1616</v>
      </c>
      <c r="T4" s="202" t="s">
        <v>1616</v>
      </c>
      <c r="U4" s="282"/>
      <c r="V4" s="282"/>
      <c r="W4" s="282">
        <f t="shared" ref="W4:W39" si="3">U4+V4</f>
        <v>0</v>
      </c>
    </row>
    <row r="5" spans="1:23" x14ac:dyDescent="0.2">
      <c r="A5" s="206">
        <v>3</v>
      </c>
      <c r="B5" s="204" t="s">
        <v>803</v>
      </c>
      <c r="C5" s="214">
        <v>0.27083333333333331</v>
      </c>
      <c r="D5" s="214">
        <v>0.45833333333333331</v>
      </c>
      <c r="E5" s="202" t="s">
        <v>1616</v>
      </c>
      <c r="F5" s="202" t="s">
        <v>1616</v>
      </c>
      <c r="G5" s="281">
        <f t="shared" si="0"/>
        <v>0.1875</v>
      </c>
      <c r="H5" s="281"/>
      <c r="I5" s="281">
        <f t="shared" si="1"/>
        <v>0.1875</v>
      </c>
      <c r="J5" s="202" t="s">
        <v>1616</v>
      </c>
      <c r="K5" s="202" t="s">
        <v>1616</v>
      </c>
      <c r="L5" s="202" t="s">
        <v>1616</v>
      </c>
      <c r="M5" s="202" t="s">
        <v>1616</v>
      </c>
      <c r="N5" s="282"/>
      <c r="O5" s="283"/>
      <c r="P5" s="281">
        <f t="shared" si="2"/>
        <v>0</v>
      </c>
      <c r="Q5" s="202" t="s">
        <v>1616</v>
      </c>
      <c r="R5" s="202" t="s">
        <v>1616</v>
      </c>
      <c r="S5" s="202" t="s">
        <v>1616</v>
      </c>
      <c r="T5" s="202" t="s">
        <v>1616</v>
      </c>
      <c r="U5" s="282"/>
      <c r="V5" s="282"/>
      <c r="W5" s="282">
        <f t="shared" si="3"/>
        <v>0</v>
      </c>
    </row>
    <row r="6" spans="1:23" ht="15" x14ac:dyDescent="0.2">
      <c r="A6" s="206">
        <v>6</v>
      </c>
      <c r="B6" s="204" t="s">
        <v>803</v>
      </c>
      <c r="C6" s="214">
        <v>0.27083333333333331</v>
      </c>
      <c r="D6" s="214">
        <v>0.45833333333333331</v>
      </c>
      <c r="E6" s="202" t="s">
        <v>1616</v>
      </c>
      <c r="F6" s="202" t="s">
        <v>1616</v>
      </c>
      <c r="G6" s="281">
        <f t="shared" si="0"/>
        <v>0.1875</v>
      </c>
      <c r="H6" s="281"/>
      <c r="I6" s="281">
        <f t="shared" si="1"/>
        <v>0.1875</v>
      </c>
      <c r="J6" s="202" t="s">
        <v>1616</v>
      </c>
      <c r="K6" s="202" t="s">
        <v>1616</v>
      </c>
      <c r="L6" s="202" t="s">
        <v>1616</v>
      </c>
      <c r="M6" s="202" t="s">
        <v>1616</v>
      </c>
      <c r="N6" s="282"/>
      <c r="O6" s="283"/>
      <c r="P6" s="281">
        <f t="shared" si="2"/>
        <v>0</v>
      </c>
      <c r="Q6" s="218" t="s">
        <v>1616</v>
      </c>
      <c r="R6" s="218" t="s">
        <v>1616</v>
      </c>
      <c r="S6" s="218" t="s">
        <v>1616</v>
      </c>
      <c r="T6" s="218" t="s">
        <v>1616</v>
      </c>
      <c r="U6" s="284"/>
      <c r="V6" s="284"/>
      <c r="W6" s="282">
        <f t="shared" si="3"/>
        <v>0</v>
      </c>
    </row>
    <row r="7" spans="1:23" ht="15" x14ac:dyDescent="0.2">
      <c r="A7" s="206">
        <v>7</v>
      </c>
      <c r="B7" s="204" t="s">
        <v>803</v>
      </c>
      <c r="C7" s="214">
        <v>0.27083333333333331</v>
      </c>
      <c r="D7" s="214">
        <v>0.91666666666666663</v>
      </c>
      <c r="E7" s="202" t="s">
        <v>1616</v>
      </c>
      <c r="F7" s="202" t="s">
        <v>1616</v>
      </c>
      <c r="G7" s="281">
        <f t="shared" si="0"/>
        <v>0.64583333333333326</v>
      </c>
      <c r="H7" s="281"/>
      <c r="I7" s="281">
        <f t="shared" si="1"/>
        <v>0.64583333333333326</v>
      </c>
      <c r="J7" s="202" t="s">
        <v>1616</v>
      </c>
      <c r="K7" s="202" t="s">
        <v>1616</v>
      </c>
      <c r="L7" s="202" t="s">
        <v>1616</v>
      </c>
      <c r="M7" s="202" t="s">
        <v>1616</v>
      </c>
      <c r="N7" s="282"/>
      <c r="O7" s="283"/>
      <c r="P7" s="281">
        <f t="shared" si="2"/>
        <v>0</v>
      </c>
      <c r="Q7" s="218" t="s">
        <v>1616</v>
      </c>
      <c r="R7" s="218" t="s">
        <v>1616</v>
      </c>
      <c r="S7" s="218" t="s">
        <v>1616</v>
      </c>
      <c r="T7" s="218" t="s">
        <v>1616</v>
      </c>
      <c r="U7" s="284"/>
      <c r="V7" s="284"/>
      <c r="W7" s="282">
        <f t="shared" si="3"/>
        <v>0</v>
      </c>
    </row>
    <row r="8" spans="1:23" x14ac:dyDescent="0.2">
      <c r="A8" s="206">
        <v>8</v>
      </c>
      <c r="B8" s="204" t="s">
        <v>803</v>
      </c>
      <c r="C8" s="214">
        <v>0.70833333333333337</v>
      </c>
      <c r="D8" s="214">
        <v>0.875</v>
      </c>
      <c r="E8" s="202" t="s">
        <v>1616</v>
      </c>
      <c r="F8" s="202" t="s">
        <v>1616</v>
      </c>
      <c r="G8" s="281">
        <f t="shared" si="0"/>
        <v>0.16666666666666663</v>
      </c>
      <c r="H8" s="281"/>
      <c r="I8" s="281">
        <f t="shared" si="1"/>
        <v>0.16666666666666663</v>
      </c>
      <c r="J8" s="202" t="s">
        <v>1616</v>
      </c>
      <c r="K8" s="202" t="s">
        <v>1616</v>
      </c>
      <c r="L8" s="202" t="s">
        <v>1616</v>
      </c>
      <c r="M8" s="202" t="s">
        <v>1616</v>
      </c>
      <c r="N8" s="282"/>
      <c r="O8" s="283"/>
      <c r="P8" s="281">
        <f t="shared" si="2"/>
        <v>0</v>
      </c>
      <c r="Q8" s="202" t="s">
        <v>1616</v>
      </c>
      <c r="R8" s="202" t="s">
        <v>1616</v>
      </c>
      <c r="S8" s="202" t="s">
        <v>1616</v>
      </c>
      <c r="T8" s="202" t="s">
        <v>1616</v>
      </c>
      <c r="U8" s="282"/>
      <c r="V8" s="282"/>
      <c r="W8" s="282">
        <f t="shared" si="3"/>
        <v>0</v>
      </c>
    </row>
    <row r="9" spans="1:23" ht="15" x14ac:dyDescent="0.2">
      <c r="A9" s="206">
        <v>12</v>
      </c>
      <c r="B9" s="204" t="s">
        <v>803</v>
      </c>
      <c r="C9" s="214">
        <v>0.6875</v>
      </c>
      <c r="D9" s="214">
        <v>0.85416666666666663</v>
      </c>
      <c r="E9" s="202" t="s">
        <v>1616</v>
      </c>
      <c r="F9" s="202" t="s">
        <v>1616</v>
      </c>
      <c r="G9" s="281">
        <f t="shared" si="0"/>
        <v>0.16666666666666663</v>
      </c>
      <c r="H9" s="281"/>
      <c r="I9" s="281">
        <f t="shared" si="1"/>
        <v>0.16666666666666663</v>
      </c>
      <c r="J9" s="202" t="s">
        <v>1616</v>
      </c>
      <c r="K9" s="202" t="s">
        <v>1616</v>
      </c>
      <c r="L9" s="202" t="s">
        <v>1616</v>
      </c>
      <c r="M9" s="202" t="s">
        <v>1616</v>
      </c>
      <c r="N9" s="282"/>
      <c r="O9" s="283"/>
      <c r="P9" s="281">
        <f t="shared" si="2"/>
        <v>0</v>
      </c>
      <c r="Q9" s="218" t="s">
        <v>1616</v>
      </c>
      <c r="R9" s="218" t="s">
        <v>1616</v>
      </c>
      <c r="S9" s="218" t="s">
        <v>1616</v>
      </c>
      <c r="T9" s="218" t="s">
        <v>1616</v>
      </c>
      <c r="U9" s="282"/>
      <c r="V9" s="282"/>
      <c r="W9" s="282">
        <f t="shared" si="3"/>
        <v>0</v>
      </c>
    </row>
    <row r="10" spans="1:23" ht="15" x14ac:dyDescent="0.2">
      <c r="A10" s="206">
        <v>13</v>
      </c>
      <c r="B10" s="204" t="s">
        <v>803</v>
      </c>
      <c r="C10" s="214">
        <v>0.27083333333333331</v>
      </c>
      <c r="D10" s="214">
        <v>0.45833333333333331</v>
      </c>
      <c r="E10" s="202" t="s">
        <v>1616</v>
      </c>
      <c r="F10" s="202" t="s">
        <v>1616</v>
      </c>
      <c r="G10" s="281">
        <f t="shared" si="0"/>
        <v>0.1875</v>
      </c>
      <c r="H10" s="281"/>
      <c r="I10" s="281">
        <f t="shared" si="1"/>
        <v>0.1875</v>
      </c>
      <c r="J10" s="202" t="s">
        <v>1616</v>
      </c>
      <c r="K10" s="202" t="s">
        <v>1616</v>
      </c>
      <c r="L10" s="202" t="s">
        <v>1616</v>
      </c>
      <c r="M10" s="202" t="s">
        <v>1616</v>
      </c>
      <c r="N10" s="282"/>
      <c r="O10" s="283"/>
      <c r="P10" s="281">
        <f t="shared" si="2"/>
        <v>0</v>
      </c>
      <c r="Q10" s="202" t="s">
        <v>1616</v>
      </c>
      <c r="R10" s="202" t="s">
        <v>1616</v>
      </c>
      <c r="S10" s="202" t="s">
        <v>1616</v>
      </c>
      <c r="T10" s="202" t="s">
        <v>1616</v>
      </c>
      <c r="U10" s="284"/>
      <c r="V10" s="284"/>
      <c r="W10" s="282">
        <f t="shared" si="3"/>
        <v>0</v>
      </c>
    </row>
    <row r="11" spans="1:23" x14ac:dyDescent="0.2">
      <c r="A11" s="206">
        <v>14</v>
      </c>
      <c r="B11" s="204" t="s">
        <v>803</v>
      </c>
      <c r="C11" s="214">
        <v>0.27083333333333331</v>
      </c>
      <c r="D11" s="214">
        <v>0.91666666666666663</v>
      </c>
      <c r="E11" s="202" t="s">
        <v>1616</v>
      </c>
      <c r="F11" s="202" t="s">
        <v>1616</v>
      </c>
      <c r="G11" s="281">
        <f t="shared" si="0"/>
        <v>0.64583333333333326</v>
      </c>
      <c r="H11" s="281"/>
      <c r="I11" s="281">
        <f t="shared" si="1"/>
        <v>0.64583333333333326</v>
      </c>
      <c r="J11" s="202">
        <v>0.29166666666666669</v>
      </c>
      <c r="K11" s="202">
        <v>0.875</v>
      </c>
      <c r="L11" s="202" t="s">
        <v>1616</v>
      </c>
      <c r="M11" s="202" t="s">
        <v>1616</v>
      </c>
      <c r="N11" s="282">
        <f t="shared" ref="N11:N67" si="4">K11-J11</f>
        <v>0.58333333333333326</v>
      </c>
      <c r="O11" s="283"/>
      <c r="P11" s="281">
        <f t="shared" si="2"/>
        <v>0.58333333333333326</v>
      </c>
      <c r="Q11" s="202">
        <v>0.5</v>
      </c>
      <c r="R11" s="202">
        <v>0.83333333333333337</v>
      </c>
      <c r="S11" s="202" t="s">
        <v>1616</v>
      </c>
      <c r="T11" s="202" t="s">
        <v>1616</v>
      </c>
      <c r="U11" s="282">
        <f>R11-Q11</f>
        <v>0.33333333333333337</v>
      </c>
      <c r="V11" s="282"/>
      <c r="W11" s="282">
        <f t="shared" si="3"/>
        <v>0.33333333333333337</v>
      </c>
    </row>
    <row r="12" spans="1:23" x14ac:dyDescent="0.2">
      <c r="A12" s="206">
        <v>15</v>
      </c>
      <c r="B12" s="204" t="s">
        <v>803</v>
      </c>
      <c r="C12" s="214">
        <v>0.27083333333333331</v>
      </c>
      <c r="D12" s="214">
        <v>0.45833333333333331</v>
      </c>
      <c r="E12" s="202">
        <v>0.6875</v>
      </c>
      <c r="F12" s="202">
        <v>0.85416666666666663</v>
      </c>
      <c r="G12" s="281">
        <f t="shared" si="0"/>
        <v>0.1875</v>
      </c>
      <c r="H12" s="281">
        <f t="shared" ref="H12:H31" si="5">F12-E12</f>
        <v>0.16666666666666663</v>
      </c>
      <c r="I12" s="281">
        <f t="shared" si="1"/>
        <v>0.35416666666666663</v>
      </c>
      <c r="J12" s="202" t="s">
        <v>1616</v>
      </c>
      <c r="K12" s="202" t="s">
        <v>1616</v>
      </c>
      <c r="L12" s="202" t="s">
        <v>1616</v>
      </c>
      <c r="M12" s="202" t="s">
        <v>1616</v>
      </c>
      <c r="N12" s="282"/>
      <c r="O12" s="283"/>
      <c r="P12" s="281">
        <f t="shared" si="2"/>
        <v>0</v>
      </c>
      <c r="Q12" s="202" t="s">
        <v>1616</v>
      </c>
      <c r="R12" s="202" t="s">
        <v>1616</v>
      </c>
      <c r="S12" s="202" t="s">
        <v>1616</v>
      </c>
      <c r="T12" s="202" t="s">
        <v>1616</v>
      </c>
      <c r="U12" s="282"/>
      <c r="V12" s="282"/>
      <c r="W12" s="282">
        <f t="shared" si="3"/>
        <v>0</v>
      </c>
    </row>
    <row r="13" spans="1:23" x14ac:dyDescent="0.2">
      <c r="A13" s="206">
        <v>17</v>
      </c>
      <c r="B13" s="204" t="s">
        <v>803</v>
      </c>
      <c r="C13" s="214">
        <v>0.27083333333333331</v>
      </c>
      <c r="D13" s="214">
        <v>0.91666666666666663</v>
      </c>
      <c r="E13" s="202" t="s">
        <v>1616</v>
      </c>
      <c r="F13" s="202" t="s">
        <v>1616</v>
      </c>
      <c r="G13" s="281">
        <f t="shared" si="0"/>
        <v>0.64583333333333326</v>
      </c>
      <c r="H13" s="281"/>
      <c r="I13" s="281">
        <f t="shared" si="1"/>
        <v>0.64583333333333326</v>
      </c>
      <c r="J13" s="202" t="s">
        <v>1616</v>
      </c>
      <c r="K13" s="202" t="s">
        <v>1616</v>
      </c>
      <c r="L13" s="202" t="s">
        <v>1616</v>
      </c>
      <c r="M13" s="202" t="s">
        <v>1616</v>
      </c>
      <c r="N13" s="282"/>
      <c r="O13" s="283"/>
      <c r="P13" s="281">
        <f t="shared" si="2"/>
        <v>0</v>
      </c>
      <c r="Q13" s="202" t="s">
        <v>1616</v>
      </c>
      <c r="R13" s="202" t="s">
        <v>1616</v>
      </c>
      <c r="S13" s="202" t="s">
        <v>1616</v>
      </c>
      <c r="T13" s="202" t="s">
        <v>1616</v>
      </c>
      <c r="U13" s="282"/>
      <c r="V13" s="282"/>
      <c r="W13" s="282">
        <f t="shared" si="3"/>
        <v>0</v>
      </c>
    </row>
    <row r="14" spans="1:23" x14ac:dyDescent="0.2">
      <c r="A14" s="206">
        <v>20</v>
      </c>
      <c r="B14" s="204" t="s">
        <v>803</v>
      </c>
      <c r="C14" s="214">
        <v>0.66666666666666663</v>
      </c>
      <c r="D14" s="214">
        <v>0.85416666666666663</v>
      </c>
      <c r="E14" s="202" t="s">
        <v>1616</v>
      </c>
      <c r="F14" s="202" t="s">
        <v>1616</v>
      </c>
      <c r="G14" s="281">
        <f t="shared" si="0"/>
        <v>0.1875</v>
      </c>
      <c r="H14" s="281"/>
      <c r="I14" s="281">
        <f t="shared" si="1"/>
        <v>0.1875</v>
      </c>
      <c r="J14" s="202" t="s">
        <v>1616</v>
      </c>
      <c r="K14" s="202" t="s">
        <v>1616</v>
      </c>
      <c r="L14" s="202" t="s">
        <v>1616</v>
      </c>
      <c r="M14" s="202" t="s">
        <v>1616</v>
      </c>
      <c r="N14" s="282"/>
      <c r="O14" s="283"/>
      <c r="P14" s="281">
        <f t="shared" si="2"/>
        <v>0</v>
      </c>
      <c r="Q14" s="202" t="s">
        <v>1616</v>
      </c>
      <c r="R14" s="202" t="s">
        <v>1616</v>
      </c>
      <c r="S14" s="202" t="s">
        <v>1616</v>
      </c>
      <c r="T14" s="202" t="s">
        <v>1616</v>
      </c>
      <c r="U14" s="282"/>
      <c r="V14" s="282"/>
      <c r="W14" s="282">
        <f t="shared" si="3"/>
        <v>0</v>
      </c>
    </row>
    <row r="15" spans="1:23" x14ac:dyDescent="0.2">
      <c r="A15" s="206">
        <v>21</v>
      </c>
      <c r="B15" s="204" t="s">
        <v>803</v>
      </c>
      <c r="C15" s="214">
        <v>0.27083333333333331</v>
      </c>
      <c r="D15" s="214">
        <v>0.45833333333333331</v>
      </c>
      <c r="E15" s="202" t="s">
        <v>1616</v>
      </c>
      <c r="F15" s="202" t="s">
        <v>1616</v>
      </c>
      <c r="G15" s="281">
        <f t="shared" si="0"/>
        <v>0.1875</v>
      </c>
      <c r="H15" s="281"/>
      <c r="I15" s="281">
        <f t="shared" si="1"/>
        <v>0.1875</v>
      </c>
      <c r="J15" s="202" t="s">
        <v>1616</v>
      </c>
      <c r="K15" s="202" t="s">
        <v>1616</v>
      </c>
      <c r="L15" s="202" t="s">
        <v>1616</v>
      </c>
      <c r="M15" s="202" t="s">
        <v>1616</v>
      </c>
      <c r="N15" s="282"/>
      <c r="O15" s="283"/>
      <c r="P15" s="281">
        <f t="shared" si="2"/>
        <v>0</v>
      </c>
      <c r="Q15" s="202" t="s">
        <v>1616</v>
      </c>
      <c r="R15" s="202" t="s">
        <v>1616</v>
      </c>
      <c r="S15" s="202" t="s">
        <v>1616</v>
      </c>
      <c r="T15" s="202" t="s">
        <v>1616</v>
      </c>
      <c r="U15" s="282"/>
      <c r="V15" s="282"/>
      <c r="W15" s="282">
        <f t="shared" si="3"/>
        <v>0</v>
      </c>
    </row>
    <row r="16" spans="1:23" ht="15" x14ac:dyDescent="0.2">
      <c r="A16" s="206">
        <v>22</v>
      </c>
      <c r="B16" s="204" t="s">
        <v>803</v>
      </c>
      <c r="C16" s="214">
        <v>0.25</v>
      </c>
      <c r="D16" s="214">
        <v>0.45833333333333331</v>
      </c>
      <c r="E16" s="202" t="s">
        <v>1616</v>
      </c>
      <c r="F16" s="202" t="s">
        <v>1616</v>
      </c>
      <c r="G16" s="281">
        <f t="shared" si="0"/>
        <v>0.20833333333333331</v>
      </c>
      <c r="H16" s="281"/>
      <c r="I16" s="281">
        <f t="shared" si="1"/>
        <v>0.20833333333333331</v>
      </c>
      <c r="J16" s="202" t="s">
        <v>1616</v>
      </c>
      <c r="K16" s="202" t="s">
        <v>1616</v>
      </c>
      <c r="L16" s="202" t="s">
        <v>1616</v>
      </c>
      <c r="M16" s="202" t="s">
        <v>1616</v>
      </c>
      <c r="N16" s="282"/>
      <c r="O16" s="283"/>
      <c r="P16" s="281">
        <f t="shared" si="2"/>
        <v>0</v>
      </c>
      <c r="Q16" s="218" t="s">
        <v>1616</v>
      </c>
      <c r="R16" s="218" t="s">
        <v>1616</v>
      </c>
      <c r="S16" s="218" t="s">
        <v>1616</v>
      </c>
      <c r="T16" s="218" t="s">
        <v>1616</v>
      </c>
      <c r="U16" s="282"/>
      <c r="V16" s="282"/>
      <c r="W16" s="282">
        <f t="shared" si="3"/>
        <v>0</v>
      </c>
    </row>
    <row r="17" spans="1:23" x14ac:dyDescent="0.2">
      <c r="A17" s="206">
        <v>26</v>
      </c>
      <c r="B17" s="204" t="s">
        <v>803</v>
      </c>
      <c r="C17" s="214">
        <v>0.25</v>
      </c>
      <c r="D17" s="214">
        <v>0.4375</v>
      </c>
      <c r="E17" s="202" t="s">
        <v>1616</v>
      </c>
      <c r="F17" s="202" t="s">
        <v>1616</v>
      </c>
      <c r="G17" s="281">
        <f t="shared" si="0"/>
        <v>0.1875</v>
      </c>
      <c r="H17" s="281"/>
      <c r="I17" s="281">
        <f t="shared" si="1"/>
        <v>0.1875</v>
      </c>
      <c r="J17" s="202" t="s">
        <v>1616</v>
      </c>
      <c r="K17" s="202" t="s">
        <v>1616</v>
      </c>
      <c r="L17" s="202" t="s">
        <v>1616</v>
      </c>
      <c r="M17" s="202" t="s">
        <v>1616</v>
      </c>
      <c r="N17" s="282"/>
      <c r="O17" s="283"/>
      <c r="P17" s="281">
        <f t="shared" si="2"/>
        <v>0</v>
      </c>
      <c r="Q17" s="202" t="s">
        <v>1616</v>
      </c>
      <c r="R17" s="202" t="s">
        <v>1616</v>
      </c>
      <c r="S17" s="202" t="s">
        <v>1616</v>
      </c>
      <c r="T17" s="202" t="s">
        <v>1616</v>
      </c>
      <c r="U17" s="282"/>
      <c r="V17" s="282"/>
      <c r="W17" s="282">
        <f t="shared" si="3"/>
        <v>0</v>
      </c>
    </row>
    <row r="18" spans="1:23" ht="15" x14ac:dyDescent="0.2">
      <c r="A18" s="206">
        <v>28</v>
      </c>
      <c r="B18" s="204" t="s">
        <v>803</v>
      </c>
      <c r="C18" s="214">
        <v>0.27083333333333331</v>
      </c>
      <c r="D18" s="214">
        <v>0.45833333333333331</v>
      </c>
      <c r="E18" s="202" t="s">
        <v>1616</v>
      </c>
      <c r="F18" s="202" t="s">
        <v>1616</v>
      </c>
      <c r="G18" s="281">
        <f t="shared" si="0"/>
        <v>0.1875</v>
      </c>
      <c r="H18" s="281"/>
      <c r="I18" s="281">
        <f t="shared" si="1"/>
        <v>0.1875</v>
      </c>
      <c r="J18" s="202" t="s">
        <v>1616</v>
      </c>
      <c r="K18" s="202" t="s">
        <v>1616</v>
      </c>
      <c r="L18" s="202" t="s">
        <v>1616</v>
      </c>
      <c r="M18" s="202" t="s">
        <v>1616</v>
      </c>
      <c r="N18" s="282"/>
      <c r="O18" s="283"/>
      <c r="P18" s="281">
        <f t="shared" si="2"/>
        <v>0</v>
      </c>
      <c r="Q18" s="202" t="s">
        <v>1616</v>
      </c>
      <c r="R18" s="202" t="s">
        <v>1616</v>
      </c>
      <c r="S18" s="202" t="s">
        <v>1616</v>
      </c>
      <c r="T18" s="202" t="s">
        <v>1616</v>
      </c>
      <c r="U18" s="282"/>
      <c r="V18" s="284"/>
      <c r="W18" s="282">
        <f t="shared" si="3"/>
        <v>0</v>
      </c>
    </row>
    <row r="19" spans="1:23" x14ac:dyDescent="0.2">
      <c r="A19" s="206">
        <v>29</v>
      </c>
      <c r="B19" s="204" t="s">
        <v>803</v>
      </c>
      <c r="C19" s="214">
        <v>0.6875</v>
      </c>
      <c r="D19" s="214">
        <v>0.85416666666666663</v>
      </c>
      <c r="E19" s="202" t="s">
        <v>1616</v>
      </c>
      <c r="F19" s="202" t="s">
        <v>1616</v>
      </c>
      <c r="G19" s="281">
        <f t="shared" si="0"/>
        <v>0.16666666666666663</v>
      </c>
      <c r="H19" s="281"/>
      <c r="I19" s="281">
        <f t="shared" si="1"/>
        <v>0.16666666666666663</v>
      </c>
      <c r="J19" s="202" t="s">
        <v>1616</v>
      </c>
      <c r="K19" s="202" t="s">
        <v>1616</v>
      </c>
      <c r="L19" s="202" t="s">
        <v>1616</v>
      </c>
      <c r="M19" s="202" t="s">
        <v>1616</v>
      </c>
      <c r="N19" s="282"/>
      <c r="O19" s="283"/>
      <c r="P19" s="281">
        <f t="shared" si="2"/>
        <v>0</v>
      </c>
      <c r="Q19" s="202" t="s">
        <v>1616</v>
      </c>
      <c r="R19" s="202" t="s">
        <v>1616</v>
      </c>
      <c r="S19" s="202" t="s">
        <v>1616</v>
      </c>
      <c r="T19" s="202" t="s">
        <v>1616</v>
      </c>
      <c r="U19" s="282"/>
      <c r="V19" s="282"/>
      <c r="W19" s="282">
        <f t="shared" si="3"/>
        <v>0</v>
      </c>
    </row>
    <row r="20" spans="1:23" x14ac:dyDescent="0.2">
      <c r="A20" s="206">
        <v>31</v>
      </c>
      <c r="B20" s="204" t="s">
        <v>803</v>
      </c>
      <c r="C20" s="214">
        <v>0.25</v>
      </c>
      <c r="D20" s="214">
        <v>0.95833333333333337</v>
      </c>
      <c r="E20" s="202" t="s">
        <v>1616</v>
      </c>
      <c r="F20" s="202" t="s">
        <v>1616</v>
      </c>
      <c r="G20" s="281">
        <f t="shared" si="0"/>
        <v>0.70833333333333337</v>
      </c>
      <c r="H20" s="281"/>
      <c r="I20" s="281">
        <f t="shared" si="1"/>
        <v>0.70833333333333337</v>
      </c>
      <c r="J20" s="202">
        <v>0.29166666666666669</v>
      </c>
      <c r="K20" s="202">
        <v>0.875</v>
      </c>
      <c r="L20" s="202" t="s">
        <v>1616</v>
      </c>
      <c r="M20" s="202" t="s">
        <v>1616</v>
      </c>
      <c r="N20" s="282">
        <f t="shared" si="4"/>
        <v>0.58333333333333326</v>
      </c>
      <c r="O20" s="283"/>
      <c r="P20" s="281">
        <f t="shared" si="2"/>
        <v>0.58333333333333326</v>
      </c>
      <c r="Q20" s="202">
        <v>0.5</v>
      </c>
      <c r="R20" s="202">
        <v>0.83333333333333337</v>
      </c>
      <c r="S20" s="202" t="s">
        <v>1616</v>
      </c>
      <c r="T20" s="202" t="s">
        <v>1616</v>
      </c>
      <c r="U20" s="282">
        <f t="shared" ref="U20:U21" si="6">R20-Q20</f>
        <v>0.33333333333333337</v>
      </c>
      <c r="V20" s="282"/>
      <c r="W20" s="282">
        <f t="shared" si="3"/>
        <v>0.33333333333333337</v>
      </c>
    </row>
    <row r="21" spans="1:23" x14ac:dyDescent="0.2">
      <c r="A21" s="206">
        <v>32</v>
      </c>
      <c r="B21" s="204" t="s">
        <v>803</v>
      </c>
      <c r="C21" s="214">
        <v>0.27083333333333331</v>
      </c>
      <c r="D21" s="214">
        <v>0.91666666666666663</v>
      </c>
      <c r="E21" s="202" t="s">
        <v>1616</v>
      </c>
      <c r="F21" s="202" t="s">
        <v>1616</v>
      </c>
      <c r="G21" s="281">
        <f t="shared" si="0"/>
        <v>0.64583333333333326</v>
      </c>
      <c r="H21" s="281"/>
      <c r="I21" s="281">
        <f t="shared" si="1"/>
        <v>0.64583333333333326</v>
      </c>
      <c r="J21" s="202">
        <v>0.29166666666666669</v>
      </c>
      <c r="K21" s="202">
        <v>0.875</v>
      </c>
      <c r="L21" s="202" t="s">
        <v>1616</v>
      </c>
      <c r="M21" s="202" t="s">
        <v>1616</v>
      </c>
      <c r="N21" s="282">
        <f t="shared" si="4"/>
        <v>0.58333333333333326</v>
      </c>
      <c r="O21" s="283"/>
      <c r="P21" s="281">
        <f t="shared" si="2"/>
        <v>0.58333333333333326</v>
      </c>
      <c r="Q21" s="202">
        <v>0.5</v>
      </c>
      <c r="R21" s="202">
        <v>0.83333333333333337</v>
      </c>
      <c r="S21" s="202" t="s">
        <v>1616</v>
      </c>
      <c r="T21" s="202" t="s">
        <v>1616</v>
      </c>
      <c r="U21" s="282">
        <f t="shared" si="6"/>
        <v>0.33333333333333337</v>
      </c>
      <c r="V21" s="282"/>
      <c r="W21" s="282">
        <f t="shared" si="3"/>
        <v>0.33333333333333337</v>
      </c>
    </row>
    <row r="22" spans="1:23" x14ac:dyDescent="0.2">
      <c r="A22" s="206">
        <v>33</v>
      </c>
      <c r="B22" s="204" t="s">
        <v>803</v>
      </c>
      <c r="C22" s="214">
        <v>0.27083333333333331</v>
      </c>
      <c r="D22" s="214">
        <v>0.45833333333333331</v>
      </c>
      <c r="E22" s="202" t="s">
        <v>1616</v>
      </c>
      <c r="F22" s="202" t="s">
        <v>1616</v>
      </c>
      <c r="G22" s="281">
        <f t="shared" si="0"/>
        <v>0.1875</v>
      </c>
      <c r="H22" s="281"/>
      <c r="I22" s="281">
        <f t="shared" si="1"/>
        <v>0.1875</v>
      </c>
      <c r="J22" s="202" t="s">
        <v>1616</v>
      </c>
      <c r="K22" s="202" t="s">
        <v>1616</v>
      </c>
      <c r="L22" s="202" t="s">
        <v>1616</v>
      </c>
      <c r="M22" s="202" t="s">
        <v>1616</v>
      </c>
      <c r="N22" s="282"/>
      <c r="O22" s="283"/>
      <c r="P22" s="281">
        <f t="shared" si="2"/>
        <v>0</v>
      </c>
      <c r="Q22" s="202" t="s">
        <v>1616</v>
      </c>
      <c r="R22" s="202" t="s">
        <v>1616</v>
      </c>
      <c r="S22" s="202" t="s">
        <v>1616</v>
      </c>
      <c r="T22" s="202" t="s">
        <v>1616</v>
      </c>
      <c r="U22" s="282"/>
      <c r="V22" s="282"/>
      <c r="W22" s="282">
        <f t="shared" si="3"/>
        <v>0</v>
      </c>
    </row>
    <row r="23" spans="1:23" ht="15" x14ac:dyDescent="0.2">
      <c r="A23" s="206">
        <v>35</v>
      </c>
      <c r="B23" s="204" t="s">
        <v>803</v>
      </c>
      <c r="C23" s="214">
        <v>0.25</v>
      </c>
      <c r="D23" s="214">
        <v>0.4375</v>
      </c>
      <c r="E23" s="202">
        <v>0.66666666666666663</v>
      </c>
      <c r="F23" s="202">
        <v>0.85416666666666663</v>
      </c>
      <c r="G23" s="281">
        <f t="shared" si="0"/>
        <v>0.1875</v>
      </c>
      <c r="H23" s="281">
        <f t="shared" si="5"/>
        <v>0.1875</v>
      </c>
      <c r="I23" s="281">
        <f t="shared" si="1"/>
        <v>0.375</v>
      </c>
      <c r="J23" s="202" t="s">
        <v>1616</v>
      </c>
      <c r="K23" s="202" t="s">
        <v>1616</v>
      </c>
      <c r="L23" s="202" t="s">
        <v>1616</v>
      </c>
      <c r="M23" s="202" t="s">
        <v>1616</v>
      </c>
      <c r="N23" s="282"/>
      <c r="O23" s="283"/>
      <c r="P23" s="281">
        <f t="shared" si="2"/>
        <v>0</v>
      </c>
      <c r="Q23" s="218" t="s">
        <v>1616</v>
      </c>
      <c r="R23" s="218" t="s">
        <v>1616</v>
      </c>
      <c r="S23" s="218" t="s">
        <v>1616</v>
      </c>
      <c r="T23" s="218" t="s">
        <v>1616</v>
      </c>
      <c r="U23" s="282"/>
      <c r="V23" s="282"/>
      <c r="W23" s="282">
        <f t="shared" si="3"/>
        <v>0</v>
      </c>
    </row>
    <row r="24" spans="1:23" ht="15" x14ac:dyDescent="0.2">
      <c r="A24" s="206">
        <v>36</v>
      </c>
      <c r="B24" s="204" t="s">
        <v>803</v>
      </c>
      <c r="C24" s="214">
        <v>0.25</v>
      </c>
      <c r="D24" s="214">
        <v>0.45833333333333331</v>
      </c>
      <c r="E24" s="202">
        <v>0.66666666666666663</v>
      </c>
      <c r="F24" s="202">
        <v>0.85416666666666663</v>
      </c>
      <c r="G24" s="281">
        <f t="shared" si="0"/>
        <v>0.20833333333333331</v>
      </c>
      <c r="H24" s="281">
        <f t="shared" si="5"/>
        <v>0.1875</v>
      </c>
      <c r="I24" s="281">
        <f t="shared" si="1"/>
        <v>0.39583333333333331</v>
      </c>
      <c r="J24" s="202" t="s">
        <v>1616</v>
      </c>
      <c r="K24" s="202" t="s">
        <v>1616</v>
      </c>
      <c r="L24" s="202" t="s">
        <v>1616</v>
      </c>
      <c r="M24" s="202" t="s">
        <v>1616</v>
      </c>
      <c r="N24" s="282"/>
      <c r="O24" s="283"/>
      <c r="P24" s="281">
        <f t="shared" si="2"/>
        <v>0</v>
      </c>
      <c r="Q24" s="218" t="s">
        <v>1616</v>
      </c>
      <c r="R24" s="218" t="s">
        <v>1616</v>
      </c>
      <c r="S24" s="218" t="s">
        <v>1616</v>
      </c>
      <c r="T24" s="218" t="s">
        <v>1616</v>
      </c>
      <c r="U24" s="282"/>
      <c r="V24" s="282"/>
      <c r="W24" s="282">
        <f t="shared" si="3"/>
        <v>0</v>
      </c>
    </row>
    <row r="25" spans="1:23" x14ac:dyDescent="0.2">
      <c r="A25" s="206">
        <v>44</v>
      </c>
      <c r="B25" s="204" t="s">
        <v>803</v>
      </c>
      <c r="C25" s="214">
        <v>0.70833333333333337</v>
      </c>
      <c r="D25" s="214">
        <v>0.89583333333333337</v>
      </c>
      <c r="E25" s="202" t="s">
        <v>1616</v>
      </c>
      <c r="F25" s="202" t="s">
        <v>1616</v>
      </c>
      <c r="G25" s="281">
        <f t="shared" si="0"/>
        <v>0.1875</v>
      </c>
      <c r="H25" s="281"/>
      <c r="I25" s="281">
        <f t="shared" si="1"/>
        <v>0.1875</v>
      </c>
      <c r="J25" s="202" t="s">
        <v>1616</v>
      </c>
      <c r="K25" s="202" t="s">
        <v>1616</v>
      </c>
      <c r="L25" s="202" t="s">
        <v>1616</v>
      </c>
      <c r="M25" s="202" t="s">
        <v>1616</v>
      </c>
      <c r="N25" s="282"/>
      <c r="O25" s="283"/>
      <c r="P25" s="281">
        <f t="shared" si="2"/>
        <v>0</v>
      </c>
      <c r="Q25" s="202" t="s">
        <v>1616</v>
      </c>
      <c r="R25" s="202" t="s">
        <v>1616</v>
      </c>
      <c r="S25" s="202" t="s">
        <v>1616</v>
      </c>
      <c r="T25" s="202" t="s">
        <v>1616</v>
      </c>
      <c r="U25" s="282"/>
      <c r="V25" s="282"/>
      <c r="W25" s="282">
        <f t="shared" si="3"/>
        <v>0</v>
      </c>
    </row>
    <row r="26" spans="1:23" ht="15" x14ac:dyDescent="0.2">
      <c r="A26" s="206">
        <v>45</v>
      </c>
      <c r="B26" s="204" t="s">
        <v>803</v>
      </c>
      <c r="C26" s="214">
        <v>0.70833333333333337</v>
      </c>
      <c r="D26" s="214">
        <v>0.89583333333333337</v>
      </c>
      <c r="E26" s="202" t="s">
        <v>1616</v>
      </c>
      <c r="F26" s="202" t="s">
        <v>1616</v>
      </c>
      <c r="G26" s="281">
        <f t="shared" si="0"/>
        <v>0.1875</v>
      </c>
      <c r="H26" s="281"/>
      <c r="I26" s="281">
        <f t="shared" si="1"/>
        <v>0.1875</v>
      </c>
      <c r="J26" s="202" t="s">
        <v>1616</v>
      </c>
      <c r="K26" s="202" t="s">
        <v>1616</v>
      </c>
      <c r="L26" s="202" t="s">
        <v>1616</v>
      </c>
      <c r="M26" s="202" t="s">
        <v>1616</v>
      </c>
      <c r="N26" s="282"/>
      <c r="O26" s="283"/>
      <c r="P26" s="281">
        <f t="shared" si="2"/>
        <v>0</v>
      </c>
      <c r="Q26" s="202" t="s">
        <v>1616</v>
      </c>
      <c r="R26" s="202" t="s">
        <v>1616</v>
      </c>
      <c r="S26" s="202" t="s">
        <v>1616</v>
      </c>
      <c r="T26" s="202" t="s">
        <v>1616</v>
      </c>
      <c r="U26" s="282"/>
      <c r="V26" s="284"/>
      <c r="W26" s="282">
        <f t="shared" si="3"/>
        <v>0</v>
      </c>
    </row>
    <row r="27" spans="1:23" ht="15" x14ac:dyDescent="0.2">
      <c r="A27" s="206">
        <v>47</v>
      </c>
      <c r="B27" s="204" t="s">
        <v>803</v>
      </c>
      <c r="C27" s="214">
        <v>0.25</v>
      </c>
      <c r="D27" s="214">
        <v>0.4375</v>
      </c>
      <c r="E27" s="214" t="s">
        <v>1616</v>
      </c>
      <c r="F27" s="214" t="s">
        <v>1616</v>
      </c>
      <c r="G27" s="281">
        <f t="shared" si="0"/>
        <v>0.1875</v>
      </c>
      <c r="H27" s="281"/>
      <c r="I27" s="281">
        <f t="shared" si="1"/>
        <v>0.1875</v>
      </c>
      <c r="J27" s="202" t="s">
        <v>1616</v>
      </c>
      <c r="K27" s="202" t="s">
        <v>1616</v>
      </c>
      <c r="L27" s="202" t="s">
        <v>1616</v>
      </c>
      <c r="M27" s="202" t="s">
        <v>1616</v>
      </c>
      <c r="N27" s="282"/>
      <c r="O27" s="283"/>
      <c r="P27" s="281">
        <f t="shared" si="2"/>
        <v>0</v>
      </c>
      <c r="Q27" s="202" t="s">
        <v>1616</v>
      </c>
      <c r="R27" s="202" t="s">
        <v>1616</v>
      </c>
      <c r="S27" s="202" t="s">
        <v>1616</v>
      </c>
      <c r="T27" s="202" t="s">
        <v>1616</v>
      </c>
      <c r="U27" s="282"/>
      <c r="V27" s="284"/>
      <c r="W27" s="282">
        <f t="shared" si="3"/>
        <v>0</v>
      </c>
    </row>
    <row r="28" spans="1:23" x14ac:dyDescent="0.2">
      <c r="A28" s="206">
        <v>49</v>
      </c>
      <c r="B28" s="204" t="s">
        <v>803</v>
      </c>
      <c r="C28" s="214">
        <v>0.27083333333333331</v>
      </c>
      <c r="D28" s="214">
        <v>0.45833333333333331</v>
      </c>
      <c r="E28" s="202">
        <v>0.72916666666666663</v>
      </c>
      <c r="F28" s="202">
        <v>0.85416666666666663</v>
      </c>
      <c r="G28" s="281">
        <f t="shared" si="0"/>
        <v>0.1875</v>
      </c>
      <c r="H28" s="281">
        <f t="shared" si="5"/>
        <v>0.125</v>
      </c>
      <c r="I28" s="281">
        <f t="shared" si="1"/>
        <v>0.3125</v>
      </c>
      <c r="J28" s="202" t="s">
        <v>1616</v>
      </c>
      <c r="K28" s="202" t="s">
        <v>1616</v>
      </c>
      <c r="L28" s="202" t="s">
        <v>1616</v>
      </c>
      <c r="M28" s="202" t="s">
        <v>1616</v>
      </c>
      <c r="N28" s="282"/>
      <c r="O28" s="283"/>
      <c r="P28" s="281">
        <f t="shared" si="2"/>
        <v>0</v>
      </c>
      <c r="Q28" s="202" t="s">
        <v>1616</v>
      </c>
      <c r="R28" s="202" t="s">
        <v>1616</v>
      </c>
      <c r="S28" s="202" t="s">
        <v>1616</v>
      </c>
      <c r="T28" s="202" t="s">
        <v>1616</v>
      </c>
      <c r="U28" s="282"/>
      <c r="V28" s="282"/>
      <c r="W28" s="282">
        <f t="shared" si="3"/>
        <v>0</v>
      </c>
    </row>
    <row r="29" spans="1:23" x14ac:dyDescent="0.2">
      <c r="A29" s="206">
        <v>54</v>
      </c>
      <c r="B29" s="204" t="s">
        <v>803</v>
      </c>
      <c r="C29" s="214">
        <v>0.27083333333333331</v>
      </c>
      <c r="D29" s="214">
        <v>0.39583333333333331</v>
      </c>
      <c r="E29" s="202">
        <v>0.6875</v>
      </c>
      <c r="F29" s="202">
        <v>0.89583333333333337</v>
      </c>
      <c r="G29" s="281">
        <f t="shared" si="0"/>
        <v>0.125</v>
      </c>
      <c r="H29" s="281">
        <f t="shared" si="5"/>
        <v>0.20833333333333337</v>
      </c>
      <c r="I29" s="281">
        <f t="shared" si="1"/>
        <v>0.33333333333333337</v>
      </c>
      <c r="J29" s="202" t="s">
        <v>1616</v>
      </c>
      <c r="K29" s="202" t="s">
        <v>1616</v>
      </c>
      <c r="L29" s="202" t="s">
        <v>1616</v>
      </c>
      <c r="M29" s="202" t="s">
        <v>1616</v>
      </c>
      <c r="N29" s="282"/>
      <c r="O29" s="283"/>
      <c r="P29" s="281">
        <f t="shared" si="2"/>
        <v>0</v>
      </c>
      <c r="Q29" s="202" t="s">
        <v>1616</v>
      </c>
      <c r="R29" s="202" t="s">
        <v>1616</v>
      </c>
      <c r="S29" s="202" t="s">
        <v>1616</v>
      </c>
      <c r="T29" s="202" t="s">
        <v>1616</v>
      </c>
      <c r="U29" s="282"/>
      <c r="V29" s="282"/>
      <c r="W29" s="282">
        <f t="shared" si="3"/>
        <v>0</v>
      </c>
    </row>
    <row r="30" spans="1:23" x14ac:dyDescent="0.2">
      <c r="A30" s="206">
        <v>55</v>
      </c>
      <c r="B30" s="204" t="s">
        <v>803</v>
      </c>
      <c r="C30" s="214">
        <v>0.27083333333333331</v>
      </c>
      <c r="D30" s="214">
        <v>0.91666666666666663</v>
      </c>
      <c r="E30" s="202" t="s">
        <v>1616</v>
      </c>
      <c r="F30" s="202" t="s">
        <v>1616</v>
      </c>
      <c r="G30" s="281">
        <f t="shared" si="0"/>
        <v>0.64583333333333326</v>
      </c>
      <c r="H30" s="281"/>
      <c r="I30" s="281">
        <f t="shared" si="1"/>
        <v>0.64583333333333326</v>
      </c>
      <c r="J30" s="202">
        <v>0.29166666666666669</v>
      </c>
      <c r="K30" s="202">
        <v>0.875</v>
      </c>
      <c r="L30" s="202" t="s">
        <v>1616</v>
      </c>
      <c r="M30" s="202" t="s">
        <v>1616</v>
      </c>
      <c r="N30" s="282">
        <f t="shared" si="4"/>
        <v>0.58333333333333326</v>
      </c>
      <c r="O30" s="283"/>
      <c r="P30" s="281">
        <f t="shared" si="2"/>
        <v>0.58333333333333326</v>
      </c>
      <c r="Q30" s="202" t="s">
        <v>1616</v>
      </c>
      <c r="R30" s="202" t="s">
        <v>1616</v>
      </c>
      <c r="S30" s="202" t="s">
        <v>1616</v>
      </c>
      <c r="T30" s="202" t="s">
        <v>1616</v>
      </c>
      <c r="U30" s="282"/>
      <c r="V30" s="282"/>
      <c r="W30" s="282">
        <f t="shared" si="3"/>
        <v>0</v>
      </c>
    </row>
    <row r="31" spans="1:23" x14ac:dyDescent="0.2">
      <c r="A31" s="206">
        <v>59</v>
      </c>
      <c r="B31" s="204" t="s">
        <v>803</v>
      </c>
      <c r="C31" s="214">
        <v>0.27083333333333331</v>
      </c>
      <c r="D31" s="214">
        <v>0.45833333333333331</v>
      </c>
      <c r="E31" s="202">
        <v>0.66666666666666663</v>
      </c>
      <c r="F31" s="202">
        <v>0.85416666666666663</v>
      </c>
      <c r="G31" s="281">
        <f t="shared" si="0"/>
        <v>0.1875</v>
      </c>
      <c r="H31" s="281">
        <f t="shared" si="5"/>
        <v>0.1875</v>
      </c>
      <c r="I31" s="281">
        <f t="shared" si="1"/>
        <v>0.375</v>
      </c>
      <c r="J31" s="202" t="s">
        <v>1616</v>
      </c>
      <c r="K31" s="202" t="s">
        <v>1616</v>
      </c>
      <c r="L31" s="202" t="s">
        <v>1616</v>
      </c>
      <c r="M31" s="202" t="s">
        <v>1616</v>
      </c>
      <c r="N31" s="282"/>
      <c r="O31" s="283"/>
      <c r="P31" s="281">
        <f t="shared" si="2"/>
        <v>0</v>
      </c>
      <c r="Q31" s="202" t="s">
        <v>1616</v>
      </c>
      <c r="R31" s="202" t="s">
        <v>1616</v>
      </c>
      <c r="S31" s="202" t="s">
        <v>1616</v>
      </c>
      <c r="T31" s="202" t="s">
        <v>1616</v>
      </c>
      <c r="U31" s="282"/>
      <c r="V31" s="282"/>
      <c r="W31" s="282">
        <f t="shared" si="3"/>
        <v>0</v>
      </c>
    </row>
    <row r="32" spans="1:23" x14ac:dyDescent="0.2">
      <c r="A32" s="206">
        <v>60</v>
      </c>
      <c r="B32" s="204" t="s">
        <v>803</v>
      </c>
      <c r="C32" s="214">
        <v>0.6875</v>
      </c>
      <c r="D32" s="214">
        <v>0.85416666666666663</v>
      </c>
      <c r="E32" s="202" t="s">
        <v>1616</v>
      </c>
      <c r="F32" s="202" t="s">
        <v>1616</v>
      </c>
      <c r="G32" s="281">
        <f t="shared" si="0"/>
        <v>0.16666666666666663</v>
      </c>
      <c r="H32" s="281"/>
      <c r="I32" s="281">
        <f t="shared" si="1"/>
        <v>0.16666666666666663</v>
      </c>
      <c r="J32" s="202" t="s">
        <v>1616</v>
      </c>
      <c r="K32" s="202" t="s">
        <v>1616</v>
      </c>
      <c r="L32" s="202" t="s">
        <v>1616</v>
      </c>
      <c r="M32" s="202" t="s">
        <v>1616</v>
      </c>
      <c r="N32" s="282"/>
      <c r="O32" s="283"/>
      <c r="P32" s="281">
        <f t="shared" si="2"/>
        <v>0</v>
      </c>
      <c r="Q32" s="219" t="s">
        <v>1616</v>
      </c>
      <c r="R32" s="219" t="s">
        <v>1616</v>
      </c>
      <c r="S32" s="219" t="s">
        <v>1616</v>
      </c>
      <c r="T32" s="219" t="s">
        <v>1616</v>
      </c>
      <c r="U32" s="282"/>
      <c r="V32" s="282"/>
      <c r="W32" s="282">
        <f t="shared" si="3"/>
        <v>0</v>
      </c>
    </row>
    <row r="33" spans="1:23" x14ac:dyDescent="0.2">
      <c r="A33" s="206">
        <v>66</v>
      </c>
      <c r="B33" s="204" t="s">
        <v>803</v>
      </c>
      <c r="C33" s="214">
        <v>0.66666666666666663</v>
      </c>
      <c r="D33" s="214">
        <v>0.89583333333333337</v>
      </c>
      <c r="E33" s="202" t="s">
        <v>1616</v>
      </c>
      <c r="F33" s="202" t="s">
        <v>1616</v>
      </c>
      <c r="G33" s="281">
        <f t="shared" si="0"/>
        <v>0.22916666666666674</v>
      </c>
      <c r="H33" s="281"/>
      <c r="I33" s="281">
        <f t="shared" si="1"/>
        <v>0.22916666666666674</v>
      </c>
      <c r="J33" s="202" t="s">
        <v>1616</v>
      </c>
      <c r="K33" s="202" t="s">
        <v>1616</v>
      </c>
      <c r="L33" s="202" t="s">
        <v>1616</v>
      </c>
      <c r="M33" s="202" t="s">
        <v>1616</v>
      </c>
      <c r="N33" s="282"/>
      <c r="O33" s="283"/>
      <c r="P33" s="281">
        <f t="shared" si="2"/>
        <v>0</v>
      </c>
      <c r="Q33" s="202" t="s">
        <v>1616</v>
      </c>
      <c r="R33" s="202" t="s">
        <v>1616</v>
      </c>
      <c r="S33" s="202" t="s">
        <v>1616</v>
      </c>
      <c r="T33" s="202" t="s">
        <v>1616</v>
      </c>
      <c r="U33" s="282"/>
      <c r="V33" s="282"/>
      <c r="W33" s="282">
        <f t="shared" si="3"/>
        <v>0</v>
      </c>
    </row>
    <row r="34" spans="1:23" x14ac:dyDescent="0.2">
      <c r="A34" s="206">
        <v>72</v>
      </c>
      <c r="B34" s="204" t="s">
        <v>803</v>
      </c>
      <c r="C34" s="214">
        <v>0.27083333333333331</v>
      </c>
      <c r="D34" s="214">
        <v>0.89583333333333337</v>
      </c>
      <c r="E34" s="202" t="s">
        <v>1616</v>
      </c>
      <c r="F34" s="202" t="s">
        <v>1616</v>
      </c>
      <c r="G34" s="281">
        <f t="shared" si="0"/>
        <v>0.625</v>
      </c>
      <c r="H34" s="281"/>
      <c r="I34" s="281">
        <f t="shared" si="1"/>
        <v>0.625</v>
      </c>
      <c r="J34" s="202" t="s">
        <v>1616</v>
      </c>
      <c r="K34" s="202" t="s">
        <v>1616</v>
      </c>
      <c r="L34" s="202" t="s">
        <v>1616</v>
      </c>
      <c r="M34" s="202" t="s">
        <v>1616</v>
      </c>
      <c r="N34" s="282"/>
      <c r="O34" s="283"/>
      <c r="P34" s="281">
        <f t="shared" si="2"/>
        <v>0</v>
      </c>
      <c r="Q34" s="202" t="s">
        <v>1616</v>
      </c>
      <c r="R34" s="202" t="s">
        <v>1616</v>
      </c>
      <c r="S34" s="202" t="s">
        <v>1616</v>
      </c>
      <c r="T34" s="202" t="s">
        <v>1616</v>
      </c>
      <c r="U34" s="282"/>
      <c r="V34" s="282"/>
      <c r="W34" s="282">
        <f t="shared" si="3"/>
        <v>0</v>
      </c>
    </row>
    <row r="35" spans="1:23" x14ac:dyDescent="0.2">
      <c r="A35" s="206">
        <v>73</v>
      </c>
      <c r="B35" s="204" t="s">
        <v>803</v>
      </c>
      <c r="C35" s="214">
        <v>0.66666666666666663</v>
      </c>
      <c r="D35" s="214">
        <v>0.89583333333333337</v>
      </c>
      <c r="E35" s="202" t="s">
        <v>1616</v>
      </c>
      <c r="F35" s="202" t="s">
        <v>1616</v>
      </c>
      <c r="G35" s="281">
        <f t="shared" si="0"/>
        <v>0.22916666666666674</v>
      </c>
      <c r="H35" s="281"/>
      <c r="I35" s="281">
        <f t="shared" si="1"/>
        <v>0.22916666666666674</v>
      </c>
      <c r="J35" s="202" t="s">
        <v>1616</v>
      </c>
      <c r="K35" s="202" t="s">
        <v>1616</v>
      </c>
      <c r="L35" s="202" t="s">
        <v>1616</v>
      </c>
      <c r="M35" s="202" t="s">
        <v>1616</v>
      </c>
      <c r="N35" s="282"/>
      <c r="O35" s="283"/>
      <c r="P35" s="281">
        <f t="shared" si="2"/>
        <v>0</v>
      </c>
      <c r="Q35" s="202" t="s">
        <v>1616</v>
      </c>
      <c r="R35" s="202" t="s">
        <v>1616</v>
      </c>
      <c r="S35" s="202" t="s">
        <v>1616</v>
      </c>
      <c r="T35" s="202" t="s">
        <v>1616</v>
      </c>
      <c r="U35" s="282"/>
      <c r="V35" s="285"/>
      <c r="W35" s="282">
        <f t="shared" si="3"/>
        <v>0</v>
      </c>
    </row>
    <row r="36" spans="1:23" x14ac:dyDescent="0.2">
      <c r="A36" s="206">
        <v>74</v>
      </c>
      <c r="B36" s="204" t="s">
        <v>803</v>
      </c>
      <c r="C36" s="214">
        <v>0.66666666666666663</v>
      </c>
      <c r="D36" s="214">
        <v>0.85416666666666663</v>
      </c>
      <c r="E36" s="202" t="s">
        <v>1616</v>
      </c>
      <c r="F36" s="202" t="s">
        <v>1616</v>
      </c>
      <c r="G36" s="281">
        <f t="shared" si="0"/>
        <v>0.1875</v>
      </c>
      <c r="H36" s="281"/>
      <c r="I36" s="281">
        <f t="shared" si="1"/>
        <v>0.1875</v>
      </c>
      <c r="J36" s="202" t="s">
        <v>1616</v>
      </c>
      <c r="K36" s="202" t="s">
        <v>1616</v>
      </c>
      <c r="L36" s="202" t="s">
        <v>1616</v>
      </c>
      <c r="M36" s="202" t="s">
        <v>1616</v>
      </c>
      <c r="N36" s="282"/>
      <c r="O36" s="283"/>
      <c r="P36" s="281">
        <f t="shared" si="2"/>
        <v>0</v>
      </c>
      <c r="Q36" s="202" t="s">
        <v>1616</v>
      </c>
      <c r="R36" s="202" t="s">
        <v>1616</v>
      </c>
      <c r="S36" s="202" t="s">
        <v>1616</v>
      </c>
      <c r="T36" s="202" t="s">
        <v>1616</v>
      </c>
      <c r="U36" s="282"/>
      <c r="V36" s="282"/>
      <c r="W36" s="282">
        <f t="shared" si="3"/>
        <v>0</v>
      </c>
    </row>
    <row r="37" spans="1:23" x14ac:dyDescent="0.2">
      <c r="A37" s="206">
        <v>83</v>
      </c>
      <c r="B37" s="204" t="s">
        <v>803</v>
      </c>
      <c r="C37" s="214">
        <v>0.6875</v>
      </c>
      <c r="D37" s="214">
        <v>0.85416666666666663</v>
      </c>
      <c r="E37" s="202" t="s">
        <v>1616</v>
      </c>
      <c r="F37" s="202" t="s">
        <v>1616</v>
      </c>
      <c r="G37" s="281">
        <f t="shared" si="0"/>
        <v>0.16666666666666663</v>
      </c>
      <c r="H37" s="281"/>
      <c r="I37" s="281">
        <f t="shared" si="1"/>
        <v>0.16666666666666663</v>
      </c>
      <c r="J37" s="202" t="s">
        <v>1616</v>
      </c>
      <c r="K37" s="202" t="s">
        <v>1616</v>
      </c>
      <c r="L37" s="202" t="s">
        <v>1616</v>
      </c>
      <c r="M37" s="202" t="s">
        <v>1616</v>
      </c>
      <c r="N37" s="282"/>
      <c r="O37" s="283"/>
      <c r="P37" s="281">
        <f t="shared" si="2"/>
        <v>0</v>
      </c>
      <c r="Q37" s="202" t="s">
        <v>1616</v>
      </c>
      <c r="R37" s="202" t="s">
        <v>1616</v>
      </c>
      <c r="S37" s="202" t="s">
        <v>1616</v>
      </c>
      <c r="T37" s="202" t="s">
        <v>1616</v>
      </c>
      <c r="U37" s="282"/>
      <c r="V37" s="282"/>
      <c r="W37" s="282">
        <f t="shared" si="3"/>
        <v>0</v>
      </c>
    </row>
    <row r="38" spans="1:23" x14ac:dyDescent="0.2">
      <c r="A38" s="206">
        <v>87</v>
      </c>
      <c r="B38" s="204" t="s">
        <v>803</v>
      </c>
      <c r="C38" s="214">
        <v>0.70833333333333337</v>
      </c>
      <c r="D38" s="214">
        <v>0.9375</v>
      </c>
      <c r="E38" s="202" t="s">
        <v>1616</v>
      </c>
      <c r="F38" s="202" t="s">
        <v>1616</v>
      </c>
      <c r="G38" s="281">
        <f t="shared" si="0"/>
        <v>0.22916666666666663</v>
      </c>
      <c r="H38" s="281"/>
      <c r="I38" s="281">
        <f t="shared" si="1"/>
        <v>0.22916666666666663</v>
      </c>
      <c r="J38" s="202" t="s">
        <v>1616</v>
      </c>
      <c r="K38" s="202" t="s">
        <v>1616</v>
      </c>
      <c r="L38" s="202" t="s">
        <v>1616</v>
      </c>
      <c r="M38" s="202" t="s">
        <v>1616</v>
      </c>
      <c r="N38" s="282"/>
      <c r="O38" s="283"/>
      <c r="P38" s="281">
        <f t="shared" si="2"/>
        <v>0</v>
      </c>
      <c r="Q38" s="202" t="s">
        <v>1616</v>
      </c>
      <c r="R38" s="202" t="s">
        <v>1616</v>
      </c>
      <c r="S38" s="202" t="s">
        <v>1616</v>
      </c>
      <c r="T38" s="202" t="s">
        <v>1616</v>
      </c>
      <c r="U38" s="282"/>
      <c r="V38" s="282"/>
      <c r="W38" s="282">
        <f t="shared" si="3"/>
        <v>0</v>
      </c>
    </row>
    <row r="39" spans="1:23" x14ac:dyDescent="0.2">
      <c r="A39" s="206">
        <v>90</v>
      </c>
      <c r="B39" s="204" t="s">
        <v>803</v>
      </c>
      <c r="C39" s="214">
        <v>0.27083333333333331</v>
      </c>
      <c r="D39" s="214">
        <v>0.45833333333333331</v>
      </c>
      <c r="E39" s="202">
        <v>0.66666666666666663</v>
      </c>
      <c r="F39" s="202">
        <v>0.85416666666666663</v>
      </c>
      <c r="G39" s="281">
        <f t="shared" si="0"/>
        <v>0.1875</v>
      </c>
      <c r="H39" s="281">
        <f t="shared" ref="H39" si="7">F39-E39</f>
        <v>0.1875</v>
      </c>
      <c r="I39" s="281">
        <f t="shared" si="1"/>
        <v>0.375</v>
      </c>
      <c r="J39" s="202" t="s">
        <v>1616</v>
      </c>
      <c r="K39" s="202" t="s">
        <v>1616</v>
      </c>
      <c r="L39" s="202" t="s">
        <v>1616</v>
      </c>
      <c r="M39" s="202" t="s">
        <v>1616</v>
      </c>
      <c r="N39" s="282"/>
      <c r="O39" s="283"/>
      <c r="P39" s="281">
        <f t="shared" si="2"/>
        <v>0</v>
      </c>
      <c r="Q39" s="202" t="s">
        <v>1616</v>
      </c>
      <c r="R39" s="202" t="s">
        <v>1616</v>
      </c>
      <c r="S39" s="202" t="s">
        <v>1616</v>
      </c>
      <c r="T39" s="202" t="s">
        <v>1616</v>
      </c>
      <c r="U39" s="282"/>
      <c r="V39" s="282"/>
      <c r="W39" s="282">
        <f t="shared" si="3"/>
        <v>0</v>
      </c>
    </row>
    <row r="40" spans="1:23" x14ac:dyDescent="0.2">
      <c r="A40" s="206">
        <v>91</v>
      </c>
      <c r="B40" s="204" t="s">
        <v>803</v>
      </c>
      <c r="C40" s="214">
        <v>0.27083333333333331</v>
      </c>
      <c r="D40" s="214">
        <v>0.45833333333333331</v>
      </c>
      <c r="E40" s="202" t="s">
        <v>1616</v>
      </c>
      <c r="F40" s="202" t="s">
        <v>1616</v>
      </c>
      <c r="G40" s="281">
        <f t="shared" si="0"/>
        <v>0.1875</v>
      </c>
      <c r="H40" s="281"/>
      <c r="I40" s="281">
        <f t="shared" ref="I40:I66" si="8">G40+H40</f>
        <v>0.1875</v>
      </c>
      <c r="J40" s="202" t="s">
        <v>1616</v>
      </c>
      <c r="K40" s="202" t="s">
        <v>1616</v>
      </c>
      <c r="L40" s="202" t="s">
        <v>1616</v>
      </c>
      <c r="M40" s="202" t="s">
        <v>1616</v>
      </c>
      <c r="N40" s="282"/>
      <c r="O40" s="283"/>
      <c r="P40" s="281">
        <f t="shared" ref="P40:P66" si="9">N40+O40</f>
        <v>0</v>
      </c>
      <c r="Q40" s="202" t="s">
        <v>1616</v>
      </c>
      <c r="R40" s="202" t="s">
        <v>1616</v>
      </c>
      <c r="S40" s="202" t="s">
        <v>1616</v>
      </c>
      <c r="T40" s="202" t="s">
        <v>1616</v>
      </c>
      <c r="U40" s="282"/>
      <c r="V40" s="282"/>
      <c r="W40" s="282">
        <f t="shared" ref="W40:W66" si="10">U40+V40</f>
        <v>0</v>
      </c>
    </row>
    <row r="41" spans="1:23" ht="15" x14ac:dyDescent="0.2">
      <c r="A41" s="206">
        <v>94</v>
      </c>
      <c r="B41" s="204" t="s">
        <v>803</v>
      </c>
      <c r="C41" s="214">
        <v>0.66666666666666663</v>
      </c>
      <c r="D41" s="214">
        <v>0.89583333333333337</v>
      </c>
      <c r="E41" s="202" t="s">
        <v>1616</v>
      </c>
      <c r="F41" s="202" t="s">
        <v>1616</v>
      </c>
      <c r="G41" s="281">
        <f t="shared" si="0"/>
        <v>0.22916666666666674</v>
      </c>
      <c r="H41" s="281"/>
      <c r="I41" s="281">
        <f t="shared" si="8"/>
        <v>0.22916666666666674</v>
      </c>
      <c r="J41" s="202" t="s">
        <v>1616</v>
      </c>
      <c r="K41" s="202" t="s">
        <v>1616</v>
      </c>
      <c r="L41" s="202" t="s">
        <v>1616</v>
      </c>
      <c r="M41" s="202" t="s">
        <v>1616</v>
      </c>
      <c r="N41" s="282"/>
      <c r="O41" s="283"/>
      <c r="P41" s="281">
        <f t="shared" si="9"/>
        <v>0</v>
      </c>
      <c r="Q41" s="218" t="s">
        <v>1616</v>
      </c>
      <c r="R41" s="218" t="s">
        <v>1616</v>
      </c>
      <c r="S41" s="218" t="s">
        <v>1616</v>
      </c>
      <c r="T41" s="218" t="s">
        <v>1616</v>
      </c>
      <c r="U41" s="282"/>
      <c r="V41" s="282"/>
      <c r="W41" s="282">
        <f t="shared" si="10"/>
        <v>0</v>
      </c>
    </row>
    <row r="42" spans="1:23" ht="15" x14ac:dyDescent="0.2">
      <c r="A42" s="206">
        <v>96</v>
      </c>
      <c r="B42" s="204" t="s">
        <v>803</v>
      </c>
      <c r="C42" s="214">
        <v>0.6875</v>
      </c>
      <c r="D42" s="214">
        <v>0.85416666666666663</v>
      </c>
      <c r="E42" s="202" t="s">
        <v>1616</v>
      </c>
      <c r="F42" s="202" t="s">
        <v>1616</v>
      </c>
      <c r="G42" s="281">
        <f t="shared" si="0"/>
        <v>0.16666666666666663</v>
      </c>
      <c r="H42" s="281"/>
      <c r="I42" s="281">
        <f t="shared" si="8"/>
        <v>0.16666666666666663</v>
      </c>
      <c r="J42" s="202" t="s">
        <v>1616</v>
      </c>
      <c r="K42" s="202" t="s">
        <v>1616</v>
      </c>
      <c r="L42" s="202" t="s">
        <v>1616</v>
      </c>
      <c r="M42" s="202" t="s">
        <v>1616</v>
      </c>
      <c r="N42" s="282"/>
      <c r="O42" s="283"/>
      <c r="P42" s="281">
        <f t="shared" si="9"/>
        <v>0</v>
      </c>
      <c r="Q42" s="218" t="s">
        <v>1616</v>
      </c>
      <c r="R42" s="218" t="s">
        <v>1616</v>
      </c>
      <c r="S42" s="218" t="s">
        <v>1616</v>
      </c>
      <c r="T42" s="218" t="s">
        <v>1616</v>
      </c>
      <c r="U42" s="282"/>
      <c r="V42" s="282"/>
      <c r="W42" s="282">
        <f t="shared" si="10"/>
        <v>0</v>
      </c>
    </row>
    <row r="43" spans="1:23" x14ac:dyDescent="0.2">
      <c r="A43" s="206">
        <v>98</v>
      </c>
      <c r="B43" s="204" t="s">
        <v>803</v>
      </c>
      <c r="C43" s="214">
        <v>0.27083333333333331</v>
      </c>
      <c r="D43" s="214">
        <v>0.45833333333333331</v>
      </c>
      <c r="E43" s="202">
        <v>0.72916666666666663</v>
      </c>
      <c r="F43" s="202">
        <v>0.85416666666666663</v>
      </c>
      <c r="G43" s="281">
        <f t="shared" si="0"/>
        <v>0.1875</v>
      </c>
      <c r="H43" s="281">
        <f t="shared" ref="H43" si="11">F43-E43</f>
        <v>0.125</v>
      </c>
      <c r="I43" s="281">
        <f t="shared" si="8"/>
        <v>0.3125</v>
      </c>
      <c r="J43" s="202" t="s">
        <v>1616</v>
      </c>
      <c r="K43" s="202" t="s">
        <v>1616</v>
      </c>
      <c r="L43" s="202" t="s">
        <v>1616</v>
      </c>
      <c r="M43" s="202" t="s">
        <v>1616</v>
      </c>
      <c r="N43" s="282"/>
      <c r="O43" s="283"/>
      <c r="P43" s="281">
        <f t="shared" si="9"/>
        <v>0</v>
      </c>
      <c r="Q43" s="202" t="s">
        <v>1616</v>
      </c>
      <c r="R43" s="202" t="s">
        <v>1616</v>
      </c>
      <c r="S43" s="202" t="s">
        <v>1616</v>
      </c>
      <c r="T43" s="202" t="s">
        <v>1616</v>
      </c>
      <c r="U43" s="282"/>
      <c r="V43" s="282"/>
      <c r="W43" s="282">
        <f t="shared" si="10"/>
        <v>0</v>
      </c>
    </row>
    <row r="44" spans="1:23" x14ac:dyDescent="0.2">
      <c r="A44" s="206">
        <v>102</v>
      </c>
      <c r="B44" s="204" t="s">
        <v>803</v>
      </c>
      <c r="C44" s="214">
        <v>0.27083333333333331</v>
      </c>
      <c r="D44" s="214">
        <v>0.9375</v>
      </c>
      <c r="E44" s="202" t="s">
        <v>1616</v>
      </c>
      <c r="F44" s="202" t="s">
        <v>1616</v>
      </c>
      <c r="G44" s="281">
        <f t="shared" si="0"/>
        <v>0.66666666666666674</v>
      </c>
      <c r="H44" s="281"/>
      <c r="I44" s="281">
        <f t="shared" si="8"/>
        <v>0.66666666666666674</v>
      </c>
      <c r="J44" s="202" t="s">
        <v>1616</v>
      </c>
      <c r="K44" s="202" t="s">
        <v>1616</v>
      </c>
      <c r="L44" s="202" t="s">
        <v>1616</v>
      </c>
      <c r="M44" s="202" t="s">
        <v>1616</v>
      </c>
      <c r="N44" s="282"/>
      <c r="O44" s="283"/>
      <c r="P44" s="281">
        <f t="shared" si="9"/>
        <v>0</v>
      </c>
      <c r="Q44" s="202" t="s">
        <v>1616</v>
      </c>
      <c r="R44" s="202" t="s">
        <v>1616</v>
      </c>
      <c r="S44" s="202" t="s">
        <v>1616</v>
      </c>
      <c r="T44" s="202" t="s">
        <v>1616</v>
      </c>
      <c r="U44" s="282"/>
      <c r="V44" s="282"/>
      <c r="W44" s="282">
        <f t="shared" si="10"/>
        <v>0</v>
      </c>
    </row>
    <row r="45" spans="1:23" x14ac:dyDescent="0.2">
      <c r="A45" s="206">
        <v>108</v>
      </c>
      <c r="B45" s="204" t="s">
        <v>803</v>
      </c>
      <c r="C45" s="214">
        <v>0.27083333333333331</v>
      </c>
      <c r="D45" s="214">
        <v>0.45833333333333331</v>
      </c>
      <c r="E45" s="202" t="s">
        <v>1616</v>
      </c>
      <c r="F45" s="202" t="s">
        <v>1616</v>
      </c>
      <c r="G45" s="281">
        <f t="shared" si="0"/>
        <v>0.1875</v>
      </c>
      <c r="H45" s="281"/>
      <c r="I45" s="281">
        <f t="shared" si="8"/>
        <v>0.1875</v>
      </c>
      <c r="J45" s="202" t="s">
        <v>1616</v>
      </c>
      <c r="K45" s="202" t="s">
        <v>1616</v>
      </c>
      <c r="L45" s="202" t="s">
        <v>1616</v>
      </c>
      <c r="M45" s="202" t="s">
        <v>1616</v>
      </c>
      <c r="N45" s="282"/>
      <c r="O45" s="283"/>
      <c r="P45" s="281">
        <f t="shared" si="9"/>
        <v>0</v>
      </c>
      <c r="Q45" s="202" t="s">
        <v>1616</v>
      </c>
      <c r="R45" s="202" t="s">
        <v>1616</v>
      </c>
      <c r="S45" s="202" t="s">
        <v>1616</v>
      </c>
      <c r="T45" s="202" t="s">
        <v>1616</v>
      </c>
      <c r="U45" s="282"/>
      <c r="V45" s="282"/>
      <c r="W45" s="282">
        <f t="shared" si="10"/>
        <v>0</v>
      </c>
    </row>
    <row r="46" spans="1:23" s="21" customFormat="1" x14ac:dyDescent="0.2">
      <c r="A46" s="206">
        <v>112</v>
      </c>
      <c r="B46" s="204" t="s">
        <v>803</v>
      </c>
      <c r="C46" s="214">
        <v>0.6875</v>
      </c>
      <c r="D46" s="214">
        <v>0.85416666666666663</v>
      </c>
      <c r="E46" s="202" t="s">
        <v>1616</v>
      </c>
      <c r="F46" s="202" t="s">
        <v>1616</v>
      </c>
      <c r="G46" s="281">
        <f t="shared" si="0"/>
        <v>0.16666666666666663</v>
      </c>
      <c r="H46" s="281"/>
      <c r="I46" s="281">
        <f t="shared" si="8"/>
        <v>0.16666666666666663</v>
      </c>
      <c r="J46" s="202" t="s">
        <v>1616</v>
      </c>
      <c r="K46" s="202" t="s">
        <v>1616</v>
      </c>
      <c r="L46" s="202" t="s">
        <v>1616</v>
      </c>
      <c r="M46" s="202" t="s">
        <v>1616</v>
      </c>
      <c r="N46" s="282"/>
      <c r="O46" s="283"/>
      <c r="P46" s="281">
        <f t="shared" si="9"/>
        <v>0</v>
      </c>
      <c r="Q46" s="202" t="s">
        <v>1616</v>
      </c>
      <c r="R46" s="202" t="s">
        <v>1616</v>
      </c>
      <c r="S46" s="202" t="s">
        <v>1616</v>
      </c>
      <c r="T46" s="202" t="s">
        <v>1616</v>
      </c>
      <c r="U46" s="282"/>
      <c r="V46" s="282"/>
      <c r="W46" s="282">
        <f t="shared" si="10"/>
        <v>0</v>
      </c>
    </row>
    <row r="47" spans="1:23" s="21" customFormat="1" ht="15" x14ac:dyDescent="0.2">
      <c r="A47" s="206">
        <v>116</v>
      </c>
      <c r="B47" s="204" t="s">
        <v>803</v>
      </c>
      <c r="C47" s="214">
        <v>0.5625</v>
      </c>
      <c r="D47" s="214">
        <v>0.875</v>
      </c>
      <c r="E47" s="202" t="s">
        <v>1616</v>
      </c>
      <c r="F47" s="202" t="s">
        <v>1616</v>
      </c>
      <c r="G47" s="281">
        <f t="shared" si="0"/>
        <v>0.3125</v>
      </c>
      <c r="H47" s="281"/>
      <c r="I47" s="281">
        <f t="shared" si="8"/>
        <v>0.3125</v>
      </c>
      <c r="J47" s="202" t="s">
        <v>1616</v>
      </c>
      <c r="K47" s="202" t="s">
        <v>1616</v>
      </c>
      <c r="L47" s="202" t="s">
        <v>1616</v>
      </c>
      <c r="M47" s="202" t="s">
        <v>1616</v>
      </c>
      <c r="N47" s="282"/>
      <c r="O47" s="283"/>
      <c r="P47" s="281">
        <f t="shared" si="9"/>
        <v>0</v>
      </c>
      <c r="Q47" s="202" t="s">
        <v>1616</v>
      </c>
      <c r="R47" s="202" t="s">
        <v>1616</v>
      </c>
      <c r="S47" s="202" t="s">
        <v>1616</v>
      </c>
      <c r="T47" s="202" t="s">
        <v>1616</v>
      </c>
      <c r="U47" s="282"/>
      <c r="V47" s="284"/>
      <c r="W47" s="282">
        <f t="shared" si="10"/>
        <v>0</v>
      </c>
    </row>
    <row r="48" spans="1:23" ht="15" x14ac:dyDescent="0.2">
      <c r="A48" s="206">
        <v>118</v>
      </c>
      <c r="B48" s="204" t="s">
        <v>803</v>
      </c>
      <c r="C48" s="214">
        <v>0.25</v>
      </c>
      <c r="D48" s="214">
        <v>0.95833333333333337</v>
      </c>
      <c r="E48" s="202" t="s">
        <v>1616</v>
      </c>
      <c r="F48" s="202" t="s">
        <v>1616</v>
      </c>
      <c r="G48" s="281">
        <f t="shared" si="0"/>
        <v>0.70833333333333337</v>
      </c>
      <c r="H48" s="281"/>
      <c r="I48" s="281">
        <f t="shared" si="8"/>
        <v>0.70833333333333337</v>
      </c>
      <c r="J48" s="202" t="s">
        <v>1616</v>
      </c>
      <c r="K48" s="202" t="s">
        <v>1616</v>
      </c>
      <c r="L48" s="202" t="s">
        <v>1616</v>
      </c>
      <c r="M48" s="202" t="s">
        <v>1616</v>
      </c>
      <c r="N48" s="282"/>
      <c r="O48" s="283"/>
      <c r="P48" s="281">
        <f t="shared" si="9"/>
        <v>0</v>
      </c>
      <c r="Q48" s="202" t="s">
        <v>1616</v>
      </c>
      <c r="R48" s="202" t="s">
        <v>1616</v>
      </c>
      <c r="S48" s="202" t="s">
        <v>1616</v>
      </c>
      <c r="T48" s="202" t="s">
        <v>1616</v>
      </c>
      <c r="U48" s="282"/>
      <c r="V48" s="284"/>
      <c r="W48" s="282">
        <f t="shared" si="10"/>
        <v>0</v>
      </c>
    </row>
    <row r="49" spans="1:23" x14ac:dyDescent="0.2">
      <c r="A49" s="206">
        <v>119</v>
      </c>
      <c r="B49" s="204" t="s">
        <v>803</v>
      </c>
      <c r="C49" s="214">
        <v>0.25</v>
      </c>
      <c r="D49" s="214">
        <v>0.95833333333333337</v>
      </c>
      <c r="E49" s="202" t="s">
        <v>1616</v>
      </c>
      <c r="F49" s="202" t="s">
        <v>1616</v>
      </c>
      <c r="G49" s="281">
        <f t="shared" si="0"/>
        <v>0.70833333333333337</v>
      </c>
      <c r="H49" s="281"/>
      <c r="I49" s="281">
        <f t="shared" si="8"/>
        <v>0.70833333333333337</v>
      </c>
      <c r="J49" s="202">
        <v>0.3125</v>
      </c>
      <c r="K49" s="202">
        <v>0.95833333333333337</v>
      </c>
      <c r="L49" s="202" t="s">
        <v>1616</v>
      </c>
      <c r="M49" s="202" t="s">
        <v>1616</v>
      </c>
      <c r="N49" s="282">
        <f t="shared" si="4"/>
        <v>0.64583333333333337</v>
      </c>
      <c r="O49" s="283"/>
      <c r="P49" s="281">
        <f t="shared" si="9"/>
        <v>0.64583333333333337</v>
      </c>
      <c r="Q49" s="202">
        <v>0.33333333333333331</v>
      </c>
      <c r="R49" s="202">
        <v>0.95833333333333337</v>
      </c>
      <c r="S49" s="202" t="s">
        <v>1616</v>
      </c>
      <c r="T49" s="202" t="s">
        <v>1616</v>
      </c>
      <c r="U49" s="282">
        <f>R49-Q49</f>
        <v>0.625</v>
      </c>
      <c r="V49" s="282"/>
      <c r="W49" s="282">
        <f t="shared" si="10"/>
        <v>0.625</v>
      </c>
    </row>
    <row r="50" spans="1:23" x14ac:dyDescent="0.2">
      <c r="A50" s="206">
        <v>122</v>
      </c>
      <c r="B50" s="204" t="s">
        <v>803</v>
      </c>
      <c r="C50" s="214">
        <v>0.27083333333333331</v>
      </c>
      <c r="D50" s="214">
        <v>0.91666666666666663</v>
      </c>
      <c r="E50" s="202" t="s">
        <v>1616</v>
      </c>
      <c r="F50" s="202" t="s">
        <v>1616</v>
      </c>
      <c r="G50" s="281">
        <f t="shared" si="0"/>
        <v>0.64583333333333326</v>
      </c>
      <c r="H50" s="281"/>
      <c r="I50" s="281">
        <f t="shared" si="8"/>
        <v>0.64583333333333326</v>
      </c>
      <c r="J50" s="202">
        <v>0.29166666666666669</v>
      </c>
      <c r="K50" s="202">
        <v>0.875</v>
      </c>
      <c r="L50" s="202" t="s">
        <v>1616</v>
      </c>
      <c r="M50" s="202" t="s">
        <v>1616</v>
      </c>
      <c r="N50" s="282">
        <f t="shared" si="4"/>
        <v>0.58333333333333326</v>
      </c>
      <c r="O50" s="283"/>
      <c r="P50" s="281">
        <f t="shared" si="9"/>
        <v>0.58333333333333326</v>
      </c>
      <c r="Q50" s="202" t="s">
        <v>1616</v>
      </c>
      <c r="R50" s="202" t="s">
        <v>1616</v>
      </c>
      <c r="S50" s="202" t="s">
        <v>1616</v>
      </c>
      <c r="T50" s="202" t="s">
        <v>1616</v>
      </c>
      <c r="U50" s="282"/>
      <c r="V50" s="282"/>
      <c r="W50" s="282">
        <f t="shared" si="10"/>
        <v>0</v>
      </c>
    </row>
    <row r="51" spans="1:23" x14ac:dyDescent="0.2">
      <c r="A51" s="206">
        <v>136</v>
      </c>
      <c r="B51" s="204" t="s">
        <v>803</v>
      </c>
      <c r="C51" s="214">
        <v>0.27083333333333331</v>
      </c>
      <c r="D51" s="214">
        <v>0.89583333333333337</v>
      </c>
      <c r="E51" s="202" t="s">
        <v>1616</v>
      </c>
      <c r="F51" s="202" t="s">
        <v>1616</v>
      </c>
      <c r="G51" s="281">
        <f t="shared" si="0"/>
        <v>0.625</v>
      </c>
      <c r="H51" s="281"/>
      <c r="I51" s="281">
        <f t="shared" si="8"/>
        <v>0.625</v>
      </c>
      <c r="J51" s="202" t="s">
        <v>1616</v>
      </c>
      <c r="K51" s="202" t="s">
        <v>1616</v>
      </c>
      <c r="L51" s="202" t="s">
        <v>1616</v>
      </c>
      <c r="M51" s="202" t="s">
        <v>1616</v>
      </c>
      <c r="N51" s="282"/>
      <c r="O51" s="283"/>
      <c r="P51" s="281">
        <f t="shared" si="9"/>
        <v>0</v>
      </c>
      <c r="Q51" s="202" t="s">
        <v>1616</v>
      </c>
      <c r="R51" s="202" t="s">
        <v>1616</v>
      </c>
      <c r="S51" s="202" t="s">
        <v>1616</v>
      </c>
      <c r="T51" s="202" t="s">
        <v>1616</v>
      </c>
      <c r="U51" s="282"/>
      <c r="V51" s="282"/>
      <c r="W51" s="282">
        <f t="shared" si="10"/>
        <v>0</v>
      </c>
    </row>
    <row r="52" spans="1:23" x14ac:dyDescent="0.2">
      <c r="A52" s="206">
        <v>166</v>
      </c>
      <c r="B52" s="204" t="s">
        <v>803</v>
      </c>
      <c r="C52" s="214">
        <v>0.25</v>
      </c>
      <c r="D52" s="214">
        <v>0.39583333333333331</v>
      </c>
      <c r="E52" s="202" t="s">
        <v>1616</v>
      </c>
      <c r="F52" s="202" t="s">
        <v>1616</v>
      </c>
      <c r="G52" s="281">
        <f t="shared" si="0"/>
        <v>0.14583333333333331</v>
      </c>
      <c r="H52" s="281"/>
      <c r="I52" s="281">
        <f t="shared" si="8"/>
        <v>0.14583333333333331</v>
      </c>
      <c r="J52" s="202" t="s">
        <v>1616</v>
      </c>
      <c r="K52" s="202" t="s">
        <v>1616</v>
      </c>
      <c r="L52" s="202" t="s">
        <v>1616</v>
      </c>
      <c r="M52" s="202" t="s">
        <v>1616</v>
      </c>
      <c r="N52" s="282"/>
      <c r="O52" s="283"/>
      <c r="P52" s="281">
        <f t="shared" si="9"/>
        <v>0</v>
      </c>
      <c r="Q52" s="202" t="s">
        <v>1616</v>
      </c>
      <c r="R52" s="202" t="s">
        <v>1616</v>
      </c>
      <c r="S52" s="202" t="s">
        <v>1616</v>
      </c>
      <c r="T52" s="202" t="s">
        <v>1616</v>
      </c>
      <c r="U52" s="282"/>
      <c r="V52" s="282"/>
      <c r="W52" s="282">
        <f t="shared" si="10"/>
        <v>0</v>
      </c>
    </row>
    <row r="53" spans="1:23" x14ac:dyDescent="0.2">
      <c r="A53" s="206">
        <v>178</v>
      </c>
      <c r="B53" s="204" t="s">
        <v>803</v>
      </c>
      <c r="C53" s="214">
        <v>0.25</v>
      </c>
      <c r="D53" s="214">
        <v>0.4375</v>
      </c>
      <c r="E53" s="202" t="s">
        <v>1616</v>
      </c>
      <c r="F53" s="202" t="s">
        <v>1616</v>
      </c>
      <c r="G53" s="281">
        <f t="shared" si="0"/>
        <v>0.1875</v>
      </c>
      <c r="H53" s="281"/>
      <c r="I53" s="281">
        <f t="shared" si="8"/>
        <v>0.1875</v>
      </c>
      <c r="J53" s="202" t="s">
        <v>1616</v>
      </c>
      <c r="K53" s="202" t="s">
        <v>1616</v>
      </c>
      <c r="L53" s="202" t="s">
        <v>1616</v>
      </c>
      <c r="M53" s="202" t="s">
        <v>1616</v>
      </c>
      <c r="N53" s="282"/>
      <c r="O53" s="283"/>
      <c r="P53" s="281">
        <f t="shared" si="9"/>
        <v>0</v>
      </c>
      <c r="Q53" s="202" t="s">
        <v>1616</v>
      </c>
      <c r="R53" s="202" t="s">
        <v>1616</v>
      </c>
      <c r="S53" s="202" t="s">
        <v>1616</v>
      </c>
      <c r="T53" s="202" t="s">
        <v>1616</v>
      </c>
      <c r="U53" s="282"/>
      <c r="V53" s="282"/>
      <c r="W53" s="282">
        <f t="shared" si="10"/>
        <v>0</v>
      </c>
    </row>
    <row r="54" spans="1:23" x14ac:dyDescent="0.2">
      <c r="A54" s="206">
        <v>185</v>
      </c>
      <c r="B54" s="204" t="s">
        <v>803</v>
      </c>
      <c r="C54" s="214">
        <v>0.27083333333333331</v>
      </c>
      <c r="D54" s="214">
        <v>0.45833333333333331</v>
      </c>
      <c r="E54" s="202" t="s">
        <v>1616</v>
      </c>
      <c r="F54" s="202" t="s">
        <v>1616</v>
      </c>
      <c r="G54" s="281">
        <f t="shared" si="0"/>
        <v>0.1875</v>
      </c>
      <c r="H54" s="281"/>
      <c r="I54" s="281">
        <f t="shared" si="8"/>
        <v>0.1875</v>
      </c>
      <c r="J54" s="202" t="s">
        <v>1616</v>
      </c>
      <c r="K54" s="202" t="s">
        <v>1616</v>
      </c>
      <c r="L54" s="202" t="s">
        <v>1616</v>
      </c>
      <c r="M54" s="202" t="s">
        <v>1616</v>
      </c>
      <c r="N54" s="282"/>
      <c r="O54" s="283"/>
      <c r="P54" s="281">
        <f t="shared" si="9"/>
        <v>0</v>
      </c>
      <c r="Q54" s="202" t="s">
        <v>1616</v>
      </c>
      <c r="R54" s="202" t="s">
        <v>1616</v>
      </c>
      <c r="S54" s="202" t="s">
        <v>1616</v>
      </c>
      <c r="T54" s="202" t="s">
        <v>1616</v>
      </c>
      <c r="U54" s="282"/>
      <c r="V54" s="282"/>
      <c r="W54" s="282">
        <f t="shared" si="10"/>
        <v>0</v>
      </c>
    </row>
    <row r="55" spans="1:23" x14ac:dyDescent="0.2">
      <c r="A55" s="206">
        <v>186</v>
      </c>
      <c r="B55" s="204" t="s">
        <v>803</v>
      </c>
      <c r="C55" s="214">
        <v>0.27083333333333331</v>
      </c>
      <c r="D55" s="214">
        <v>0.39583333333333331</v>
      </c>
      <c r="E55" s="202" t="s">
        <v>1616</v>
      </c>
      <c r="F55" s="202" t="s">
        <v>1616</v>
      </c>
      <c r="G55" s="281">
        <f t="shared" si="0"/>
        <v>0.125</v>
      </c>
      <c r="H55" s="281"/>
      <c r="I55" s="281">
        <f t="shared" si="8"/>
        <v>0.125</v>
      </c>
      <c r="J55" s="202" t="s">
        <v>1616</v>
      </c>
      <c r="K55" s="202" t="s">
        <v>1616</v>
      </c>
      <c r="L55" s="202" t="s">
        <v>1616</v>
      </c>
      <c r="M55" s="202" t="s">
        <v>1616</v>
      </c>
      <c r="N55" s="282"/>
      <c r="O55" s="283"/>
      <c r="P55" s="281">
        <f t="shared" si="9"/>
        <v>0</v>
      </c>
      <c r="Q55" s="202" t="s">
        <v>1616</v>
      </c>
      <c r="R55" s="202" t="s">
        <v>1616</v>
      </c>
      <c r="S55" s="202" t="s">
        <v>1616</v>
      </c>
      <c r="T55" s="202" t="s">
        <v>1616</v>
      </c>
      <c r="U55" s="282"/>
      <c r="V55" s="282"/>
      <c r="W55" s="282">
        <f t="shared" si="10"/>
        <v>0</v>
      </c>
    </row>
    <row r="56" spans="1:23" x14ac:dyDescent="0.2">
      <c r="A56" s="206">
        <v>187</v>
      </c>
      <c r="B56" s="204" t="s">
        <v>803</v>
      </c>
      <c r="C56" s="214">
        <v>0.27083333333333331</v>
      </c>
      <c r="D56" s="214">
        <v>0.89583333333333337</v>
      </c>
      <c r="E56" s="202" t="s">
        <v>1616</v>
      </c>
      <c r="F56" s="202" t="s">
        <v>1616</v>
      </c>
      <c r="G56" s="281">
        <f t="shared" si="0"/>
        <v>0.625</v>
      </c>
      <c r="H56" s="281"/>
      <c r="I56" s="281">
        <f t="shared" si="8"/>
        <v>0.625</v>
      </c>
      <c r="J56" s="202" t="s">
        <v>1616</v>
      </c>
      <c r="K56" s="202" t="s">
        <v>1616</v>
      </c>
      <c r="L56" s="202" t="s">
        <v>1616</v>
      </c>
      <c r="M56" s="202" t="s">
        <v>1616</v>
      </c>
      <c r="N56" s="282"/>
      <c r="O56" s="283"/>
      <c r="P56" s="281">
        <f t="shared" si="9"/>
        <v>0</v>
      </c>
      <c r="Q56" s="202" t="s">
        <v>1616</v>
      </c>
      <c r="R56" s="202" t="s">
        <v>1616</v>
      </c>
      <c r="S56" s="202" t="s">
        <v>1616</v>
      </c>
      <c r="T56" s="202" t="s">
        <v>1616</v>
      </c>
      <c r="U56" s="282"/>
      <c r="V56" s="282"/>
      <c r="W56" s="282">
        <f t="shared" si="10"/>
        <v>0</v>
      </c>
    </row>
    <row r="57" spans="1:23" x14ac:dyDescent="0.2">
      <c r="A57" s="206">
        <v>188</v>
      </c>
      <c r="B57" s="204" t="s">
        <v>803</v>
      </c>
      <c r="C57" s="214">
        <v>0.27083333333333331</v>
      </c>
      <c r="D57" s="214">
        <v>0.89583333333333337</v>
      </c>
      <c r="E57" s="202" t="s">
        <v>1616</v>
      </c>
      <c r="F57" s="202" t="s">
        <v>1616</v>
      </c>
      <c r="G57" s="281">
        <f t="shared" si="0"/>
        <v>0.625</v>
      </c>
      <c r="H57" s="281"/>
      <c r="I57" s="281">
        <f t="shared" si="8"/>
        <v>0.625</v>
      </c>
      <c r="J57" s="202" t="s">
        <v>1616</v>
      </c>
      <c r="K57" s="202" t="s">
        <v>1616</v>
      </c>
      <c r="L57" s="202" t="s">
        <v>1616</v>
      </c>
      <c r="M57" s="202" t="s">
        <v>1616</v>
      </c>
      <c r="N57" s="282"/>
      <c r="O57" s="283"/>
      <c r="P57" s="281">
        <f t="shared" si="9"/>
        <v>0</v>
      </c>
      <c r="Q57" s="202" t="s">
        <v>1616</v>
      </c>
      <c r="R57" s="202" t="s">
        <v>1616</v>
      </c>
      <c r="S57" s="202" t="s">
        <v>1616</v>
      </c>
      <c r="T57" s="202" t="s">
        <v>1616</v>
      </c>
      <c r="U57" s="282"/>
      <c r="V57" s="282"/>
      <c r="W57" s="282">
        <f t="shared" si="10"/>
        <v>0</v>
      </c>
    </row>
    <row r="58" spans="1:23" x14ac:dyDescent="0.2">
      <c r="A58" s="206">
        <v>191</v>
      </c>
      <c r="B58" s="204" t="s">
        <v>803</v>
      </c>
      <c r="C58" s="214">
        <v>0.6875</v>
      </c>
      <c r="D58" s="214">
        <v>0.85416666666666663</v>
      </c>
      <c r="E58" s="202" t="s">
        <v>1616</v>
      </c>
      <c r="F58" s="202" t="s">
        <v>1616</v>
      </c>
      <c r="G58" s="281">
        <f t="shared" si="0"/>
        <v>0.16666666666666663</v>
      </c>
      <c r="H58" s="281"/>
      <c r="I58" s="281">
        <f t="shared" si="8"/>
        <v>0.16666666666666663</v>
      </c>
      <c r="J58" s="202" t="s">
        <v>1616</v>
      </c>
      <c r="K58" s="202" t="s">
        <v>1616</v>
      </c>
      <c r="L58" s="202" t="s">
        <v>1616</v>
      </c>
      <c r="M58" s="202" t="s">
        <v>1616</v>
      </c>
      <c r="N58" s="282"/>
      <c r="O58" s="283"/>
      <c r="P58" s="281">
        <f t="shared" si="9"/>
        <v>0</v>
      </c>
      <c r="Q58" s="202" t="s">
        <v>1616</v>
      </c>
      <c r="R58" s="202" t="s">
        <v>1616</v>
      </c>
      <c r="S58" s="202" t="s">
        <v>1616</v>
      </c>
      <c r="T58" s="202" t="s">
        <v>1616</v>
      </c>
      <c r="U58" s="282"/>
      <c r="V58" s="282"/>
      <c r="W58" s="282">
        <f t="shared" si="10"/>
        <v>0</v>
      </c>
    </row>
    <row r="59" spans="1:23" x14ac:dyDescent="0.2">
      <c r="A59" s="206">
        <v>193</v>
      </c>
      <c r="B59" s="204" t="s">
        <v>803</v>
      </c>
      <c r="C59" s="214">
        <v>0.27083333333333331</v>
      </c>
      <c r="D59" s="214">
        <v>0.45833333333333331</v>
      </c>
      <c r="E59" s="202">
        <v>0.66666666666666663</v>
      </c>
      <c r="F59" s="202">
        <v>0.85416666666666663</v>
      </c>
      <c r="G59" s="281">
        <f t="shared" si="0"/>
        <v>0.1875</v>
      </c>
      <c r="H59" s="281">
        <f t="shared" ref="H59:H60" si="12">F59-E59</f>
        <v>0.1875</v>
      </c>
      <c r="I59" s="281">
        <f t="shared" si="8"/>
        <v>0.375</v>
      </c>
      <c r="J59" s="202" t="s">
        <v>1616</v>
      </c>
      <c r="K59" s="202" t="s">
        <v>1616</v>
      </c>
      <c r="L59" s="202" t="s">
        <v>1616</v>
      </c>
      <c r="M59" s="202" t="s">
        <v>1616</v>
      </c>
      <c r="N59" s="282"/>
      <c r="O59" s="283"/>
      <c r="P59" s="281">
        <f t="shared" si="9"/>
        <v>0</v>
      </c>
      <c r="Q59" s="202" t="s">
        <v>1616</v>
      </c>
      <c r="R59" s="202" t="s">
        <v>1616</v>
      </c>
      <c r="S59" s="202" t="s">
        <v>1616</v>
      </c>
      <c r="T59" s="202" t="s">
        <v>1616</v>
      </c>
      <c r="U59" s="282"/>
      <c r="V59" s="282"/>
      <c r="W59" s="282">
        <f t="shared" si="10"/>
        <v>0</v>
      </c>
    </row>
    <row r="60" spans="1:23" x14ac:dyDescent="0.2">
      <c r="A60" s="206">
        <v>194</v>
      </c>
      <c r="B60" s="204" t="s">
        <v>803</v>
      </c>
      <c r="C60" s="214">
        <v>0.27083333333333331</v>
      </c>
      <c r="D60" s="214">
        <v>0.41666666666666669</v>
      </c>
      <c r="E60" s="202">
        <v>0.66666666666666663</v>
      </c>
      <c r="F60" s="202">
        <v>0.85416666666666663</v>
      </c>
      <c r="G60" s="281">
        <f t="shared" si="0"/>
        <v>0.14583333333333337</v>
      </c>
      <c r="H60" s="281">
        <f t="shared" si="12"/>
        <v>0.1875</v>
      </c>
      <c r="I60" s="281">
        <f t="shared" si="8"/>
        <v>0.33333333333333337</v>
      </c>
      <c r="J60" s="202" t="s">
        <v>1616</v>
      </c>
      <c r="K60" s="202" t="s">
        <v>1616</v>
      </c>
      <c r="L60" s="202" t="s">
        <v>1616</v>
      </c>
      <c r="M60" s="202" t="s">
        <v>1616</v>
      </c>
      <c r="N60" s="282"/>
      <c r="O60" s="283"/>
      <c r="P60" s="281">
        <f t="shared" si="9"/>
        <v>0</v>
      </c>
      <c r="Q60" s="202" t="s">
        <v>1616</v>
      </c>
      <c r="R60" s="202" t="s">
        <v>1616</v>
      </c>
      <c r="S60" s="202" t="s">
        <v>1616</v>
      </c>
      <c r="T60" s="202" t="s">
        <v>1616</v>
      </c>
      <c r="U60" s="282"/>
      <c r="V60" s="282"/>
      <c r="W60" s="282">
        <f t="shared" si="10"/>
        <v>0</v>
      </c>
    </row>
    <row r="61" spans="1:23" x14ac:dyDescent="0.2">
      <c r="A61" s="206">
        <v>199</v>
      </c>
      <c r="B61" s="204" t="s">
        <v>803</v>
      </c>
      <c r="C61" s="214">
        <v>0.25</v>
      </c>
      <c r="D61" s="214">
        <v>0.95833333333333337</v>
      </c>
      <c r="E61" s="202" t="s">
        <v>1616</v>
      </c>
      <c r="F61" s="202" t="s">
        <v>1616</v>
      </c>
      <c r="G61" s="281">
        <f t="shared" si="0"/>
        <v>0.70833333333333337</v>
      </c>
      <c r="H61" s="281"/>
      <c r="I61" s="281">
        <f t="shared" si="8"/>
        <v>0.70833333333333337</v>
      </c>
      <c r="J61" s="202">
        <v>0.27083333333333331</v>
      </c>
      <c r="K61" s="202">
        <v>0.95833333333333337</v>
      </c>
      <c r="L61" s="202" t="s">
        <v>1616</v>
      </c>
      <c r="M61" s="202" t="s">
        <v>1616</v>
      </c>
      <c r="N61" s="282">
        <f t="shared" si="4"/>
        <v>0.6875</v>
      </c>
      <c r="O61" s="283"/>
      <c r="P61" s="281">
        <f t="shared" si="9"/>
        <v>0.6875</v>
      </c>
      <c r="Q61" s="202">
        <v>0.33333333333333331</v>
      </c>
      <c r="R61" s="202">
        <v>0.95833333333333337</v>
      </c>
      <c r="S61" s="202" t="s">
        <v>1616</v>
      </c>
      <c r="T61" s="202" t="s">
        <v>1616</v>
      </c>
      <c r="U61" s="282">
        <f t="shared" ref="U61:U65" si="13">R61-Q61</f>
        <v>0.625</v>
      </c>
      <c r="V61" s="282"/>
      <c r="W61" s="282">
        <f t="shared" si="10"/>
        <v>0.625</v>
      </c>
    </row>
    <row r="62" spans="1:23" x14ac:dyDescent="0.2">
      <c r="A62" s="206">
        <v>200</v>
      </c>
      <c r="B62" s="204" t="s">
        <v>803</v>
      </c>
      <c r="C62" s="214">
        <v>0.25</v>
      </c>
      <c r="D62" s="214">
        <v>0.95833333333333337</v>
      </c>
      <c r="E62" s="202" t="s">
        <v>1616</v>
      </c>
      <c r="F62" s="202" t="s">
        <v>1616</v>
      </c>
      <c r="G62" s="281">
        <f t="shared" si="0"/>
        <v>0.70833333333333337</v>
      </c>
      <c r="H62" s="281"/>
      <c r="I62" s="281">
        <f t="shared" si="8"/>
        <v>0.70833333333333337</v>
      </c>
      <c r="J62" s="202">
        <v>0.27083333333333331</v>
      </c>
      <c r="K62" s="202">
        <v>0.95833333333333337</v>
      </c>
      <c r="L62" s="202" t="s">
        <v>1616</v>
      </c>
      <c r="M62" s="202" t="s">
        <v>1616</v>
      </c>
      <c r="N62" s="282">
        <f t="shared" si="4"/>
        <v>0.6875</v>
      </c>
      <c r="O62" s="283"/>
      <c r="P62" s="281">
        <f t="shared" si="9"/>
        <v>0.6875</v>
      </c>
      <c r="Q62" s="202">
        <v>0.33333333333333331</v>
      </c>
      <c r="R62" s="202">
        <v>0.95833333333333337</v>
      </c>
      <c r="S62" s="202" t="s">
        <v>1616</v>
      </c>
      <c r="T62" s="202" t="s">
        <v>1616</v>
      </c>
      <c r="U62" s="282">
        <f t="shared" si="13"/>
        <v>0.625</v>
      </c>
      <c r="V62" s="282"/>
      <c r="W62" s="282">
        <f t="shared" si="10"/>
        <v>0.625</v>
      </c>
    </row>
    <row r="63" spans="1:23" x14ac:dyDescent="0.2">
      <c r="A63" s="206">
        <v>201</v>
      </c>
      <c r="B63" s="204" t="s">
        <v>803</v>
      </c>
      <c r="C63" s="214">
        <v>0.25</v>
      </c>
      <c r="D63" s="214">
        <v>0.95833333333333337</v>
      </c>
      <c r="E63" s="202" t="s">
        <v>1616</v>
      </c>
      <c r="F63" s="202" t="s">
        <v>1616</v>
      </c>
      <c r="G63" s="281">
        <f t="shared" si="0"/>
        <v>0.70833333333333337</v>
      </c>
      <c r="H63" s="281"/>
      <c r="I63" s="281">
        <f t="shared" si="8"/>
        <v>0.70833333333333337</v>
      </c>
      <c r="J63" s="202">
        <v>0.27083333333333331</v>
      </c>
      <c r="K63" s="202">
        <v>0.95833333333333337</v>
      </c>
      <c r="L63" s="202" t="s">
        <v>1616</v>
      </c>
      <c r="M63" s="202" t="s">
        <v>1616</v>
      </c>
      <c r="N63" s="282">
        <f t="shared" si="4"/>
        <v>0.6875</v>
      </c>
      <c r="O63" s="283"/>
      <c r="P63" s="281">
        <f t="shared" si="9"/>
        <v>0.6875</v>
      </c>
      <c r="Q63" s="202">
        <v>0.33333333333333331</v>
      </c>
      <c r="R63" s="202">
        <v>0.95833333333333337</v>
      </c>
      <c r="S63" s="202" t="s">
        <v>1616</v>
      </c>
      <c r="T63" s="202" t="s">
        <v>1616</v>
      </c>
      <c r="U63" s="282">
        <f t="shared" si="13"/>
        <v>0.625</v>
      </c>
      <c r="V63" s="282"/>
      <c r="W63" s="282">
        <f t="shared" si="10"/>
        <v>0.625</v>
      </c>
    </row>
    <row r="64" spans="1:23" x14ac:dyDescent="0.2">
      <c r="A64" s="206">
        <v>202</v>
      </c>
      <c r="B64" s="204" t="s">
        <v>803</v>
      </c>
      <c r="C64" s="214">
        <v>0.25</v>
      </c>
      <c r="D64" s="214">
        <v>0.99930555555555556</v>
      </c>
      <c r="E64" s="202" t="s">
        <v>1616</v>
      </c>
      <c r="F64" s="202" t="s">
        <v>1616</v>
      </c>
      <c r="G64" s="281">
        <f t="shared" si="0"/>
        <v>0.74930555555555556</v>
      </c>
      <c r="H64" s="281"/>
      <c r="I64" s="281">
        <f t="shared" si="8"/>
        <v>0.74930555555555556</v>
      </c>
      <c r="J64" s="202">
        <v>0.27083333333333331</v>
      </c>
      <c r="K64" s="202">
        <v>0.95833333333333337</v>
      </c>
      <c r="L64" s="202" t="s">
        <v>1616</v>
      </c>
      <c r="M64" s="202" t="s">
        <v>1616</v>
      </c>
      <c r="N64" s="282">
        <f t="shared" si="4"/>
        <v>0.6875</v>
      </c>
      <c r="O64" s="283"/>
      <c r="P64" s="281">
        <f t="shared" si="9"/>
        <v>0.6875</v>
      </c>
      <c r="Q64" s="202">
        <v>0.41666666666666669</v>
      </c>
      <c r="R64" s="202">
        <v>0.99998842592592585</v>
      </c>
      <c r="S64" s="202" t="s">
        <v>1616</v>
      </c>
      <c r="T64" s="202" t="s">
        <v>1616</v>
      </c>
      <c r="U64" s="282">
        <f t="shared" si="13"/>
        <v>0.58332175925925922</v>
      </c>
      <c r="V64" s="282"/>
      <c r="W64" s="282">
        <f t="shared" si="10"/>
        <v>0.58332175925925922</v>
      </c>
    </row>
    <row r="65" spans="1:23" x14ac:dyDescent="0.2">
      <c r="A65" s="206">
        <v>203</v>
      </c>
      <c r="B65" s="204" t="s">
        <v>803</v>
      </c>
      <c r="C65" s="214">
        <v>0.25</v>
      </c>
      <c r="D65" s="214">
        <v>0.99930555555555556</v>
      </c>
      <c r="E65" s="202" t="s">
        <v>1616</v>
      </c>
      <c r="F65" s="202" t="s">
        <v>1616</v>
      </c>
      <c r="G65" s="281">
        <f t="shared" si="0"/>
        <v>0.74930555555555556</v>
      </c>
      <c r="H65" s="281"/>
      <c r="I65" s="281">
        <f t="shared" si="8"/>
        <v>0.74930555555555556</v>
      </c>
      <c r="J65" s="202">
        <v>0.25</v>
      </c>
      <c r="K65" s="202">
        <v>0.99998842592592585</v>
      </c>
      <c r="L65" s="202" t="s">
        <v>1616</v>
      </c>
      <c r="M65" s="202" t="s">
        <v>1616</v>
      </c>
      <c r="N65" s="282">
        <f t="shared" si="4"/>
        <v>0.74998842592592585</v>
      </c>
      <c r="O65" s="283"/>
      <c r="P65" s="281">
        <f t="shared" si="9"/>
        <v>0.74998842592592585</v>
      </c>
      <c r="Q65" s="202">
        <v>0.41666666666666669</v>
      </c>
      <c r="R65" s="202">
        <v>0.99998842592592585</v>
      </c>
      <c r="S65" s="202" t="s">
        <v>1616</v>
      </c>
      <c r="T65" s="202" t="s">
        <v>1616</v>
      </c>
      <c r="U65" s="282">
        <f t="shared" si="13"/>
        <v>0.58332175925925922</v>
      </c>
      <c r="V65" s="282"/>
      <c r="W65" s="282">
        <f t="shared" si="10"/>
        <v>0.58332175925925922</v>
      </c>
    </row>
    <row r="66" spans="1:23" x14ac:dyDescent="0.2">
      <c r="A66" s="206">
        <v>208</v>
      </c>
      <c r="B66" s="204" t="s">
        <v>803</v>
      </c>
      <c r="C66" s="214">
        <v>0.25</v>
      </c>
      <c r="D66" s="214">
        <v>0.99930555555555556</v>
      </c>
      <c r="E66" s="202" t="s">
        <v>1616</v>
      </c>
      <c r="F66" s="202" t="s">
        <v>1616</v>
      </c>
      <c r="G66" s="281">
        <f t="shared" si="0"/>
        <v>0.74930555555555556</v>
      </c>
      <c r="H66" s="281"/>
      <c r="I66" s="281">
        <f t="shared" si="8"/>
        <v>0.74930555555555556</v>
      </c>
      <c r="J66" s="202">
        <v>0.25</v>
      </c>
      <c r="K66" s="202">
        <v>0.99998842592592585</v>
      </c>
      <c r="L66" s="202" t="s">
        <v>1616</v>
      </c>
      <c r="M66" s="202" t="s">
        <v>1616</v>
      </c>
      <c r="N66" s="282">
        <f t="shared" si="4"/>
        <v>0.74998842592592585</v>
      </c>
      <c r="O66" s="283"/>
      <c r="P66" s="281">
        <f t="shared" si="9"/>
        <v>0.74998842592592585</v>
      </c>
      <c r="Q66" s="202" t="s">
        <v>1616</v>
      </c>
      <c r="R66" s="202" t="s">
        <v>1616</v>
      </c>
      <c r="S66" s="202" t="s">
        <v>1616</v>
      </c>
      <c r="T66" s="202" t="s">
        <v>1616</v>
      </c>
      <c r="U66" s="282"/>
      <c r="V66" s="282"/>
      <c r="W66" s="282">
        <f t="shared" si="10"/>
        <v>0</v>
      </c>
    </row>
    <row r="67" spans="1:23" x14ac:dyDescent="0.2">
      <c r="A67" s="206">
        <v>209</v>
      </c>
      <c r="B67" s="204" t="s">
        <v>803</v>
      </c>
      <c r="C67" s="214">
        <v>0.25</v>
      </c>
      <c r="D67" s="214">
        <v>0.99930555555555556</v>
      </c>
      <c r="E67" s="202" t="s">
        <v>1616</v>
      </c>
      <c r="F67" s="202" t="s">
        <v>1616</v>
      </c>
      <c r="G67" s="281">
        <f t="shared" si="0"/>
        <v>0.74930555555555556</v>
      </c>
      <c r="H67" s="281"/>
      <c r="I67" s="281">
        <f t="shared" ref="I67:I117" si="14">G67+H67</f>
        <v>0.74930555555555556</v>
      </c>
      <c r="J67" s="202">
        <v>0.25</v>
      </c>
      <c r="K67" s="202">
        <v>0.99998842592592585</v>
      </c>
      <c r="L67" s="202" t="s">
        <v>1616</v>
      </c>
      <c r="M67" s="202" t="s">
        <v>1616</v>
      </c>
      <c r="N67" s="282">
        <f t="shared" si="4"/>
        <v>0.74998842592592585</v>
      </c>
      <c r="O67" s="283"/>
      <c r="P67" s="281">
        <f t="shared" ref="P67:P117" si="15">N67+O67</f>
        <v>0.74998842592592585</v>
      </c>
      <c r="Q67" s="202" t="s">
        <v>1616</v>
      </c>
      <c r="R67" s="202" t="s">
        <v>1616</v>
      </c>
      <c r="S67" s="202" t="s">
        <v>1616</v>
      </c>
      <c r="T67" s="202" t="s">
        <v>1616</v>
      </c>
      <c r="U67" s="282"/>
      <c r="V67" s="282"/>
      <c r="W67" s="282">
        <f t="shared" ref="W67:W117" si="16">U67+V67</f>
        <v>0</v>
      </c>
    </row>
    <row r="68" spans="1:23" x14ac:dyDescent="0.2">
      <c r="A68" s="206">
        <v>211</v>
      </c>
      <c r="B68" s="204" t="s">
        <v>803</v>
      </c>
      <c r="C68" s="214">
        <v>0.25</v>
      </c>
      <c r="D68" s="214">
        <v>0.99930555555555556</v>
      </c>
      <c r="E68" s="202" t="s">
        <v>1616</v>
      </c>
      <c r="F68" s="202" t="s">
        <v>1616</v>
      </c>
      <c r="G68" s="281">
        <f t="shared" ref="G68:G131" si="17">D68-C68</f>
        <v>0.74930555555555556</v>
      </c>
      <c r="H68" s="281"/>
      <c r="I68" s="281">
        <f t="shared" si="14"/>
        <v>0.74930555555555556</v>
      </c>
      <c r="J68" s="202">
        <v>0.25</v>
      </c>
      <c r="K68" s="202">
        <v>0.99998842592592585</v>
      </c>
      <c r="L68" s="202" t="s">
        <v>1616</v>
      </c>
      <c r="M68" s="202" t="s">
        <v>1616</v>
      </c>
      <c r="N68" s="282">
        <f t="shared" ref="N68:N69" si="18">K68-J68</f>
        <v>0.74998842592592585</v>
      </c>
      <c r="O68" s="283"/>
      <c r="P68" s="281">
        <f t="shared" si="15"/>
        <v>0.74998842592592585</v>
      </c>
      <c r="Q68" s="202" t="s">
        <v>1616</v>
      </c>
      <c r="R68" s="202" t="s">
        <v>1616</v>
      </c>
      <c r="S68" s="202" t="s">
        <v>1616</v>
      </c>
      <c r="T68" s="202" t="s">
        <v>1616</v>
      </c>
      <c r="U68" s="282"/>
      <c r="V68" s="282"/>
      <c r="W68" s="282">
        <f t="shared" si="16"/>
        <v>0</v>
      </c>
    </row>
    <row r="69" spans="1:23" x14ac:dyDescent="0.2">
      <c r="A69" s="206">
        <v>212</v>
      </c>
      <c r="B69" s="204" t="s">
        <v>803</v>
      </c>
      <c r="C69" s="214">
        <v>0.25</v>
      </c>
      <c r="D69" s="214">
        <v>0.99930555555555556</v>
      </c>
      <c r="E69" s="202" t="s">
        <v>1616</v>
      </c>
      <c r="F69" s="202" t="s">
        <v>1616</v>
      </c>
      <c r="G69" s="281">
        <f t="shared" si="17"/>
        <v>0.74930555555555556</v>
      </c>
      <c r="H69" s="281"/>
      <c r="I69" s="281">
        <f t="shared" si="14"/>
        <v>0.74930555555555556</v>
      </c>
      <c r="J69" s="202">
        <v>0.25</v>
      </c>
      <c r="K69" s="202">
        <v>0.99998842592592585</v>
      </c>
      <c r="L69" s="202" t="s">
        <v>1616</v>
      </c>
      <c r="M69" s="202" t="s">
        <v>1616</v>
      </c>
      <c r="N69" s="282">
        <f t="shared" si="18"/>
        <v>0.74998842592592585</v>
      </c>
      <c r="O69" s="283"/>
      <c r="P69" s="281">
        <f t="shared" si="15"/>
        <v>0.74998842592592585</v>
      </c>
      <c r="Q69" s="202" t="s">
        <v>1616</v>
      </c>
      <c r="R69" s="202" t="s">
        <v>1616</v>
      </c>
      <c r="S69" s="202" t="s">
        <v>1616</v>
      </c>
      <c r="T69" s="202" t="s">
        <v>1616</v>
      </c>
      <c r="U69" s="282"/>
      <c r="V69" s="282"/>
      <c r="W69" s="282">
        <f t="shared" si="16"/>
        <v>0</v>
      </c>
    </row>
    <row r="70" spans="1:23" x14ac:dyDescent="0.2">
      <c r="A70" s="206">
        <v>213</v>
      </c>
      <c r="B70" s="204" t="s">
        <v>803</v>
      </c>
      <c r="C70" s="214">
        <v>0.25</v>
      </c>
      <c r="D70" s="214">
        <v>0.99930555555555556</v>
      </c>
      <c r="E70" s="214" t="s">
        <v>1616</v>
      </c>
      <c r="F70" s="202" t="s">
        <v>1616</v>
      </c>
      <c r="G70" s="281">
        <f t="shared" si="17"/>
        <v>0.74930555555555556</v>
      </c>
      <c r="H70" s="281"/>
      <c r="I70" s="281">
        <f t="shared" si="14"/>
        <v>0.74930555555555556</v>
      </c>
      <c r="J70" s="202" t="s">
        <v>1616</v>
      </c>
      <c r="K70" s="202" t="s">
        <v>1616</v>
      </c>
      <c r="L70" s="202" t="s">
        <v>1616</v>
      </c>
      <c r="M70" s="202" t="s">
        <v>1616</v>
      </c>
      <c r="N70" s="282"/>
      <c r="O70" s="283"/>
      <c r="P70" s="281">
        <f t="shared" si="15"/>
        <v>0</v>
      </c>
      <c r="Q70" s="202" t="s">
        <v>1616</v>
      </c>
      <c r="R70" s="202" t="s">
        <v>1616</v>
      </c>
      <c r="S70" s="202" t="s">
        <v>1616</v>
      </c>
      <c r="T70" s="202" t="s">
        <v>1616</v>
      </c>
      <c r="U70" s="282"/>
      <c r="V70" s="282"/>
      <c r="W70" s="282">
        <f t="shared" si="16"/>
        <v>0</v>
      </c>
    </row>
    <row r="71" spans="1:23" x14ac:dyDescent="0.2">
      <c r="A71" s="206">
        <v>241</v>
      </c>
      <c r="B71" s="204" t="s">
        <v>803</v>
      </c>
      <c r="C71" s="214">
        <v>0.25</v>
      </c>
      <c r="D71" s="214">
        <v>0.99930555555555556</v>
      </c>
      <c r="E71" s="202" t="s">
        <v>1616</v>
      </c>
      <c r="F71" s="202" t="s">
        <v>1616</v>
      </c>
      <c r="G71" s="281">
        <f t="shared" si="17"/>
        <v>0.74930555555555556</v>
      </c>
      <c r="H71" s="281"/>
      <c r="I71" s="281">
        <f t="shared" si="14"/>
        <v>0.74930555555555556</v>
      </c>
      <c r="J71" s="202">
        <v>0.27083333333333331</v>
      </c>
      <c r="K71" s="202">
        <v>0.95833333333333337</v>
      </c>
      <c r="L71" s="202" t="s">
        <v>1616</v>
      </c>
      <c r="M71" s="202" t="s">
        <v>1616</v>
      </c>
      <c r="N71" s="282">
        <f>K71-J71</f>
        <v>0.6875</v>
      </c>
      <c r="O71" s="283"/>
      <c r="P71" s="281">
        <f t="shared" si="15"/>
        <v>0.6875</v>
      </c>
      <c r="Q71" s="202">
        <v>0.41666666666666669</v>
      </c>
      <c r="R71" s="202">
        <v>0.99998842592592585</v>
      </c>
      <c r="S71" s="202" t="s">
        <v>1616</v>
      </c>
      <c r="T71" s="202" t="s">
        <v>1616</v>
      </c>
      <c r="U71" s="282">
        <f t="shared" ref="U71:U72" si="19">R71-Q71</f>
        <v>0.58332175925925922</v>
      </c>
      <c r="V71" s="282"/>
      <c r="W71" s="282">
        <f t="shared" si="16"/>
        <v>0.58332175925925922</v>
      </c>
    </row>
    <row r="72" spans="1:23" x14ac:dyDescent="0.2">
      <c r="A72" s="206">
        <v>242</v>
      </c>
      <c r="B72" s="204" t="s">
        <v>803</v>
      </c>
      <c r="C72" s="214">
        <v>0.25</v>
      </c>
      <c r="D72" s="214">
        <v>0.99930555555555556</v>
      </c>
      <c r="E72" s="202" t="s">
        <v>1616</v>
      </c>
      <c r="F72" s="202" t="s">
        <v>1616</v>
      </c>
      <c r="G72" s="281">
        <f t="shared" si="17"/>
        <v>0.74930555555555556</v>
      </c>
      <c r="H72" s="281"/>
      <c r="I72" s="281">
        <f t="shared" si="14"/>
        <v>0.74930555555555556</v>
      </c>
      <c r="J72" s="202">
        <v>0.27083333333333331</v>
      </c>
      <c r="K72" s="202">
        <v>0.95833333333333337</v>
      </c>
      <c r="L72" s="202" t="s">
        <v>1616</v>
      </c>
      <c r="M72" s="202" t="s">
        <v>1616</v>
      </c>
      <c r="N72" s="282">
        <f t="shared" ref="N72" si="20">K72-J72</f>
        <v>0.6875</v>
      </c>
      <c r="O72" s="283"/>
      <c r="P72" s="281">
        <f t="shared" si="15"/>
        <v>0.6875</v>
      </c>
      <c r="Q72" s="202">
        <v>0.41666666666666669</v>
      </c>
      <c r="R72" s="202">
        <v>0.99998842592592585</v>
      </c>
      <c r="S72" s="202" t="s">
        <v>1616</v>
      </c>
      <c r="T72" s="202" t="s">
        <v>1616</v>
      </c>
      <c r="U72" s="282">
        <f t="shared" si="19"/>
        <v>0.58332175925925922</v>
      </c>
      <c r="V72" s="282"/>
      <c r="W72" s="282">
        <f t="shared" si="16"/>
        <v>0.58332175925925922</v>
      </c>
    </row>
    <row r="73" spans="1:23" x14ac:dyDescent="0.2">
      <c r="A73" s="206">
        <v>266</v>
      </c>
      <c r="B73" s="204" t="s">
        <v>803</v>
      </c>
      <c r="C73" s="214">
        <v>0.70833333333333337</v>
      </c>
      <c r="D73" s="214">
        <v>0.91666666666666663</v>
      </c>
      <c r="E73" s="202" t="s">
        <v>1616</v>
      </c>
      <c r="F73" s="202" t="s">
        <v>1616</v>
      </c>
      <c r="G73" s="281">
        <f t="shared" si="17"/>
        <v>0.20833333333333326</v>
      </c>
      <c r="H73" s="281"/>
      <c r="I73" s="281">
        <f t="shared" si="14"/>
        <v>0.20833333333333326</v>
      </c>
      <c r="J73" s="202" t="s">
        <v>1616</v>
      </c>
      <c r="K73" s="202" t="s">
        <v>1616</v>
      </c>
      <c r="L73" s="202" t="s">
        <v>1616</v>
      </c>
      <c r="M73" s="202" t="s">
        <v>1616</v>
      </c>
      <c r="N73" s="282"/>
      <c r="O73" s="283"/>
      <c r="P73" s="281">
        <f t="shared" si="15"/>
        <v>0</v>
      </c>
      <c r="Q73" s="202" t="s">
        <v>1616</v>
      </c>
      <c r="R73" s="202" t="s">
        <v>1616</v>
      </c>
      <c r="S73" s="202" t="s">
        <v>1616</v>
      </c>
      <c r="T73" s="202" t="s">
        <v>1616</v>
      </c>
      <c r="U73" s="282"/>
      <c r="V73" s="282"/>
      <c r="W73" s="282">
        <f t="shared" si="16"/>
        <v>0</v>
      </c>
    </row>
    <row r="74" spans="1:23" x14ac:dyDescent="0.2">
      <c r="A74" s="206">
        <v>267</v>
      </c>
      <c r="B74" s="204" t="s">
        <v>803</v>
      </c>
      <c r="C74" s="214">
        <v>0.70833333333333337</v>
      </c>
      <c r="D74" s="214">
        <v>0.875</v>
      </c>
      <c r="E74" s="202" t="s">
        <v>1616</v>
      </c>
      <c r="F74" s="202" t="s">
        <v>1616</v>
      </c>
      <c r="G74" s="281">
        <f t="shared" si="17"/>
        <v>0.16666666666666663</v>
      </c>
      <c r="H74" s="281"/>
      <c r="I74" s="281">
        <f t="shared" si="14"/>
        <v>0.16666666666666663</v>
      </c>
      <c r="J74" s="202" t="s">
        <v>1616</v>
      </c>
      <c r="K74" s="202" t="s">
        <v>1616</v>
      </c>
      <c r="L74" s="202" t="s">
        <v>1616</v>
      </c>
      <c r="M74" s="202" t="s">
        <v>1616</v>
      </c>
      <c r="N74" s="282"/>
      <c r="O74" s="283"/>
      <c r="P74" s="281">
        <f t="shared" si="15"/>
        <v>0</v>
      </c>
      <c r="Q74" s="202" t="s">
        <v>1616</v>
      </c>
      <c r="R74" s="202" t="s">
        <v>1616</v>
      </c>
      <c r="S74" s="202" t="s">
        <v>1616</v>
      </c>
      <c r="T74" s="202" t="s">
        <v>1616</v>
      </c>
      <c r="U74" s="282"/>
      <c r="V74" s="282"/>
      <c r="W74" s="282">
        <f t="shared" si="16"/>
        <v>0</v>
      </c>
    </row>
    <row r="75" spans="1:23" x14ac:dyDescent="0.2">
      <c r="A75" s="206">
        <v>268</v>
      </c>
      <c r="B75" s="204" t="s">
        <v>803</v>
      </c>
      <c r="C75" s="214">
        <v>0.22916666666666666</v>
      </c>
      <c r="D75" s="214">
        <v>0.39583333333333331</v>
      </c>
      <c r="E75" s="202" t="s">
        <v>1616</v>
      </c>
      <c r="F75" s="202" t="s">
        <v>1616</v>
      </c>
      <c r="G75" s="281">
        <f t="shared" si="17"/>
        <v>0.16666666666666666</v>
      </c>
      <c r="H75" s="281"/>
      <c r="I75" s="281">
        <f t="shared" si="14"/>
        <v>0.16666666666666666</v>
      </c>
      <c r="J75" s="202" t="s">
        <v>1616</v>
      </c>
      <c r="K75" s="202" t="s">
        <v>1616</v>
      </c>
      <c r="L75" s="202" t="s">
        <v>1616</v>
      </c>
      <c r="M75" s="202" t="s">
        <v>1616</v>
      </c>
      <c r="N75" s="282"/>
      <c r="O75" s="283"/>
      <c r="P75" s="281">
        <f t="shared" si="15"/>
        <v>0</v>
      </c>
      <c r="Q75" s="202" t="s">
        <v>1616</v>
      </c>
      <c r="R75" s="202" t="s">
        <v>1616</v>
      </c>
      <c r="S75" s="202" t="s">
        <v>1616</v>
      </c>
      <c r="T75" s="202" t="s">
        <v>1616</v>
      </c>
      <c r="U75" s="282"/>
      <c r="V75" s="282"/>
      <c r="W75" s="282">
        <f t="shared" si="16"/>
        <v>0</v>
      </c>
    </row>
    <row r="76" spans="1:23" x14ac:dyDescent="0.2">
      <c r="A76" s="206">
        <v>214</v>
      </c>
      <c r="B76" s="204" t="s">
        <v>803</v>
      </c>
      <c r="C76" s="214">
        <v>0.22916666666666666</v>
      </c>
      <c r="D76" s="214">
        <v>0.4375</v>
      </c>
      <c r="E76" s="202" t="s">
        <v>1616</v>
      </c>
      <c r="F76" s="202" t="s">
        <v>1616</v>
      </c>
      <c r="G76" s="281">
        <f t="shared" si="17"/>
        <v>0.20833333333333334</v>
      </c>
      <c r="H76" s="281"/>
      <c r="I76" s="281">
        <f t="shared" si="14"/>
        <v>0.20833333333333334</v>
      </c>
      <c r="J76" s="202">
        <v>0.25</v>
      </c>
      <c r="K76" s="202">
        <v>0.45833333333333331</v>
      </c>
      <c r="L76" s="202" t="s">
        <v>1616</v>
      </c>
      <c r="M76" s="202" t="s">
        <v>1616</v>
      </c>
      <c r="N76" s="282">
        <f>K76-J76</f>
        <v>0.20833333333333331</v>
      </c>
      <c r="O76" s="283"/>
      <c r="P76" s="281">
        <f t="shared" si="15"/>
        <v>0.20833333333333331</v>
      </c>
      <c r="Q76" s="202" t="s">
        <v>1616</v>
      </c>
      <c r="R76" s="202" t="s">
        <v>1616</v>
      </c>
      <c r="S76" s="202" t="s">
        <v>1616</v>
      </c>
      <c r="T76" s="202" t="s">
        <v>1616</v>
      </c>
      <c r="U76" s="282"/>
      <c r="V76" s="282"/>
      <c r="W76" s="282">
        <f t="shared" si="16"/>
        <v>0</v>
      </c>
    </row>
    <row r="77" spans="1:23" x14ac:dyDescent="0.2">
      <c r="A77" s="206">
        <v>215</v>
      </c>
      <c r="B77" s="204" t="s">
        <v>803</v>
      </c>
      <c r="C77" s="214">
        <v>0.375</v>
      </c>
      <c r="D77" s="214">
        <v>0.70833333333333337</v>
      </c>
      <c r="E77" s="202" t="s">
        <v>1616</v>
      </c>
      <c r="F77" s="202" t="s">
        <v>1616</v>
      </c>
      <c r="G77" s="281">
        <f t="shared" si="17"/>
        <v>0.33333333333333337</v>
      </c>
      <c r="H77" s="281"/>
      <c r="I77" s="281">
        <f t="shared" si="14"/>
        <v>0.33333333333333337</v>
      </c>
      <c r="J77" s="202">
        <v>0.25</v>
      </c>
      <c r="K77" s="202">
        <v>0.45833333333333331</v>
      </c>
      <c r="L77" s="202" t="s">
        <v>1616</v>
      </c>
      <c r="M77" s="202" t="s">
        <v>1616</v>
      </c>
      <c r="N77" s="282">
        <f t="shared" ref="N77:N78" si="21">K77-J77</f>
        <v>0.20833333333333331</v>
      </c>
      <c r="O77" s="283"/>
      <c r="P77" s="281">
        <f t="shared" si="15"/>
        <v>0.20833333333333331</v>
      </c>
      <c r="Q77" s="202" t="s">
        <v>1616</v>
      </c>
      <c r="R77" s="202" t="s">
        <v>1616</v>
      </c>
      <c r="S77" s="202" t="s">
        <v>1616</v>
      </c>
      <c r="T77" s="202" t="s">
        <v>1616</v>
      </c>
      <c r="U77" s="282"/>
      <c r="V77" s="282"/>
      <c r="W77" s="282">
        <f t="shared" si="16"/>
        <v>0</v>
      </c>
    </row>
    <row r="78" spans="1:23" x14ac:dyDescent="0.2">
      <c r="A78" s="206">
        <v>216</v>
      </c>
      <c r="B78" s="204" t="s">
        <v>803</v>
      </c>
      <c r="C78" s="214">
        <v>0.22916666666666666</v>
      </c>
      <c r="D78" s="214">
        <v>0.4375</v>
      </c>
      <c r="E78" s="202" t="s">
        <v>1616</v>
      </c>
      <c r="F78" s="202" t="s">
        <v>1616</v>
      </c>
      <c r="G78" s="281">
        <f t="shared" si="17"/>
        <v>0.20833333333333334</v>
      </c>
      <c r="H78" s="281"/>
      <c r="I78" s="281">
        <f t="shared" si="14"/>
        <v>0.20833333333333334</v>
      </c>
      <c r="J78" s="202">
        <v>0.25</v>
      </c>
      <c r="K78" s="202">
        <v>0.45833333333333331</v>
      </c>
      <c r="L78" s="202" t="s">
        <v>1616</v>
      </c>
      <c r="M78" s="202" t="s">
        <v>1616</v>
      </c>
      <c r="N78" s="282">
        <f t="shared" si="21"/>
        <v>0.20833333333333331</v>
      </c>
      <c r="O78" s="283"/>
      <c r="P78" s="281">
        <f t="shared" si="15"/>
        <v>0.20833333333333331</v>
      </c>
      <c r="Q78" s="202" t="s">
        <v>1616</v>
      </c>
      <c r="R78" s="202" t="s">
        <v>1616</v>
      </c>
      <c r="S78" s="202" t="s">
        <v>1616</v>
      </c>
      <c r="T78" s="202" t="s">
        <v>1616</v>
      </c>
      <c r="U78" s="282"/>
      <c r="V78" s="282"/>
      <c r="W78" s="282">
        <f t="shared" si="16"/>
        <v>0</v>
      </c>
    </row>
    <row r="79" spans="1:23" x14ac:dyDescent="0.2">
      <c r="A79" s="206">
        <v>217</v>
      </c>
      <c r="B79" s="204" t="s">
        <v>803</v>
      </c>
      <c r="C79" s="214">
        <v>0.52083333333333337</v>
      </c>
      <c r="D79" s="214">
        <v>0.875</v>
      </c>
      <c r="E79" s="202" t="s">
        <v>1616</v>
      </c>
      <c r="F79" s="202" t="s">
        <v>1616</v>
      </c>
      <c r="G79" s="281">
        <f t="shared" si="17"/>
        <v>0.35416666666666663</v>
      </c>
      <c r="H79" s="281"/>
      <c r="I79" s="281">
        <f t="shared" si="14"/>
        <v>0.35416666666666663</v>
      </c>
      <c r="J79" s="202" t="s">
        <v>1616</v>
      </c>
      <c r="K79" s="202" t="s">
        <v>1616</v>
      </c>
      <c r="L79" s="202" t="s">
        <v>1616</v>
      </c>
      <c r="M79" s="202" t="s">
        <v>1616</v>
      </c>
      <c r="N79" s="282"/>
      <c r="O79" s="283"/>
      <c r="P79" s="281">
        <f t="shared" si="15"/>
        <v>0</v>
      </c>
      <c r="Q79" s="202" t="s">
        <v>1616</v>
      </c>
      <c r="R79" s="202" t="s">
        <v>1616</v>
      </c>
      <c r="S79" s="202" t="s">
        <v>1616</v>
      </c>
      <c r="T79" s="202" t="s">
        <v>1616</v>
      </c>
      <c r="U79" s="282"/>
      <c r="V79" s="282"/>
      <c r="W79" s="282">
        <f t="shared" si="16"/>
        <v>0</v>
      </c>
    </row>
    <row r="80" spans="1:23" x14ac:dyDescent="0.2">
      <c r="A80" s="206">
        <v>218</v>
      </c>
      <c r="B80" s="204" t="s">
        <v>803</v>
      </c>
      <c r="C80" s="214">
        <v>0.25</v>
      </c>
      <c r="D80" s="214">
        <v>0.875</v>
      </c>
      <c r="E80" s="202" t="s">
        <v>1616</v>
      </c>
      <c r="F80" s="202" t="s">
        <v>1616</v>
      </c>
      <c r="G80" s="281">
        <f t="shared" si="17"/>
        <v>0.625</v>
      </c>
      <c r="H80" s="281"/>
      <c r="I80" s="281">
        <f t="shared" si="14"/>
        <v>0.625</v>
      </c>
      <c r="J80" s="202" t="s">
        <v>1616</v>
      </c>
      <c r="K80" s="202" t="s">
        <v>1616</v>
      </c>
      <c r="L80" s="202" t="s">
        <v>1616</v>
      </c>
      <c r="M80" s="202" t="s">
        <v>1616</v>
      </c>
      <c r="N80" s="282"/>
      <c r="O80" s="283"/>
      <c r="P80" s="281">
        <f t="shared" si="15"/>
        <v>0</v>
      </c>
      <c r="Q80" s="202" t="s">
        <v>1616</v>
      </c>
      <c r="R80" s="202" t="s">
        <v>1616</v>
      </c>
      <c r="S80" s="202" t="s">
        <v>1616</v>
      </c>
      <c r="T80" s="202" t="s">
        <v>1616</v>
      </c>
      <c r="U80" s="282"/>
      <c r="V80" s="282"/>
      <c r="W80" s="282">
        <f t="shared" si="16"/>
        <v>0</v>
      </c>
    </row>
    <row r="81" spans="1:23" x14ac:dyDescent="0.2">
      <c r="A81" s="206">
        <v>220</v>
      </c>
      <c r="B81" s="204" t="s">
        <v>803</v>
      </c>
      <c r="C81" s="214">
        <v>0.58333333333333337</v>
      </c>
      <c r="D81" s="214">
        <v>0.875</v>
      </c>
      <c r="E81" s="202" t="s">
        <v>1616</v>
      </c>
      <c r="F81" s="202" t="s">
        <v>1616</v>
      </c>
      <c r="G81" s="281">
        <f t="shared" si="17"/>
        <v>0.29166666666666663</v>
      </c>
      <c r="H81" s="281"/>
      <c r="I81" s="281">
        <f t="shared" si="14"/>
        <v>0.29166666666666663</v>
      </c>
      <c r="J81" s="202" t="s">
        <v>1616</v>
      </c>
      <c r="K81" s="202" t="s">
        <v>1616</v>
      </c>
      <c r="L81" s="202" t="s">
        <v>1616</v>
      </c>
      <c r="M81" s="202" t="s">
        <v>1616</v>
      </c>
      <c r="N81" s="282"/>
      <c r="O81" s="283"/>
      <c r="P81" s="281">
        <f t="shared" si="15"/>
        <v>0</v>
      </c>
      <c r="Q81" s="202" t="s">
        <v>1616</v>
      </c>
      <c r="R81" s="202" t="s">
        <v>1616</v>
      </c>
      <c r="S81" s="202" t="s">
        <v>1616</v>
      </c>
      <c r="T81" s="202" t="s">
        <v>1616</v>
      </c>
      <c r="U81" s="282"/>
      <c r="V81" s="282"/>
      <c r="W81" s="282">
        <f t="shared" si="16"/>
        <v>0</v>
      </c>
    </row>
    <row r="82" spans="1:23" x14ac:dyDescent="0.2">
      <c r="A82" s="206">
        <v>221</v>
      </c>
      <c r="B82" s="204" t="s">
        <v>803</v>
      </c>
      <c r="C82" s="214">
        <v>0.27083333333333331</v>
      </c>
      <c r="D82" s="214">
        <v>0.39583333333333331</v>
      </c>
      <c r="E82" s="202">
        <v>0.6875</v>
      </c>
      <c r="F82" s="202">
        <v>0.89583333333333337</v>
      </c>
      <c r="G82" s="281">
        <f t="shared" si="17"/>
        <v>0.125</v>
      </c>
      <c r="H82" s="281">
        <f t="shared" ref="H82" si="22">F82-E82</f>
        <v>0.20833333333333337</v>
      </c>
      <c r="I82" s="281">
        <f t="shared" si="14"/>
        <v>0.33333333333333337</v>
      </c>
      <c r="J82" s="202" t="s">
        <v>1616</v>
      </c>
      <c r="K82" s="202" t="s">
        <v>1616</v>
      </c>
      <c r="L82" s="202" t="s">
        <v>1616</v>
      </c>
      <c r="M82" s="202" t="s">
        <v>1616</v>
      </c>
      <c r="N82" s="282"/>
      <c r="O82" s="283"/>
      <c r="P82" s="281">
        <f t="shared" si="15"/>
        <v>0</v>
      </c>
      <c r="Q82" s="202" t="s">
        <v>1616</v>
      </c>
      <c r="R82" s="202" t="s">
        <v>1616</v>
      </c>
      <c r="S82" s="202" t="s">
        <v>1616</v>
      </c>
      <c r="T82" s="202" t="s">
        <v>1616</v>
      </c>
      <c r="U82" s="282"/>
      <c r="V82" s="282"/>
      <c r="W82" s="282">
        <f t="shared" si="16"/>
        <v>0</v>
      </c>
    </row>
    <row r="83" spans="1:23" x14ac:dyDescent="0.2">
      <c r="A83" s="206">
        <v>222</v>
      </c>
      <c r="B83" s="204" t="s">
        <v>803</v>
      </c>
      <c r="C83" s="214">
        <v>0.58333333333333337</v>
      </c>
      <c r="D83" s="214">
        <v>0.91666666666666663</v>
      </c>
      <c r="E83" s="202" t="s">
        <v>1616</v>
      </c>
      <c r="F83" s="202" t="s">
        <v>1616</v>
      </c>
      <c r="G83" s="281">
        <f t="shared" si="17"/>
        <v>0.33333333333333326</v>
      </c>
      <c r="H83" s="281"/>
      <c r="I83" s="281">
        <f t="shared" si="14"/>
        <v>0.33333333333333326</v>
      </c>
      <c r="J83" s="202" t="s">
        <v>1616</v>
      </c>
      <c r="K83" s="202" t="s">
        <v>1616</v>
      </c>
      <c r="L83" s="202" t="s">
        <v>1616</v>
      </c>
      <c r="M83" s="202" t="s">
        <v>1616</v>
      </c>
      <c r="N83" s="282"/>
      <c r="O83" s="283"/>
      <c r="P83" s="281">
        <f t="shared" si="15"/>
        <v>0</v>
      </c>
      <c r="Q83" s="202" t="s">
        <v>1616</v>
      </c>
      <c r="R83" s="202" t="s">
        <v>1616</v>
      </c>
      <c r="S83" s="202" t="s">
        <v>1616</v>
      </c>
      <c r="T83" s="202" t="s">
        <v>1616</v>
      </c>
      <c r="U83" s="282"/>
      <c r="V83" s="282"/>
      <c r="W83" s="282">
        <f t="shared" si="16"/>
        <v>0</v>
      </c>
    </row>
    <row r="84" spans="1:23" x14ac:dyDescent="0.2">
      <c r="A84" s="206">
        <v>223</v>
      </c>
      <c r="B84" s="204" t="s">
        <v>803</v>
      </c>
      <c r="C84" s="214">
        <v>0.58333333333333337</v>
      </c>
      <c r="D84" s="214">
        <v>0.91666666666666663</v>
      </c>
      <c r="E84" s="202" t="s">
        <v>1616</v>
      </c>
      <c r="F84" s="202" t="s">
        <v>1616</v>
      </c>
      <c r="G84" s="281">
        <f t="shared" si="17"/>
        <v>0.33333333333333326</v>
      </c>
      <c r="H84" s="281"/>
      <c r="I84" s="281">
        <f t="shared" si="14"/>
        <v>0.33333333333333326</v>
      </c>
      <c r="J84" s="202" t="s">
        <v>1616</v>
      </c>
      <c r="K84" s="202" t="s">
        <v>1616</v>
      </c>
      <c r="L84" s="202" t="s">
        <v>1616</v>
      </c>
      <c r="M84" s="202" t="s">
        <v>1616</v>
      </c>
      <c r="N84" s="282"/>
      <c r="O84" s="283"/>
      <c r="P84" s="281">
        <f t="shared" si="15"/>
        <v>0</v>
      </c>
      <c r="Q84" s="202" t="s">
        <v>1616</v>
      </c>
      <c r="R84" s="202" t="s">
        <v>1616</v>
      </c>
      <c r="S84" s="202" t="s">
        <v>1616</v>
      </c>
      <c r="T84" s="202" t="s">
        <v>1616</v>
      </c>
      <c r="U84" s="282"/>
      <c r="V84" s="282"/>
      <c r="W84" s="282">
        <f t="shared" si="16"/>
        <v>0</v>
      </c>
    </row>
    <row r="85" spans="1:23" x14ac:dyDescent="0.2">
      <c r="A85" s="206">
        <v>224</v>
      </c>
      <c r="B85" s="204" t="s">
        <v>803</v>
      </c>
      <c r="C85" s="214">
        <v>0.58333333333333337</v>
      </c>
      <c r="D85" s="214">
        <v>0.91666666666666663</v>
      </c>
      <c r="E85" s="202" t="s">
        <v>1616</v>
      </c>
      <c r="F85" s="202" t="s">
        <v>1616</v>
      </c>
      <c r="G85" s="281">
        <f t="shared" si="17"/>
        <v>0.33333333333333326</v>
      </c>
      <c r="H85" s="281"/>
      <c r="I85" s="281">
        <f t="shared" si="14"/>
        <v>0.33333333333333326</v>
      </c>
      <c r="J85" s="202" t="s">
        <v>1616</v>
      </c>
      <c r="K85" s="202" t="s">
        <v>1616</v>
      </c>
      <c r="L85" s="202" t="s">
        <v>1616</v>
      </c>
      <c r="M85" s="202" t="s">
        <v>1616</v>
      </c>
      <c r="N85" s="282"/>
      <c r="O85" s="283"/>
      <c r="P85" s="281">
        <f t="shared" si="15"/>
        <v>0</v>
      </c>
      <c r="Q85" s="202" t="s">
        <v>1616</v>
      </c>
      <c r="R85" s="202" t="s">
        <v>1616</v>
      </c>
      <c r="S85" s="202" t="s">
        <v>1616</v>
      </c>
      <c r="T85" s="202" t="s">
        <v>1616</v>
      </c>
      <c r="U85" s="282"/>
      <c r="V85" s="282"/>
      <c r="W85" s="282">
        <f t="shared" si="16"/>
        <v>0</v>
      </c>
    </row>
    <row r="86" spans="1:23" x14ac:dyDescent="0.2">
      <c r="A86" s="206">
        <v>225</v>
      </c>
      <c r="B86" s="204" t="s">
        <v>803</v>
      </c>
      <c r="C86" s="214">
        <v>0.58333333333333337</v>
      </c>
      <c r="D86" s="214">
        <v>0.91666666666666663</v>
      </c>
      <c r="E86" s="202" t="s">
        <v>1616</v>
      </c>
      <c r="F86" s="202" t="s">
        <v>1616</v>
      </c>
      <c r="G86" s="281">
        <f t="shared" si="17"/>
        <v>0.33333333333333326</v>
      </c>
      <c r="H86" s="281"/>
      <c r="I86" s="281">
        <f t="shared" si="14"/>
        <v>0.33333333333333326</v>
      </c>
      <c r="J86" s="202" t="s">
        <v>1616</v>
      </c>
      <c r="K86" s="202" t="s">
        <v>1616</v>
      </c>
      <c r="L86" s="202" t="s">
        <v>1616</v>
      </c>
      <c r="M86" s="202" t="s">
        <v>1616</v>
      </c>
      <c r="N86" s="282"/>
      <c r="O86" s="283"/>
      <c r="P86" s="281">
        <f t="shared" si="15"/>
        <v>0</v>
      </c>
      <c r="Q86" s="202" t="s">
        <v>1616</v>
      </c>
      <c r="R86" s="202" t="s">
        <v>1616</v>
      </c>
      <c r="S86" s="202" t="s">
        <v>1616</v>
      </c>
      <c r="T86" s="202" t="s">
        <v>1616</v>
      </c>
      <c r="U86" s="282"/>
      <c r="V86" s="282"/>
      <c r="W86" s="282">
        <f t="shared" si="16"/>
        <v>0</v>
      </c>
    </row>
    <row r="87" spans="1:23" x14ac:dyDescent="0.2">
      <c r="A87" s="206">
        <v>226</v>
      </c>
      <c r="B87" s="204" t="s">
        <v>803</v>
      </c>
      <c r="C87" s="214">
        <v>0.625</v>
      </c>
      <c r="D87" s="214">
        <v>0.875</v>
      </c>
      <c r="E87" s="202" t="s">
        <v>1616</v>
      </c>
      <c r="F87" s="202" t="s">
        <v>1616</v>
      </c>
      <c r="G87" s="281">
        <f t="shared" si="17"/>
        <v>0.25</v>
      </c>
      <c r="H87" s="281"/>
      <c r="I87" s="281">
        <f t="shared" si="14"/>
        <v>0.25</v>
      </c>
      <c r="J87" s="214">
        <v>0.70833333333333337</v>
      </c>
      <c r="K87" s="202">
        <v>0.875</v>
      </c>
      <c r="L87" s="202" t="s">
        <v>1616</v>
      </c>
      <c r="M87" s="202" t="s">
        <v>1616</v>
      </c>
      <c r="N87" s="282">
        <f>K87-J87</f>
        <v>0.16666666666666663</v>
      </c>
      <c r="O87" s="283"/>
      <c r="P87" s="281">
        <f t="shared" si="15"/>
        <v>0.16666666666666663</v>
      </c>
      <c r="Q87" s="202" t="s">
        <v>1616</v>
      </c>
      <c r="R87" s="202" t="s">
        <v>1616</v>
      </c>
      <c r="S87" s="202" t="s">
        <v>1616</v>
      </c>
      <c r="T87" s="202" t="s">
        <v>1616</v>
      </c>
      <c r="U87" s="282"/>
      <c r="V87" s="282"/>
      <c r="W87" s="282">
        <f t="shared" si="16"/>
        <v>0</v>
      </c>
    </row>
    <row r="88" spans="1:23" x14ac:dyDescent="0.2">
      <c r="A88" s="206">
        <v>227</v>
      </c>
      <c r="B88" s="204" t="s">
        <v>803</v>
      </c>
      <c r="C88" s="214">
        <v>0.625</v>
      </c>
      <c r="D88" s="214">
        <v>0.875</v>
      </c>
      <c r="E88" s="202" t="s">
        <v>1616</v>
      </c>
      <c r="F88" s="202" t="s">
        <v>1616</v>
      </c>
      <c r="G88" s="281">
        <f t="shared" si="17"/>
        <v>0.25</v>
      </c>
      <c r="H88" s="281"/>
      <c r="I88" s="281">
        <f t="shared" si="14"/>
        <v>0.25</v>
      </c>
      <c r="J88" s="202" t="s">
        <v>1616</v>
      </c>
      <c r="K88" s="202" t="s">
        <v>1616</v>
      </c>
      <c r="L88" s="202" t="s">
        <v>1616</v>
      </c>
      <c r="M88" s="202" t="s">
        <v>1616</v>
      </c>
      <c r="N88" s="282"/>
      <c r="O88" s="283"/>
      <c r="P88" s="281">
        <f t="shared" si="15"/>
        <v>0</v>
      </c>
      <c r="Q88" s="202" t="s">
        <v>1616</v>
      </c>
      <c r="R88" s="202" t="s">
        <v>1616</v>
      </c>
      <c r="S88" s="202" t="s">
        <v>1616</v>
      </c>
      <c r="T88" s="202" t="s">
        <v>1616</v>
      </c>
      <c r="U88" s="282"/>
      <c r="V88" s="282"/>
      <c r="W88" s="282">
        <f t="shared" si="16"/>
        <v>0</v>
      </c>
    </row>
    <row r="89" spans="1:23" x14ac:dyDescent="0.2">
      <c r="A89" s="206">
        <v>228</v>
      </c>
      <c r="B89" s="204" t="s">
        <v>803</v>
      </c>
      <c r="C89" s="214">
        <v>0.625</v>
      </c>
      <c r="D89" s="214">
        <v>0.875</v>
      </c>
      <c r="E89" s="202" t="s">
        <v>1616</v>
      </c>
      <c r="F89" s="202" t="s">
        <v>1616</v>
      </c>
      <c r="G89" s="281">
        <f t="shared" si="17"/>
        <v>0.25</v>
      </c>
      <c r="H89" s="281"/>
      <c r="I89" s="281">
        <f t="shared" si="14"/>
        <v>0.25</v>
      </c>
      <c r="J89" s="202" t="s">
        <v>1616</v>
      </c>
      <c r="K89" s="202" t="s">
        <v>1616</v>
      </c>
      <c r="L89" s="202" t="s">
        <v>1616</v>
      </c>
      <c r="M89" s="202" t="s">
        <v>1616</v>
      </c>
      <c r="N89" s="282"/>
      <c r="O89" s="283"/>
      <c r="P89" s="281">
        <f t="shared" si="15"/>
        <v>0</v>
      </c>
      <c r="Q89" s="202" t="s">
        <v>1616</v>
      </c>
      <c r="R89" s="202" t="s">
        <v>1616</v>
      </c>
      <c r="S89" s="202" t="s">
        <v>1616</v>
      </c>
      <c r="T89" s="202" t="s">
        <v>1616</v>
      </c>
      <c r="U89" s="282"/>
      <c r="V89" s="282"/>
      <c r="W89" s="282">
        <f t="shared" si="16"/>
        <v>0</v>
      </c>
    </row>
    <row r="90" spans="1:23" x14ac:dyDescent="0.2">
      <c r="A90" s="206">
        <v>229</v>
      </c>
      <c r="B90" s="204" t="s">
        <v>803</v>
      </c>
      <c r="C90" s="214">
        <v>0.625</v>
      </c>
      <c r="D90" s="214">
        <v>0.875</v>
      </c>
      <c r="E90" s="202" t="s">
        <v>1616</v>
      </c>
      <c r="F90" s="202" t="s">
        <v>1616</v>
      </c>
      <c r="G90" s="281">
        <f t="shared" si="17"/>
        <v>0.25</v>
      </c>
      <c r="H90" s="281"/>
      <c r="I90" s="281">
        <f t="shared" si="14"/>
        <v>0.25</v>
      </c>
      <c r="J90" s="202">
        <v>0.70833333333333337</v>
      </c>
      <c r="K90" s="202">
        <v>0.875</v>
      </c>
      <c r="L90" s="202" t="s">
        <v>1616</v>
      </c>
      <c r="M90" s="202" t="s">
        <v>1616</v>
      </c>
      <c r="N90" s="282">
        <f t="shared" ref="N90:N98" si="23">K90-J90</f>
        <v>0.16666666666666663</v>
      </c>
      <c r="O90" s="283"/>
      <c r="P90" s="281">
        <f t="shared" si="15"/>
        <v>0.16666666666666663</v>
      </c>
      <c r="Q90" s="202" t="s">
        <v>1616</v>
      </c>
      <c r="R90" s="202" t="s">
        <v>1616</v>
      </c>
      <c r="S90" s="202" t="s">
        <v>1616</v>
      </c>
      <c r="T90" s="202" t="s">
        <v>1616</v>
      </c>
      <c r="U90" s="282"/>
      <c r="V90" s="282"/>
      <c r="W90" s="282">
        <f t="shared" si="16"/>
        <v>0</v>
      </c>
    </row>
    <row r="91" spans="1:23" x14ac:dyDescent="0.2">
      <c r="A91" s="206">
        <v>231</v>
      </c>
      <c r="B91" s="204" t="s">
        <v>803</v>
      </c>
      <c r="C91" s="214">
        <v>0.22916666666666666</v>
      </c>
      <c r="D91" s="214">
        <v>0.41666666666666669</v>
      </c>
      <c r="E91" s="202" t="s">
        <v>1616</v>
      </c>
      <c r="F91" s="202" t="s">
        <v>1616</v>
      </c>
      <c r="G91" s="281">
        <f t="shared" si="17"/>
        <v>0.18750000000000003</v>
      </c>
      <c r="H91" s="281"/>
      <c r="I91" s="281">
        <f t="shared" si="14"/>
        <v>0.18750000000000003</v>
      </c>
      <c r="J91" s="202">
        <v>0.25</v>
      </c>
      <c r="K91" s="202">
        <v>0.45833333333333331</v>
      </c>
      <c r="L91" s="202" t="s">
        <v>1616</v>
      </c>
      <c r="M91" s="202" t="s">
        <v>1616</v>
      </c>
      <c r="N91" s="282">
        <f t="shared" si="23"/>
        <v>0.20833333333333331</v>
      </c>
      <c r="O91" s="283"/>
      <c r="P91" s="281">
        <f t="shared" si="15"/>
        <v>0.20833333333333331</v>
      </c>
      <c r="Q91" s="202" t="s">
        <v>1616</v>
      </c>
      <c r="R91" s="202" t="s">
        <v>1616</v>
      </c>
      <c r="S91" s="202" t="s">
        <v>1616</v>
      </c>
      <c r="T91" s="202" t="s">
        <v>1616</v>
      </c>
      <c r="U91" s="282"/>
      <c r="V91" s="282"/>
      <c r="W91" s="282">
        <f t="shared" si="16"/>
        <v>0</v>
      </c>
    </row>
    <row r="92" spans="1:23" x14ac:dyDescent="0.2">
      <c r="A92" s="206">
        <v>232</v>
      </c>
      <c r="B92" s="204" t="s">
        <v>803</v>
      </c>
      <c r="C92" s="214">
        <v>0.22916666666666666</v>
      </c>
      <c r="D92" s="214">
        <v>0.41666666666666669</v>
      </c>
      <c r="E92" s="202" t="s">
        <v>1616</v>
      </c>
      <c r="F92" s="202" t="s">
        <v>1616</v>
      </c>
      <c r="G92" s="281">
        <f t="shared" si="17"/>
        <v>0.18750000000000003</v>
      </c>
      <c r="H92" s="281"/>
      <c r="I92" s="281">
        <f t="shared" si="14"/>
        <v>0.18750000000000003</v>
      </c>
      <c r="J92" s="202">
        <v>0.25</v>
      </c>
      <c r="K92" s="202">
        <v>0.45833333333333331</v>
      </c>
      <c r="L92" s="202" t="s">
        <v>1616</v>
      </c>
      <c r="M92" s="202" t="s">
        <v>1616</v>
      </c>
      <c r="N92" s="282">
        <f t="shared" si="23"/>
        <v>0.20833333333333331</v>
      </c>
      <c r="O92" s="283"/>
      <c r="P92" s="281">
        <f t="shared" si="15"/>
        <v>0.20833333333333331</v>
      </c>
      <c r="Q92" s="202" t="s">
        <v>1616</v>
      </c>
      <c r="R92" s="202" t="s">
        <v>1616</v>
      </c>
      <c r="S92" s="202" t="s">
        <v>1616</v>
      </c>
      <c r="T92" s="202" t="s">
        <v>1616</v>
      </c>
      <c r="U92" s="282"/>
      <c r="V92" s="282"/>
      <c r="W92" s="282">
        <f t="shared" si="16"/>
        <v>0</v>
      </c>
    </row>
    <row r="93" spans="1:23" x14ac:dyDescent="0.2">
      <c r="A93" s="206">
        <v>233</v>
      </c>
      <c r="B93" s="204" t="s">
        <v>803</v>
      </c>
      <c r="C93" s="214">
        <v>0.22916666666666666</v>
      </c>
      <c r="D93" s="214">
        <v>0.41666666666666669</v>
      </c>
      <c r="E93" s="202" t="s">
        <v>1616</v>
      </c>
      <c r="F93" s="202" t="s">
        <v>1616</v>
      </c>
      <c r="G93" s="281">
        <f t="shared" si="17"/>
        <v>0.18750000000000003</v>
      </c>
      <c r="H93" s="281"/>
      <c r="I93" s="281">
        <f t="shared" si="14"/>
        <v>0.18750000000000003</v>
      </c>
      <c r="J93" s="202">
        <v>0.25</v>
      </c>
      <c r="K93" s="202">
        <v>0.45833333333333331</v>
      </c>
      <c r="L93" s="202" t="s">
        <v>1616</v>
      </c>
      <c r="M93" s="202" t="s">
        <v>1616</v>
      </c>
      <c r="N93" s="282">
        <f t="shared" si="23"/>
        <v>0.20833333333333331</v>
      </c>
      <c r="O93" s="283"/>
      <c r="P93" s="281">
        <f t="shared" si="15"/>
        <v>0.20833333333333331</v>
      </c>
      <c r="Q93" s="202" t="s">
        <v>1616</v>
      </c>
      <c r="R93" s="202" t="s">
        <v>1616</v>
      </c>
      <c r="S93" s="202" t="s">
        <v>1616</v>
      </c>
      <c r="T93" s="202" t="s">
        <v>1616</v>
      </c>
      <c r="U93" s="282"/>
      <c r="V93" s="282"/>
      <c r="W93" s="282">
        <f t="shared" si="16"/>
        <v>0</v>
      </c>
    </row>
    <row r="94" spans="1:23" x14ac:dyDescent="0.2">
      <c r="A94" s="206">
        <v>234</v>
      </c>
      <c r="B94" s="204" t="s">
        <v>803</v>
      </c>
      <c r="C94" s="214">
        <v>0.23958333333333334</v>
      </c>
      <c r="D94" s="214">
        <v>0.41666666666666669</v>
      </c>
      <c r="E94" s="202">
        <v>0.66666666666666663</v>
      </c>
      <c r="F94" s="202">
        <v>0.83333333333333337</v>
      </c>
      <c r="G94" s="281">
        <f t="shared" si="17"/>
        <v>0.17708333333333334</v>
      </c>
      <c r="H94" s="281">
        <f t="shared" ref="H94" si="24">F94-E94</f>
        <v>0.16666666666666674</v>
      </c>
      <c r="I94" s="281">
        <f t="shared" si="14"/>
        <v>0.34375000000000011</v>
      </c>
      <c r="J94" s="202">
        <v>0.25</v>
      </c>
      <c r="K94" s="202">
        <v>0.45833333333333331</v>
      </c>
      <c r="L94" s="202" t="s">
        <v>1616</v>
      </c>
      <c r="M94" s="202" t="s">
        <v>1616</v>
      </c>
      <c r="N94" s="282">
        <f t="shared" si="23"/>
        <v>0.20833333333333331</v>
      </c>
      <c r="O94" s="283"/>
      <c r="P94" s="281">
        <f t="shared" si="15"/>
        <v>0.20833333333333331</v>
      </c>
      <c r="Q94" s="202" t="s">
        <v>1616</v>
      </c>
      <c r="R94" s="202" t="s">
        <v>1616</v>
      </c>
      <c r="S94" s="202" t="s">
        <v>1616</v>
      </c>
      <c r="T94" s="202" t="s">
        <v>1616</v>
      </c>
      <c r="U94" s="282"/>
      <c r="V94" s="282"/>
      <c r="W94" s="282">
        <f t="shared" si="16"/>
        <v>0</v>
      </c>
    </row>
    <row r="95" spans="1:23" x14ac:dyDescent="0.2">
      <c r="A95" s="206">
        <v>236</v>
      </c>
      <c r="B95" s="204" t="s">
        <v>803</v>
      </c>
      <c r="C95" s="214">
        <v>0.625</v>
      </c>
      <c r="D95" s="214">
        <v>0.875</v>
      </c>
      <c r="E95" s="202" t="s">
        <v>1616</v>
      </c>
      <c r="F95" s="202" t="s">
        <v>1616</v>
      </c>
      <c r="G95" s="281">
        <f t="shared" si="17"/>
        <v>0.25</v>
      </c>
      <c r="H95" s="281"/>
      <c r="I95" s="281">
        <f t="shared" si="14"/>
        <v>0.25</v>
      </c>
      <c r="J95" s="202">
        <v>0.70833333333333337</v>
      </c>
      <c r="K95" s="202">
        <v>0.875</v>
      </c>
      <c r="L95" s="202" t="s">
        <v>1616</v>
      </c>
      <c r="M95" s="202" t="s">
        <v>1616</v>
      </c>
      <c r="N95" s="282">
        <f t="shared" si="23"/>
        <v>0.16666666666666663</v>
      </c>
      <c r="O95" s="283"/>
      <c r="P95" s="281">
        <f t="shared" si="15"/>
        <v>0.16666666666666663</v>
      </c>
      <c r="Q95" s="202" t="s">
        <v>1616</v>
      </c>
      <c r="R95" s="202" t="s">
        <v>1616</v>
      </c>
      <c r="S95" s="202" t="s">
        <v>1616</v>
      </c>
      <c r="T95" s="202" t="s">
        <v>1616</v>
      </c>
      <c r="U95" s="282"/>
      <c r="V95" s="282"/>
      <c r="W95" s="282">
        <f t="shared" si="16"/>
        <v>0</v>
      </c>
    </row>
    <row r="96" spans="1:23" x14ac:dyDescent="0.2">
      <c r="A96" s="206">
        <v>237</v>
      </c>
      <c r="B96" s="204" t="s">
        <v>803</v>
      </c>
      <c r="C96" s="214">
        <v>0.25</v>
      </c>
      <c r="D96" s="214">
        <v>0.41666666666666669</v>
      </c>
      <c r="E96" s="202" t="s">
        <v>1616</v>
      </c>
      <c r="F96" s="202" t="s">
        <v>1616</v>
      </c>
      <c r="G96" s="281">
        <f t="shared" si="17"/>
        <v>0.16666666666666669</v>
      </c>
      <c r="H96" s="281"/>
      <c r="I96" s="281">
        <f t="shared" si="14"/>
        <v>0.16666666666666669</v>
      </c>
      <c r="J96" s="202" t="s">
        <v>1616</v>
      </c>
      <c r="K96" s="202" t="s">
        <v>1616</v>
      </c>
      <c r="L96" s="202" t="s">
        <v>1616</v>
      </c>
      <c r="M96" s="202" t="s">
        <v>1616</v>
      </c>
      <c r="N96" s="282"/>
      <c r="O96" s="283"/>
      <c r="P96" s="281">
        <f t="shared" si="15"/>
        <v>0</v>
      </c>
      <c r="Q96" s="202" t="s">
        <v>1616</v>
      </c>
      <c r="R96" s="202" t="s">
        <v>1616</v>
      </c>
      <c r="S96" s="202" t="s">
        <v>1616</v>
      </c>
      <c r="T96" s="202" t="s">
        <v>1616</v>
      </c>
      <c r="U96" s="282"/>
      <c r="V96" s="282"/>
      <c r="W96" s="282">
        <f t="shared" si="16"/>
        <v>0</v>
      </c>
    </row>
    <row r="97" spans="1:23" x14ac:dyDescent="0.2">
      <c r="A97" s="206">
        <v>238</v>
      </c>
      <c r="B97" s="204" t="s">
        <v>803</v>
      </c>
      <c r="C97" s="214">
        <v>0.625</v>
      </c>
      <c r="D97" s="214">
        <v>0.875</v>
      </c>
      <c r="E97" s="202" t="s">
        <v>1616</v>
      </c>
      <c r="F97" s="202" t="s">
        <v>1616</v>
      </c>
      <c r="G97" s="281">
        <f t="shared" si="17"/>
        <v>0.25</v>
      </c>
      <c r="H97" s="281"/>
      <c r="I97" s="281">
        <f t="shared" si="14"/>
        <v>0.25</v>
      </c>
      <c r="J97" s="202" t="s">
        <v>1616</v>
      </c>
      <c r="K97" s="202" t="s">
        <v>1616</v>
      </c>
      <c r="L97" s="202" t="s">
        <v>1616</v>
      </c>
      <c r="M97" s="202" t="s">
        <v>1616</v>
      </c>
      <c r="N97" s="282"/>
      <c r="O97" s="283"/>
      <c r="P97" s="281">
        <f t="shared" si="15"/>
        <v>0</v>
      </c>
      <c r="Q97" s="202" t="s">
        <v>1616</v>
      </c>
      <c r="R97" s="202" t="s">
        <v>1616</v>
      </c>
      <c r="S97" s="202" t="s">
        <v>1616</v>
      </c>
      <c r="T97" s="202" t="s">
        <v>1616</v>
      </c>
      <c r="U97" s="282"/>
      <c r="V97" s="282"/>
      <c r="W97" s="282">
        <f t="shared" si="16"/>
        <v>0</v>
      </c>
    </row>
    <row r="98" spans="1:23" x14ac:dyDescent="0.2">
      <c r="A98" s="206">
        <v>239</v>
      </c>
      <c r="B98" s="204" t="s">
        <v>803</v>
      </c>
      <c r="C98" s="214">
        <v>0.22916666666666666</v>
      </c>
      <c r="D98" s="214">
        <v>0.91666666666666663</v>
      </c>
      <c r="E98" s="202" t="s">
        <v>1616</v>
      </c>
      <c r="F98" s="202" t="s">
        <v>1616</v>
      </c>
      <c r="G98" s="281">
        <f t="shared" si="17"/>
        <v>0.6875</v>
      </c>
      <c r="H98" s="281"/>
      <c r="I98" s="281">
        <f t="shared" si="14"/>
        <v>0.6875</v>
      </c>
      <c r="J98" s="202">
        <v>0.25</v>
      </c>
      <c r="K98" s="202">
        <v>0.70833333333333337</v>
      </c>
      <c r="L98" s="202" t="s">
        <v>1616</v>
      </c>
      <c r="M98" s="202" t="s">
        <v>1616</v>
      </c>
      <c r="N98" s="282">
        <f t="shared" si="23"/>
        <v>0.45833333333333337</v>
      </c>
      <c r="O98" s="283"/>
      <c r="P98" s="281">
        <f t="shared" si="15"/>
        <v>0.45833333333333337</v>
      </c>
      <c r="Q98" s="202" t="s">
        <v>1616</v>
      </c>
      <c r="R98" s="202" t="s">
        <v>1616</v>
      </c>
      <c r="S98" s="202" t="s">
        <v>1616</v>
      </c>
      <c r="T98" s="202" t="s">
        <v>1616</v>
      </c>
      <c r="U98" s="282"/>
      <c r="V98" s="282"/>
      <c r="W98" s="282">
        <f t="shared" si="16"/>
        <v>0</v>
      </c>
    </row>
    <row r="99" spans="1:23" x14ac:dyDescent="0.2">
      <c r="A99" s="206">
        <v>240</v>
      </c>
      <c r="B99" s="204" t="s">
        <v>803</v>
      </c>
      <c r="C99" s="214">
        <v>0.22916666666666666</v>
      </c>
      <c r="D99" s="214">
        <v>0.70833333333333337</v>
      </c>
      <c r="E99" s="202" t="s">
        <v>1616</v>
      </c>
      <c r="F99" s="202" t="s">
        <v>1616</v>
      </c>
      <c r="G99" s="281">
        <f t="shared" si="17"/>
        <v>0.47916666666666674</v>
      </c>
      <c r="H99" s="281"/>
      <c r="I99" s="281">
        <f t="shared" si="14"/>
        <v>0.47916666666666674</v>
      </c>
      <c r="J99" s="202" t="s">
        <v>1616</v>
      </c>
      <c r="K99" s="202" t="s">
        <v>1616</v>
      </c>
      <c r="L99" s="202" t="s">
        <v>1616</v>
      </c>
      <c r="M99" s="202" t="s">
        <v>1616</v>
      </c>
      <c r="N99" s="282"/>
      <c r="O99" s="283"/>
      <c r="P99" s="281">
        <f t="shared" si="15"/>
        <v>0</v>
      </c>
      <c r="Q99" s="202" t="s">
        <v>1616</v>
      </c>
      <c r="R99" s="202" t="s">
        <v>1616</v>
      </c>
      <c r="S99" s="202" t="s">
        <v>1616</v>
      </c>
      <c r="T99" s="202" t="s">
        <v>1616</v>
      </c>
      <c r="U99" s="282"/>
      <c r="V99" s="282"/>
      <c r="W99" s="282">
        <f t="shared" si="16"/>
        <v>0</v>
      </c>
    </row>
    <row r="100" spans="1:23" x14ac:dyDescent="0.2">
      <c r="A100" s="206">
        <v>243</v>
      </c>
      <c r="B100" s="204" t="s">
        <v>803</v>
      </c>
      <c r="C100" s="214">
        <v>0.22916666666666666</v>
      </c>
      <c r="D100" s="214">
        <v>0.4375</v>
      </c>
      <c r="E100" s="202" t="s">
        <v>1616</v>
      </c>
      <c r="F100" s="202" t="s">
        <v>1616</v>
      </c>
      <c r="G100" s="281">
        <f t="shared" si="17"/>
        <v>0.20833333333333334</v>
      </c>
      <c r="H100" s="281"/>
      <c r="I100" s="281">
        <f t="shared" si="14"/>
        <v>0.20833333333333334</v>
      </c>
      <c r="J100" s="202" t="s">
        <v>1616</v>
      </c>
      <c r="K100" s="202" t="s">
        <v>1616</v>
      </c>
      <c r="L100" s="202" t="s">
        <v>1616</v>
      </c>
      <c r="M100" s="202" t="s">
        <v>1616</v>
      </c>
      <c r="N100" s="282"/>
      <c r="O100" s="283"/>
      <c r="P100" s="281">
        <f t="shared" si="15"/>
        <v>0</v>
      </c>
      <c r="Q100" s="202" t="s">
        <v>1616</v>
      </c>
      <c r="R100" s="202" t="s">
        <v>1616</v>
      </c>
      <c r="S100" s="202" t="s">
        <v>1616</v>
      </c>
      <c r="T100" s="202" t="s">
        <v>1616</v>
      </c>
      <c r="U100" s="282"/>
      <c r="V100" s="282"/>
      <c r="W100" s="282">
        <f t="shared" si="16"/>
        <v>0</v>
      </c>
    </row>
    <row r="101" spans="1:23" x14ac:dyDescent="0.2">
      <c r="A101" s="206">
        <v>245</v>
      </c>
      <c r="B101" s="204" t="s">
        <v>803</v>
      </c>
      <c r="C101" s="214">
        <v>0.22916666666666666</v>
      </c>
      <c r="D101" s="214">
        <v>0.4375</v>
      </c>
      <c r="E101" s="202" t="s">
        <v>1616</v>
      </c>
      <c r="F101" s="202" t="s">
        <v>1616</v>
      </c>
      <c r="G101" s="281">
        <f t="shared" si="17"/>
        <v>0.20833333333333334</v>
      </c>
      <c r="H101" s="281"/>
      <c r="I101" s="281">
        <f t="shared" si="14"/>
        <v>0.20833333333333334</v>
      </c>
      <c r="J101" s="202">
        <v>0.23958333333333334</v>
      </c>
      <c r="K101" s="202">
        <v>0.41666666666666669</v>
      </c>
      <c r="L101" s="202" t="s">
        <v>1616</v>
      </c>
      <c r="M101" s="202" t="s">
        <v>1616</v>
      </c>
      <c r="N101" s="282">
        <f>K101-J101</f>
        <v>0.17708333333333334</v>
      </c>
      <c r="O101" s="283"/>
      <c r="P101" s="281">
        <f t="shared" si="15"/>
        <v>0.17708333333333334</v>
      </c>
      <c r="Q101" s="202" t="s">
        <v>1616</v>
      </c>
      <c r="R101" s="202" t="s">
        <v>1616</v>
      </c>
      <c r="S101" s="202" t="s">
        <v>1616</v>
      </c>
      <c r="T101" s="202" t="s">
        <v>1616</v>
      </c>
      <c r="U101" s="282"/>
      <c r="V101" s="282"/>
      <c r="W101" s="282">
        <f t="shared" si="16"/>
        <v>0</v>
      </c>
    </row>
    <row r="102" spans="1:23" x14ac:dyDescent="0.2">
      <c r="A102" s="206">
        <v>246</v>
      </c>
      <c r="B102" s="204" t="s">
        <v>803</v>
      </c>
      <c r="C102" s="214">
        <v>0.625</v>
      </c>
      <c r="D102" s="214">
        <v>0.875</v>
      </c>
      <c r="E102" s="202" t="s">
        <v>1616</v>
      </c>
      <c r="F102" s="202" t="s">
        <v>1616</v>
      </c>
      <c r="G102" s="281">
        <f t="shared" si="17"/>
        <v>0.25</v>
      </c>
      <c r="H102" s="281"/>
      <c r="I102" s="281">
        <f t="shared" si="14"/>
        <v>0.25</v>
      </c>
      <c r="J102" s="202" t="s">
        <v>1616</v>
      </c>
      <c r="K102" s="202" t="s">
        <v>1616</v>
      </c>
      <c r="L102" s="202" t="s">
        <v>1616</v>
      </c>
      <c r="M102" s="202" t="s">
        <v>1616</v>
      </c>
      <c r="N102" s="282"/>
      <c r="O102" s="283"/>
      <c r="P102" s="281">
        <f t="shared" si="15"/>
        <v>0</v>
      </c>
      <c r="Q102" s="202" t="s">
        <v>1616</v>
      </c>
      <c r="R102" s="202" t="s">
        <v>1616</v>
      </c>
      <c r="S102" s="202" t="s">
        <v>1616</v>
      </c>
      <c r="T102" s="202" t="s">
        <v>1616</v>
      </c>
      <c r="U102" s="282"/>
      <c r="V102" s="282"/>
      <c r="W102" s="282">
        <f t="shared" si="16"/>
        <v>0</v>
      </c>
    </row>
    <row r="103" spans="1:23" x14ac:dyDescent="0.2">
      <c r="A103" s="206">
        <v>247</v>
      </c>
      <c r="B103" s="204" t="s">
        <v>803</v>
      </c>
      <c r="C103" s="214">
        <v>0.625</v>
      </c>
      <c r="D103" s="214">
        <v>0.875</v>
      </c>
      <c r="E103" s="202" t="s">
        <v>1616</v>
      </c>
      <c r="F103" s="202" t="s">
        <v>1616</v>
      </c>
      <c r="G103" s="281">
        <f t="shared" si="17"/>
        <v>0.25</v>
      </c>
      <c r="H103" s="281"/>
      <c r="I103" s="281">
        <f t="shared" si="14"/>
        <v>0.25</v>
      </c>
      <c r="J103" s="202" t="s">
        <v>1616</v>
      </c>
      <c r="K103" s="202" t="s">
        <v>1616</v>
      </c>
      <c r="L103" s="202" t="s">
        <v>1616</v>
      </c>
      <c r="M103" s="202" t="s">
        <v>1616</v>
      </c>
      <c r="N103" s="282"/>
      <c r="O103" s="283"/>
      <c r="P103" s="281">
        <f t="shared" si="15"/>
        <v>0</v>
      </c>
      <c r="Q103" s="202" t="s">
        <v>1616</v>
      </c>
      <c r="R103" s="202" t="s">
        <v>1616</v>
      </c>
      <c r="S103" s="202" t="s">
        <v>1616</v>
      </c>
      <c r="T103" s="202" t="s">
        <v>1616</v>
      </c>
      <c r="U103" s="282"/>
      <c r="V103" s="282"/>
      <c r="W103" s="282">
        <f t="shared" si="16"/>
        <v>0</v>
      </c>
    </row>
    <row r="104" spans="1:23" x14ac:dyDescent="0.2">
      <c r="A104" s="206">
        <v>248</v>
      </c>
      <c r="B104" s="204" t="s">
        <v>803</v>
      </c>
      <c r="C104" s="214">
        <v>0.625</v>
      </c>
      <c r="D104" s="214">
        <v>0.875</v>
      </c>
      <c r="E104" s="202" t="s">
        <v>1616</v>
      </c>
      <c r="F104" s="202" t="s">
        <v>1616</v>
      </c>
      <c r="G104" s="281">
        <f t="shared" si="17"/>
        <v>0.25</v>
      </c>
      <c r="H104" s="281"/>
      <c r="I104" s="281">
        <f t="shared" si="14"/>
        <v>0.25</v>
      </c>
      <c r="J104" s="202" t="s">
        <v>1616</v>
      </c>
      <c r="K104" s="202" t="s">
        <v>1616</v>
      </c>
      <c r="L104" s="227" t="s">
        <v>1616</v>
      </c>
      <c r="M104" s="202" t="s">
        <v>1616</v>
      </c>
      <c r="N104" s="282"/>
      <c r="O104" s="283"/>
      <c r="P104" s="281">
        <f t="shared" si="15"/>
        <v>0</v>
      </c>
      <c r="Q104" s="202" t="s">
        <v>1616</v>
      </c>
      <c r="R104" s="202" t="s">
        <v>1616</v>
      </c>
      <c r="S104" s="202" t="s">
        <v>1616</v>
      </c>
      <c r="T104" s="202" t="s">
        <v>1616</v>
      </c>
      <c r="U104" s="282"/>
      <c r="V104" s="282"/>
      <c r="W104" s="282">
        <f t="shared" si="16"/>
        <v>0</v>
      </c>
    </row>
    <row r="105" spans="1:23" x14ac:dyDescent="0.2">
      <c r="A105" s="206">
        <v>249</v>
      </c>
      <c r="B105" s="204" t="s">
        <v>803</v>
      </c>
      <c r="C105" s="214">
        <v>0.25</v>
      </c>
      <c r="D105" s="214">
        <v>0.875</v>
      </c>
      <c r="E105" s="202" t="s">
        <v>1616</v>
      </c>
      <c r="F105" s="202" t="s">
        <v>1616</v>
      </c>
      <c r="G105" s="281">
        <f t="shared" si="17"/>
        <v>0.625</v>
      </c>
      <c r="H105" s="281"/>
      <c r="I105" s="281">
        <f t="shared" si="14"/>
        <v>0.625</v>
      </c>
      <c r="J105" s="202">
        <v>0.41666666666666669</v>
      </c>
      <c r="K105" s="202">
        <v>0.625</v>
      </c>
      <c r="L105" s="202" t="s">
        <v>1616</v>
      </c>
      <c r="M105" s="202" t="s">
        <v>1616</v>
      </c>
      <c r="N105" s="282">
        <f t="shared" ref="N105:N106" si="25">K105-J105</f>
        <v>0.20833333333333331</v>
      </c>
      <c r="O105" s="283"/>
      <c r="P105" s="281">
        <f t="shared" si="15"/>
        <v>0.20833333333333331</v>
      </c>
      <c r="Q105" s="202" t="s">
        <v>1616</v>
      </c>
      <c r="R105" s="202" t="s">
        <v>1616</v>
      </c>
      <c r="S105" s="202" t="s">
        <v>1616</v>
      </c>
      <c r="T105" s="202" t="s">
        <v>1616</v>
      </c>
      <c r="U105" s="282"/>
      <c r="V105" s="282"/>
      <c r="W105" s="282">
        <f t="shared" si="16"/>
        <v>0</v>
      </c>
    </row>
    <row r="106" spans="1:23" x14ac:dyDescent="0.2">
      <c r="A106" s="206">
        <v>250</v>
      </c>
      <c r="B106" s="204" t="s">
        <v>803</v>
      </c>
      <c r="C106" s="214">
        <v>0.25</v>
      </c>
      <c r="D106" s="214">
        <v>0.875</v>
      </c>
      <c r="E106" s="202" t="s">
        <v>1616</v>
      </c>
      <c r="F106" s="202" t="s">
        <v>1616</v>
      </c>
      <c r="G106" s="281">
        <f t="shared" si="17"/>
        <v>0.625</v>
      </c>
      <c r="H106" s="281"/>
      <c r="I106" s="281">
        <f t="shared" si="14"/>
        <v>0.625</v>
      </c>
      <c r="J106" s="202">
        <v>0.41666666666666669</v>
      </c>
      <c r="K106" s="202">
        <v>0.625</v>
      </c>
      <c r="L106" s="202" t="s">
        <v>1616</v>
      </c>
      <c r="M106" s="202" t="s">
        <v>1616</v>
      </c>
      <c r="N106" s="282">
        <f t="shared" si="25"/>
        <v>0.20833333333333331</v>
      </c>
      <c r="O106" s="283"/>
      <c r="P106" s="281">
        <f t="shared" si="15"/>
        <v>0.20833333333333331</v>
      </c>
      <c r="Q106" s="202" t="s">
        <v>1616</v>
      </c>
      <c r="R106" s="202" t="s">
        <v>1616</v>
      </c>
      <c r="S106" s="202" t="s">
        <v>1616</v>
      </c>
      <c r="T106" s="202" t="s">
        <v>1616</v>
      </c>
      <c r="U106" s="282"/>
      <c r="V106" s="282"/>
      <c r="W106" s="282">
        <f t="shared" si="16"/>
        <v>0</v>
      </c>
    </row>
    <row r="107" spans="1:23" x14ac:dyDescent="0.2">
      <c r="A107" s="206">
        <v>251</v>
      </c>
      <c r="B107" s="204" t="s">
        <v>803</v>
      </c>
      <c r="C107" s="214">
        <v>0.25</v>
      </c>
      <c r="D107" s="214">
        <v>0.45833333333333331</v>
      </c>
      <c r="E107" s="202">
        <v>0.66666666666666663</v>
      </c>
      <c r="F107" s="202">
        <v>0.875</v>
      </c>
      <c r="G107" s="281">
        <f t="shared" si="17"/>
        <v>0.20833333333333331</v>
      </c>
      <c r="H107" s="281">
        <f t="shared" ref="H107" si="26">F107-E107</f>
        <v>0.20833333333333337</v>
      </c>
      <c r="I107" s="281">
        <f t="shared" si="14"/>
        <v>0.41666666666666669</v>
      </c>
      <c r="J107" s="202" t="s">
        <v>1616</v>
      </c>
      <c r="K107" s="202" t="s">
        <v>1616</v>
      </c>
      <c r="L107" s="202" t="s">
        <v>1616</v>
      </c>
      <c r="M107" s="202" t="s">
        <v>1616</v>
      </c>
      <c r="N107" s="282"/>
      <c r="O107" s="283"/>
      <c r="P107" s="281">
        <f t="shared" si="15"/>
        <v>0</v>
      </c>
      <c r="Q107" s="202" t="s">
        <v>1616</v>
      </c>
      <c r="R107" s="202" t="s">
        <v>1616</v>
      </c>
      <c r="S107" s="202" t="s">
        <v>1616</v>
      </c>
      <c r="T107" s="202" t="s">
        <v>1616</v>
      </c>
      <c r="U107" s="282"/>
      <c r="V107" s="282"/>
      <c r="W107" s="282">
        <f t="shared" si="16"/>
        <v>0</v>
      </c>
    </row>
    <row r="108" spans="1:23" x14ac:dyDescent="0.2">
      <c r="A108" s="206">
        <v>252</v>
      </c>
      <c r="B108" s="204" t="s">
        <v>803</v>
      </c>
      <c r="C108" s="214">
        <v>0.5625</v>
      </c>
      <c r="D108" s="214">
        <v>0.91666666666666663</v>
      </c>
      <c r="E108" s="202" t="s">
        <v>1616</v>
      </c>
      <c r="F108" s="202" t="s">
        <v>1616</v>
      </c>
      <c r="G108" s="281">
        <f t="shared" si="17"/>
        <v>0.35416666666666663</v>
      </c>
      <c r="H108" s="281"/>
      <c r="I108" s="281">
        <f t="shared" si="14"/>
        <v>0.35416666666666663</v>
      </c>
      <c r="J108" s="202">
        <v>0.29166666666666669</v>
      </c>
      <c r="K108" s="202">
        <v>0.875</v>
      </c>
      <c r="L108" s="202" t="s">
        <v>1616</v>
      </c>
      <c r="M108" s="202" t="s">
        <v>1616</v>
      </c>
      <c r="N108" s="282">
        <f>K108-J108</f>
        <v>0.58333333333333326</v>
      </c>
      <c r="O108" s="283"/>
      <c r="P108" s="281">
        <f t="shared" si="15"/>
        <v>0.58333333333333326</v>
      </c>
      <c r="Q108" s="202" t="s">
        <v>1616</v>
      </c>
      <c r="R108" s="202" t="s">
        <v>1616</v>
      </c>
      <c r="S108" s="202" t="s">
        <v>1616</v>
      </c>
      <c r="T108" s="202" t="s">
        <v>1616</v>
      </c>
      <c r="U108" s="282"/>
      <c r="V108" s="282"/>
      <c r="W108" s="282">
        <f t="shared" si="16"/>
        <v>0</v>
      </c>
    </row>
    <row r="109" spans="1:23" x14ac:dyDescent="0.2">
      <c r="A109" s="206">
        <v>253</v>
      </c>
      <c r="B109" s="204" t="s">
        <v>803</v>
      </c>
      <c r="C109" s="214">
        <v>0.5625</v>
      </c>
      <c r="D109" s="214">
        <v>0.89583333333333337</v>
      </c>
      <c r="E109" s="202" t="s">
        <v>1616</v>
      </c>
      <c r="F109" s="202" t="s">
        <v>1616</v>
      </c>
      <c r="G109" s="281">
        <f t="shared" si="17"/>
        <v>0.33333333333333337</v>
      </c>
      <c r="H109" s="281"/>
      <c r="I109" s="281">
        <f t="shared" si="14"/>
        <v>0.33333333333333337</v>
      </c>
      <c r="J109" s="202">
        <v>0.29166666666666669</v>
      </c>
      <c r="K109" s="202">
        <v>0.85416666666666663</v>
      </c>
      <c r="L109" s="202" t="s">
        <v>1616</v>
      </c>
      <c r="M109" s="202" t="s">
        <v>1616</v>
      </c>
      <c r="N109" s="282">
        <f>K109-J109</f>
        <v>0.5625</v>
      </c>
      <c r="O109" s="283"/>
      <c r="P109" s="281">
        <f t="shared" si="15"/>
        <v>0.5625</v>
      </c>
      <c r="Q109" s="202" t="s">
        <v>1616</v>
      </c>
      <c r="R109" s="202" t="s">
        <v>1616</v>
      </c>
      <c r="S109" s="202" t="s">
        <v>1616</v>
      </c>
      <c r="T109" s="202" t="s">
        <v>1616</v>
      </c>
      <c r="U109" s="282"/>
      <c r="V109" s="282"/>
      <c r="W109" s="282">
        <f t="shared" si="16"/>
        <v>0</v>
      </c>
    </row>
    <row r="110" spans="1:23" x14ac:dyDescent="0.2">
      <c r="A110" s="206">
        <v>255</v>
      </c>
      <c r="B110" s="204" t="s">
        <v>803</v>
      </c>
      <c r="C110" s="214">
        <v>0.66666666666666663</v>
      </c>
      <c r="D110" s="214">
        <v>0.85416666666666663</v>
      </c>
      <c r="E110" s="202" t="s">
        <v>1616</v>
      </c>
      <c r="F110" s="202" t="s">
        <v>1616</v>
      </c>
      <c r="G110" s="281">
        <f t="shared" si="17"/>
        <v>0.1875</v>
      </c>
      <c r="H110" s="281"/>
      <c r="I110" s="281">
        <f t="shared" si="14"/>
        <v>0.1875</v>
      </c>
      <c r="J110" s="202" t="s">
        <v>1616</v>
      </c>
      <c r="K110" s="202" t="s">
        <v>1616</v>
      </c>
      <c r="L110" s="202" t="s">
        <v>1616</v>
      </c>
      <c r="M110" s="202" t="s">
        <v>1616</v>
      </c>
      <c r="N110" s="282"/>
      <c r="O110" s="283"/>
      <c r="P110" s="281">
        <f t="shared" si="15"/>
        <v>0</v>
      </c>
      <c r="Q110" s="202" t="s">
        <v>1616</v>
      </c>
      <c r="R110" s="202" t="s">
        <v>1616</v>
      </c>
      <c r="S110" s="202" t="s">
        <v>1616</v>
      </c>
      <c r="T110" s="202" t="s">
        <v>1616</v>
      </c>
      <c r="U110" s="282"/>
      <c r="V110" s="282"/>
      <c r="W110" s="282">
        <f t="shared" si="16"/>
        <v>0</v>
      </c>
    </row>
    <row r="111" spans="1:23" x14ac:dyDescent="0.2">
      <c r="A111" s="206">
        <v>257</v>
      </c>
      <c r="B111" s="204" t="s">
        <v>803</v>
      </c>
      <c r="C111" s="214">
        <v>0.25</v>
      </c>
      <c r="D111" s="214">
        <v>0.89583333333333337</v>
      </c>
      <c r="E111" s="202" t="s">
        <v>1616</v>
      </c>
      <c r="F111" s="202" t="s">
        <v>1616</v>
      </c>
      <c r="G111" s="281">
        <f t="shared" si="17"/>
        <v>0.64583333333333337</v>
      </c>
      <c r="H111" s="281"/>
      <c r="I111" s="281">
        <f t="shared" si="14"/>
        <v>0.64583333333333337</v>
      </c>
      <c r="J111" s="202">
        <v>0.29166666666666669</v>
      </c>
      <c r="K111" s="202">
        <v>0.875</v>
      </c>
      <c r="L111" s="202" t="s">
        <v>1616</v>
      </c>
      <c r="M111" s="202" t="s">
        <v>1616</v>
      </c>
      <c r="N111" s="282">
        <f t="shared" ref="N111" si="27">K111-J111</f>
        <v>0.58333333333333326</v>
      </c>
      <c r="O111" s="283"/>
      <c r="P111" s="281">
        <f t="shared" si="15"/>
        <v>0.58333333333333326</v>
      </c>
      <c r="Q111" s="202">
        <v>0.45833333333333331</v>
      </c>
      <c r="R111" s="202">
        <v>0.79166666666666663</v>
      </c>
      <c r="S111" s="202" t="s">
        <v>1616</v>
      </c>
      <c r="T111" s="202" t="s">
        <v>1616</v>
      </c>
      <c r="U111" s="282">
        <f>R111-Q111</f>
        <v>0.33333333333333331</v>
      </c>
      <c r="V111" s="282"/>
      <c r="W111" s="282">
        <f t="shared" si="16"/>
        <v>0.33333333333333331</v>
      </c>
    </row>
    <row r="112" spans="1:23" x14ac:dyDescent="0.2">
      <c r="A112" s="206">
        <v>259</v>
      </c>
      <c r="B112" s="204" t="s">
        <v>803</v>
      </c>
      <c r="C112" s="214">
        <v>0.25</v>
      </c>
      <c r="D112" s="214">
        <v>0.89583333333333337</v>
      </c>
      <c r="E112" s="202" t="s">
        <v>1616</v>
      </c>
      <c r="F112" s="202" t="s">
        <v>1616</v>
      </c>
      <c r="G112" s="281">
        <f t="shared" si="17"/>
        <v>0.64583333333333337</v>
      </c>
      <c r="H112" s="281"/>
      <c r="I112" s="281">
        <f t="shared" si="14"/>
        <v>0.64583333333333337</v>
      </c>
      <c r="J112" s="202" t="s">
        <v>1616</v>
      </c>
      <c r="K112" s="202" t="s">
        <v>1616</v>
      </c>
      <c r="L112" s="202" t="s">
        <v>1616</v>
      </c>
      <c r="M112" s="202" t="s">
        <v>1616</v>
      </c>
      <c r="N112" s="282"/>
      <c r="O112" s="283"/>
      <c r="P112" s="281">
        <f t="shared" si="15"/>
        <v>0</v>
      </c>
      <c r="Q112" s="202" t="s">
        <v>1616</v>
      </c>
      <c r="R112" s="202" t="s">
        <v>1616</v>
      </c>
      <c r="S112" s="202" t="s">
        <v>1616</v>
      </c>
      <c r="T112" s="202" t="s">
        <v>1616</v>
      </c>
      <c r="U112" s="282"/>
      <c r="V112" s="282"/>
      <c r="W112" s="282">
        <f t="shared" si="16"/>
        <v>0</v>
      </c>
    </row>
    <row r="113" spans="1:23" x14ac:dyDescent="0.2">
      <c r="A113" s="206">
        <v>260</v>
      </c>
      <c r="B113" s="204" t="s">
        <v>803</v>
      </c>
      <c r="C113" s="214">
        <v>0.25</v>
      </c>
      <c r="D113" s="214">
        <v>0.89583333333333337</v>
      </c>
      <c r="E113" s="202" t="s">
        <v>1616</v>
      </c>
      <c r="F113" s="202" t="s">
        <v>1616</v>
      </c>
      <c r="G113" s="281">
        <f t="shared" si="17"/>
        <v>0.64583333333333337</v>
      </c>
      <c r="H113" s="281"/>
      <c r="I113" s="281">
        <f t="shared" si="14"/>
        <v>0.64583333333333337</v>
      </c>
      <c r="J113" s="202" t="s">
        <v>1616</v>
      </c>
      <c r="K113" s="202" t="s">
        <v>1616</v>
      </c>
      <c r="L113" s="202" t="s">
        <v>1616</v>
      </c>
      <c r="M113" s="202" t="s">
        <v>1616</v>
      </c>
      <c r="N113" s="282"/>
      <c r="O113" s="283"/>
      <c r="P113" s="281">
        <f t="shared" si="15"/>
        <v>0</v>
      </c>
      <c r="Q113" s="202" t="s">
        <v>1616</v>
      </c>
      <c r="R113" s="202" t="s">
        <v>1616</v>
      </c>
      <c r="S113" s="202" t="s">
        <v>1616</v>
      </c>
      <c r="T113" s="202" t="s">
        <v>1616</v>
      </c>
      <c r="U113" s="282"/>
      <c r="V113" s="282"/>
      <c r="W113" s="282">
        <f t="shared" si="16"/>
        <v>0</v>
      </c>
    </row>
    <row r="114" spans="1:23" x14ac:dyDescent="0.2">
      <c r="A114" s="206">
        <v>261</v>
      </c>
      <c r="B114" s="204" t="s">
        <v>803</v>
      </c>
      <c r="C114" s="214">
        <v>0.25</v>
      </c>
      <c r="D114" s="214">
        <v>0.89583333333333337</v>
      </c>
      <c r="E114" s="202" t="s">
        <v>1616</v>
      </c>
      <c r="F114" s="202" t="s">
        <v>1616</v>
      </c>
      <c r="G114" s="281">
        <f t="shared" si="17"/>
        <v>0.64583333333333337</v>
      </c>
      <c r="H114" s="281"/>
      <c r="I114" s="281">
        <f t="shared" si="14"/>
        <v>0.64583333333333337</v>
      </c>
      <c r="J114" s="202" t="s">
        <v>1616</v>
      </c>
      <c r="K114" s="202" t="s">
        <v>1616</v>
      </c>
      <c r="L114" s="202" t="s">
        <v>1616</v>
      </c>
      <c r="M114" s="202" t="s">
        <v>1616</v>
      </c>
      <c r="N114" s="282"/>
      <c r="O114" s="283"/>
      <c r="P114" s="281">
        <f t="shared" si="15"/>
        <v>0</v>
      </c>
      <c r="Q114" s="202" t="s">
        <v>1616</v>
      </c>
      <c r="R114" s="202" t="s">
        <v>1616</v>
      </c>
      <c r="S114" s="202" t="s">
        <v>1616</v>
      </c>
      <c r="T114" s="202" t="s">
        <v>1616</v>
      </c>
      <c r="U114" s="282"/>
      <c r="V114" s="282"/>
      <c r="W114" s="282">
        <f t="shared" si="16"/>
        <v>0</v>
      </c>
    </row>
    <row r="115" spans="1:23" x14ac:dyDescent="0.2">
      <c r="A115" s="206">
        <v>262</v>
      </c>
      <c r="B115" s="204" t="s">
        <v>803</v>
      </c>
      <c r="C115" s="214">
        <v>0.625</v>
      </c>
      <c r="D115" s="214">
        <v>0.875</v>
      </c>
      <c r="E115" s="202" t="s">
        <v>1616</v>
      </c>
      <c r="F115" s="202" t="s">
        <v>1616</v>
      </c>
      <c r="G115" s="281">
        <f t="shared" si="17"/>
        <v>0.25</v>
      </c>
      <c r="H115" s="281"/>
      <c r="I115" s="281">
        <f t="shared" si="14"/>
        <v>0.25</v>
      </c>
      <c r="J115" s="202">
        <v>0.625</v>
      </c>
      <c r="K115" s="202">
        <v>0.83333333333333337</v>
      </c>
      <c r="L115" s="202" t="s">
        <v>1616</v>
      </c>
      <c r="M115" s="202" t="s">
        <v>1616</v>
      </c>
      <c r="N115" s="282">
        <f>K115-J115</f>
        <v>0.20833333333333337</v>
      </c>
      <c r="O115" s="283"/>
      <c r="P115" s="281">
        <f t="shared" si="15"/>
        <v>0.20833333333333337</v>
      </c>
      <c r="Q115" s="202" t="s">
        <v>1616</v>
      </c>
      <c r="R115" s="202" t="s">
        <v>1616</v>
      </c>
      <c r="S115" s="202" t="s">
        <v>1616</v>
      </c>
      <c r="T115" s="202" t="s">
        <v>1616</v>
      </c>
      <c r="U115" s="282"/>
      <c r="V115" s="282"/>
      <c r="W115" s="282">
        <f t="shared" si="16"/>
        <v>0</v>
      </c>
    </row>
    <row r="116" spans="1:23" x14ac:dyDescent="0.2">
      <c r="A116" s="206">
        <v>263</v>
      </c>
      <c r="B116" s="204" t="s">
        <v>803</v>
      </c>
      <c r="C116" s="214">
        <v>0.25</v>
      </c>
      <c r="D116" s="214">
        <v>0.45833333333333331</v>
      </c>
      <c r="E116" s="202" t="s">
        <v>1616</v>
      </c>
      <c r="F116" s="202" t="s">
        <v>1616</v>
      </c>
      <c r="G116" s="281">
        <f t="shared" si="17"/>
        <v>0.20833333333333331</v>
      </c>
      <c r="H116" s="281"/>
      <c r="I116" s="281">
        <f t="shared" si="14"/>
        <v>0.20833333333333331</v>
      </c>
      <c r="J116" s="202" t="s">
        <v>1616</v>
      </c>
      <c r="K116" s="202" t="s">
        <v>1616</v>
      </c>
      <c r="L116" s="202" t="s">
        <v>1616</v>
      </c>
      <c r="M116" s="202" t="s">
        <v>1616</v>
      </c>
      <c r="N116" s="282"/>
      <c r="O116" s="283"/>
      <c r="P116" s="281">
        <f t="shared" si="15"/>
        <v>0</v>
      </c>
      <c r="Q116" s="202" t="s">
        <v>1616</v>
      </c>
      <c r="R116" s="202" t="s">
        <v>1616</v>
      </c>
      <c r="S116" s="202" t="s">
        <v>1616</v>
      </c>
      <c r="T116" s="202" t="s">
        <v>1616</v>
      </c>
      <c r="U116" s="282"/>
      <c r="V116" s="282"/>
      <c r="W116" s="282">
        <f t="shared" si="16"/>
        <v>0</v>
      </c>
    </row>
    <row r="117" spans="1:23" x14ac:dyDescent="0.2">
      <c r="A117" s="206">
        <v>264</v>
      </c>
      <c r="B117" s="204" t="s">
        <v>803</v>
      </c>
      <c r="C117" s="214">
        <v>0.625</v>
      </c>
      <c r="D117" s="214">
        <v>0.875</v>
      </c>
      <c r="E117" s="202" t="s">
        <v>1616</v>
      </c>
      <c r="F117" s="202" t="s">
        <v>1616</v>
      </c>
      <c r="G117" s="281">
        <f t="shared" si="17"/>
        <v>0.25</v>
      </c>
      <c r="H117" s="281"/>
      <c r="I117" s="281">
        <f t="shared" si="14"/>
        <v>0.25</v>
      </c>
      <c r="J117" s="202" t="s">
        <v>1616</v>
      </c>
      <c r="K117" s="202" t="s">
        <v>1616</v>
      </c>
      <c r="L117" s="202" t="s">
        <v>1616</v>
      </c>
      <c r="M117" s="202" t="s">
        <v>1616</v>
      </c>
      <c r="N117" s="282"/>
      <c r="O117" s="283"/>
      <c r="P117" s="281">
        <f t="shared" si="15"/>
        <v>0</v>
      </c>
      <c r="Q117" s="202" t="s">
        <v>1616</v>
      </c>
      <c r="R117" s="202" t="s">
        <v>1616</v>
      </c>
      <c r="S117" s="202" t="s">
        <v>1616</v>
      </c>
      <c r="T117" s="202" t="s">
        <v>1616</v>
      </c>
      <c r="U117" s="282"/>
      <c r="V117" s="282"/>
      <c r="W117" s="282">
        <f t="shared" si="16"/>
        <v>0</v>
      </c>
    </row>
    <row r="118" spans="1:23" x14ac:dyDescent="0.2">
      <c r="A118" s="206">
        <v>265</v>
      </c>
      <c r="B118" s="204" t="s">
        <v>803</v>
      </c>
      <c r="C118" s="214">
        <v>0.25</v>
      </c>
      <c r="D118" s="214">
        <v>0.45833333333333331</v>
      </c>
      <c r="E118" s="202">
        <v>0.64583333333333337</v>
      </c>
      <c r="F118" s="202">
        <v>0.875</v>
      </c>
      <c r="G118" s="281">
        <f t="shared" si="17"/>
        <v>0.20833333333333331</v>
      </c>
      <c r="H118" s="281">
        <f t="shared" ref="H118" si="28">F118-E118</f>
        <v>0.22916666666666663</v>
      </c>
      <c r="I118" s="281">
        <f t="shared" ref="I118:I170" si="29">G118+H118</f>
        <v>0.43749999999999994</v>
      </c>
      <c r="J118" s="202" t="s">
        <v>1616</v>
      </c>
      <c r="K118" s="202" t="s">
        <v>1616</v>
      </c>
      <c r="L118" s="202" t="s">
        <v>1616</v>
      </c>
      <c r="M118" s="202" t="s">
        <v>1616</v>
      </c>
      <c r="N118" s="282"/>
      <c r="O118" s="283"/>
      <c r="P118" s="281">
        <f t="shared" ref="P118:P170" si="30">N118+O118</f>
        <v>0</v>
      </c>
      <c r="Q118" s="202" t="s">
        <v>1616</v>
      </c>
      <c r="R118" s="202" t="s">
        <v>1616</v>
      </c>
      <c r="S118" s="202" t="s">
        <v>1616</v>
      </c>
      <c r="T118" s="202" t="s">
        <v>1616</v>
      </c>
      <c r="U118" s="282"/>
      <c r="V118" s="282"/>
      <c r="W118" s="282">
        <f t="shared" ref="W118:W170" si="31">U118+V118</f>
        <v>0</v>
      </c>
    </row>
    <row r="119" spans="1:23" x14ac:dyDescent="0.2">
      <c r="A119" s="206">
        <v>269</v>
      </c>
      <c r="B119" s="204" t="s">
        <v>803</v>
      </c>
      <c r="C119" s="214">
        <v>0.27083333333333331</v>
      </c>
      <c r="D119" s="214">
        <v>0.95833333333333337</v>
      </c>
      <c r="E119" s="202" t="s">
        <v>1616</v>
      </c>
      <c r="F119" s="202" t="s">
        <v>1616</v>
      </c>
      <c r="G119" s="281">
        <f t="shared" si="17"/>
        <v>0.6875</v>
      </c>
      <c r="H119" s="281"/>
      <c r="I119" s="281">
        <f t="shared" si="29"/>
        <v>0.6875</v>
      </c>
      <c r="J119" s="202" t="s">
        <v>1616</v>
      </c>
      <c r="K119" s="202" t="s">
        <v>1616</v>
      </c>
      <c r="L119" s="202" t="s">
        <v>1616</v>
      </c>
      <c r="M119" s="202" t="s">
        <v>1616</v>
      </c>
      <c r="N119" s="282"/>
      <c r="O119" s="283"/>
      <c r="P119" s="281">
        <f t="shared" si="30"/>
        <v>0</v>
      </c>
      <c r="Q119" s="202" t="s">
        <v>1616</v>
      </c>
      <c r="R119" s="202" t="s">
        <v>1616</v>
      </c>
      <c r="S119" s="202" t="s">
        <v>1616</v>
      </c>
      <c r="T119" s="202" t="s">
        <v>1616</v>
      </c>
      <c r="U119" s="282"/>
      <c r="V119" s="282"/>
      <c r="W119" s="282">
        <f t="shared" si="31"/>
        <v>0</v>
      </c>
    </row>
    <row r="120" spans="1:23" x14ac:dyDescent="0.2">
      <c r="A120" s="206">
        <v>270</v>
      </c>
      <c r="B120" s="204" t="s">
        <v>803</v>
      </c>
      <c r="C120" s="214">
        <v>0.25</v>
      </c>
      <c r="D120" s="214">
        <v>0.875</v>
      </c>
      <c r="E120" s="202" t="s">
        <v>1616</v>
      </c>
      <c r="F120" s="202" t="s">
        <v>1616</v>
      </c>
      <c r="G120" s="281">
        <f t="shared" si="17"/>
        <v>0.625</v>
      </c>
      <c r="H120" s="281"/>
      <c r="I120" s="281">
        <f t="shared" si="29"/>
        <v>0.625</v>
      </c>
      <c r="J120" s="202">
        <v>0.3125</v>
      </c>
      <c r="K120" s="202">
        <v>0.875</v>
      </c>
      <c r="L120" s="202" t="s">
        <v>1616</v>
      </c>
      <c r="M120" s="202" t="s">
        <v>1616</v>
      </c>
      <c r="N120" s="282">
        <f t="shared" ref="N120" si="32">K120-J120</f>
        <v>0.5625</v>
      </c>
      <c r="O120" s="283"/>
      <c r="P120" s="281">
        <f t="shared" si="30"/>
        <v>0.5625</v>
      </c>
      <c r="Q120" s="202" t="s">
        <v>1616</v>
      </c>
      <c r="R120" s="202" t="s">
        <v>1616</v>
      </c>
      <c r="S120" s="202" t="s">
        <v>1616</v>
      </c>
      <c r="T120" s="202" t="s">
        <v>1616</v>
      </c>
      <c r="U120" s="282"/>
      <c r="V120" s="282"/>
      <c r="W120" s="282">
        <f t="shared" si="31"/>
        <v>0</v>
      </c>
    </row>
    <row r="121" spans="1:23" x14ac:dyDescent="0.2">
      <c r="A121" s="206">
        <v>271</v>
      </c>
      <c r="B121" s="204" t="s">
        <v>803</v>
      </c>
      <c r="C121" s="214">
        <v>0.25</v>
      </c>
      <c r="D121" s="214">
        <v>0.875</v>
      </c>
      <c r="E121" s="202" t="s">
        <v>1616</v>
      </c>
      <c r="F121" s="202" t="s">
        <v>1616</v>
      </c>
      <c r="G121" s="281">
        <f t="shared" si="17"/>
        <v>0.625</v>
      </c>
      <c r="H121" s="281"/>
      <c r="I121" s="281">
        <f t="shared" si="29"/>
        <v>0.625</v>
      </c>
      <c r="J121" s="202">
        <v>0.3125</v>
      </c>
      <c r="K121" s="202">
        <v>0.875</v>
      </c>
      <c r="L121" s="202" t="s">
        <v>1616</v>
      </c>
      <c r="M121" s="202" t="s">
        <v>1616</v>
      </c>
      <c r="N121" s="282">
        <f>K121-J121</f>
        <v>0.5625</v>
      </c>
      <c r="O121" s="283"/>
      <c r="P121" s="281">
        <f t="shared" si="30"/>
        <v>0.5625</v>
      </c>
      <c r="Q121" s="202" t="s">
        <v>1616</v>
      </c>
      <c r="R121" s="202" t="s">
        <v>1616</v>
      </c>
      <c r="S121" s="202" t="s">
        <v>1616</v>
      </c>
      <c r="T121" s="202" t="s">
        <v>1616</v>
      </c>
      <c r="U121" s="282"/>
      <c r="V121" s="282"/>
      <c r="W121" s="282">
        <f t="shared" si="31"/>
        <v>0</v>
      </c>
    </row>
    <row r="122" spans="1:23" x14ac:dyDescent="0.2">
      <c r="A122" s="206">
        <v>272</v>
      </c>
      <c r="B122" s="204" t="s">
        <v>803</v>
      </c>
      <c r="C122" s="214">
        <v>0.25</v>
      </c>
      <c r="D122" s="214">
        <v>0.875</v>
      </c>
      <c r="E122" s="214" t="s">
        <v>1616</v>
      </c>
      <c r="F122" s="214" t="s">
        <v>1616</v>
      </c>
      <c r="G122" s="281">
        <f t="shared" si="17"/>
        <v>0.625</v>
      </c>
      <c r="H122" s="281"/>
      <c r="I122" s="281">
        <f t="shared" si="29"/>
        <v>0.625</v>
      </c>
      <c r="J122" s="202">
        <v>0.3125</v>
      </c>
      <c r="K122" s="202">
        <v>0.875</v>
      </c>
      <c r="L122" s="202" t="s">
        <v>1616</v>
      </c>
      <c r="M122" s="202" t="s">
        <v>1616</v>
      </c>
      <c r="N122" s="282">
        <f t="shared" ref="N122:N184" si="33">K122-J122</f>
        <v>0.5625</v>
      </c>
      <c r="O122" s="283"/>
      <c r="P122" s="281">
        <f t="shared" si="30"/>
        <v>0.5625</v>
      </c>
      <c r="Q122" s="202">
        <v>0.5</v>
      </c>
      <c r="R122" s="202">
        <v>0.83333333333333337</v>
      </c>
      <c r="S122" s="202" t="s">
        <v>1616</v>
      </c>
      <c r="T122" s="202" t="s">
        <v>1616</v>
      </c>
      <c r="U122" s="282">
        <f>R122-Q122</f>
        <v>0.33333333333333337</v>
      </c>
      <c r="V122" s="282"/>
      <c r="W122" s="282">
        <f t="shared" si="31"/>
        <v>0.33333333333333337</v>
      </c>
    </row>
    <row r="123" spans="1:23" x14ac:dyDescent="0.2">
      <c r="A123" s="206">
        <v>273</v>
      </c>
      <c r="B123" s="204" t="s">
        <v>803</v>
      </c>
      <c r="C123" s="214">
        <v>0.25</v>
      </c>
      <c r="D123" s="214">
        <v>0.875</v>
      </c>
      <c r="E123" s="214" t="s">
        <v>1616</v>
      </c>
      <c r="F123" s="214" t="s">
        <v>1616</v>
      </c>
      <c r="G123" s="281">
        <f t="shared" si="17"/>
        <v>0.625</v>
      </c>
      <c r="H123" s="281"/>
      <c r="I123" s="281">
        <f t="shared" si="29"/>
        <v>0.625</v>
      </c>
      <c r="J123" s="202">
        <v>0.3125</v>
      </c>
      <c r="K123" s="202">
        <v>0.875</v>
      </c>
      <c r="L123" s="202" t="s">
        <v>1616</v>
      </c>
      <c r="M123" s="202" t="s">
        <v>1616</v>
      </c>
      <c r="N123" s="282">
        <f t="shared" si="33"/>
        <v>0.5625</v>
      </c>
      <c r="O123" s="283"/>
      <c r="P123" s="281">
        <f t="shared" si="30"/>
        <v>0.5625</v>
      </c>
      <c r="Q123" s="202" t="s">
        <v>1616</v>
      </c>
      <c r="R123" s="202" t="s">
        <v>1616</v>
      </c>
      <c r="S123" s="202" t="s">
        <v>1616</v>
      </c>
      <c r="T123" s="202" t="s">
        <v>1616</v>
      </c>
      <c r="U123" s="282"/>
      <c r="V123" s="282"/>
      <c r="W123" s="282">
        <f t="shared" si="31"/>
        <v>0</v>
      </c>
    </row>
    <row r="124" spans="1:23" x14ac:dyDescent="0.2">
      <c r="A124" s="206">
        <v>274</v>
      </c>
      <c r="B124" s="204" t="s">
        <v>803</v>
      </c>
      <c r="C124" s="214">
        <v>0.25</v>
      </c>
      <c r="D124" s="214">
        <v>0.89583333333333337</v>
      </c>
      <c r="E124" s="214" t="s">
        <v>1616</v>
      </c>
      <c r="F124" s="214" t="s">
        <v>1616</v>
      </c>
      <c r="G124" s="281">
        <f t="shared" si="17"/>
        <v>0.64583333333333337</v>
      </c>
      <c r="H124" s="281"/>
      <c r="I124" s="281">
        <f t="shared" si="29"/>
        <v>0.64583333333333337</v>
      </c>
      <c r="J124" s="202">
        <v>0.3125</v>
      </c>
      <c r="K124" s="202">
        <v>0.875</v>
      </c>
      <c r="L124" s="202" t="s">
        <v>1616</v>
      </c>
      <c r="M124" s="202" t="s">
        <v>1616</v>
      </c>
      <c r="N124" s="282">
        <f t="shared" si="33"/>
        <v>0.5625</v>
      </c>
      <c r="O124" s="283"/>
      <c r="P124" s="281">
        <f t="shared" si="30"/>
        <v>0.5625</v>
      </c>
      <c r="Q124" s="202">
        <v>0.45833333333333331</v>
      </c>
      <c r="R124" s="202">
        <v>0.79166666666666663</v>
      </c>
      <c r="S124" s="202" t="s">
        <v>1616</v>
      </c>
      <c r="T124" s="202" t="s">
        <v>1616</v>
      </c>
      <c r="U124" s="282">
        <f t="shared" ref="U124:U125" si="34">R124-Q124</f>
        <v>0.33333333333333331</v>
      </c>
      <c r="V124" s="282"/>
      <c r="W124" s="282">
        <f t="shared" si="31"/>
        <v>0.33333333333333331</v>
      </c>
    </row>
    <row r="125" spans="1:23" x14ac:dyDescent="0.2">
      <c r="A125" s="206">
        <v>275</v>
      </c>
      <c r="B125" s="204" t="s">
        <v>803</v>
      </c>
      <c r="C125" s="214">
        <v>0.25</v>
      </c>
      <c r="D125" s="214">
        <v>0.89583333333333337</v>
      </c>
      <c r="E125" s="202" t="s">
        <v>1616</v>
      </c>
      <c r="F125" s="202" t="s">
        <v>1616</v>
      </c>
      <c r="G125" s="281">
        <f t="shared" si="17"/>
        <v>0.64583333333333337</v>
      </c>
      <c r="H125" s="281"/>
      <c r="I125" s="281">
        <f t="shared" si="29"/>
        <v>0.64583333333333337</v>
      </c>
      <c r="J125" s="202">
        <v>0.3125</v>
      </c>
      <c r="K125" s="202">
        <v>0.875</v>
      </c>
      <c r="L125" s="202" t="s">
        <v>1616</v>
      </c>
      <c r="M125" s="202" t="s">
        <v>1616</v>
      </c>
      <c r="N125" s="282">
        <f t="shared" si="33"/>
        <v>0.5625</v>
      </c>
      <c r="O125" s="283"/>
      <c r="P125" s="281">
        <f t="shared" si="30"/>
        <v>0.5625</v>
      </c>
      <c r="Q125" s="202">
        <v>0.45833333333333331</v>
      </c>
      <c r="R125" s="202">
        <v>0.79166666666666663</v>
      </c>
      <c r="S125" s="202" t="s">
        <v>1616</v>
      </c>
      <c r="T125" s="202" t="s">
        <v>1616</v>
      </c>
      <c r="U125" s="282">
        <f t="shared" si="34"/>
        <v>0.33333333333333331</v>
      </c>
      <c r="V125" s="282"/>
      <c r="W125" s="282">
        <f t="shared" si="31"/>
        <v>0.33333333333333331</v>
      </c>
    </row>
    <row r="126" spans="1:23" x14ac:dyDescent="0.2">
      <c r="A126" s="206">
        <v>277</v>
      </c>
      <c r="B126" s="204" t="s">
        <v>803</v>
      </c>
      <c r="C126" s="214">
        <v>0.70833333333333337</v>
      </c>
      <c r="D126" s="214">
        <v>0.89583333333333337</v>
      </c>
      <c r="E126" s="202" t="s">
        <v>1616</v>
      </c>
      <c r="F126" s="202" t="s">
        <v>1616</v>
      </c>
      <c r="G126" s="281">
        <f t="shared" si="17"/>
        <v>0.1875</v>
      </c>
      <c r="H126" s="281"/>
      <c r="I126" s="281">
        <f t="shared" si="29"/>
        <v>0.1875</v>
      </c>
      <c r="J126" s="202" t="s">
        <v>1616</v>
      </c>
      <c r="K126" s="202" t="s">
        <v>1616</v>
      </c>
      <c r="L126" s="202" t="s">
        <v>1616</v>
      </c>
      <c r="M126" s="202" t="s">
        <v>1616</v>
      </c>
      <c r="N126" s="282"/>
      <c r="O126" s="283"/>
      <c r="P126" s="281">
        <f t="shared" si="30"/>
        <v>0</v>
      </c>
      <c r="Q126" s="202" t="s">
        <v>1616</v>
      </c>
      <c r="R126" s="202" t="s">
        <v>1616</v>
      </c>
      <c r="S126" s="202" t="s">
        <v>1616</v>
      </c>
      <c r="T126" s="202" t="s">
        <v>1616</v>
      </c>
      <c r="U126" s="282"/>
      <c r="V126" s="282"/>
      <c r="W126" s="282">
        <f t="shared" si="31"/>
        <v>0</v>
      </c>
    </row>
    <row r="127" spans="1:23" x14ac:dyDescent="0.2">
      <c r="A127" s="206">
        <v>279</v>
      </c>
      <c r="B127" s="204" t="s">
        <v>803</v>
      </c>
      <c r="C127" s="214">
        <v>0.54166666666666663</v>
      </c>
      <c r="D127" s="214">
        <v>0.91666666666666663</v>
      </c>
      <c r="E127" s="202" t="s">
        <v>1616</v>
      </c>
      <c r="F127" s="202" t="s">
        <v>1616</v>
      </c>
      <c r="G127" s="281">
        <f t="shared" si="17"/>
        <v>0.375</v>
      </c>
      <c r="H127" s="281"/>
      <c r="I127" s="281">
        <f t="shared" si="29"/>
        <v>0.375</v>
      </c>
      <c r="J127" s="202" t="s">
        <v>1616</v>
      </c>
      <c r="K127" s="202" t="s">
        <v>1616</v>
      </c>
      <c r="L127" s="202" t="s">
        <v>1616</v>
      </c>
      <c r="M127" s="202" t="s">
        <v>1616</v>
      </c>
      <c r="N127" s="282"/>
      <c r="O127" s="283"/>
      <c r="P127" s="281">
        <f t="shared" si="30"/>
        <v>0</v>
      </c>
      <c r="Q127" s="202" t="s">
        <v>1616</v>
      </c>
      <c r="R127" s="202" t="s">
        <v>1616</v>
      </c>
      <c r="S127" s="202" t="s">
        <v>1616</v>
      </c>
      <c r="T127" s="202" t="s">
        <v>1616</v>
      </c>
      <c r="U127" s="282"/>
      <c r="V127" s="282"/>
      <c r="W127" s="282">
        <f t="shared" si="31"/>
        <v>0</v>
      </c>
    </row>
    <row r="128" spans="1:23" x14ac:dyDescent="0.2">
      <c r="A128" s="206">
        <v>280</v>
      </c>
      <c r="B128" s="204" t="s">
        <v>803</v>
      </c>
      <c r="C128" s="214">
        <v>0.54166666666666663</v>
      </c>
      <c r="D128" s="214">
        <v>0.91666666666666663</v>
      </c>
      <c r="E128" s="202" t="s">
        <v>1616</v>
      </c>
      <c r="F128" s="202" t="s">
        <v>1616</v>
      </c>
      <c r="G128" s="281">
        <f t="shared" si="17"/>
        <v>0.375</v>
      </c>
      <c r="H128" s="281"/>
      <c r="I128" s="281">
        <f t="shared" si="29"/>
        <v>0.375</v>
      </c>
      <c r="J128" s="202" t="s">
        <v>1616</v>
      </c>
      <c r="K128" s="202" t="s">
        <v>1616</v>
      </c>
      <c r="L128" s="202" t="s">
        <v>1616</v>
      </c>
      <c r="M128" s="202" t="s">
        <v>1616</v>
      </c>
      <c r="N128" s="282"/>
      <c r="O128" s="283"/>
      <c r="P128" s="281">
        <f t="shared" si="30"/>
        <v>0</v>
      </c>
      <c r="Q128" s="202" t="s">
        <v>1616</v>
      </c>
      <c r="R128" s="202" t="s">
        <v>1616</v>
      </c>
      <c r="S128" s="202" t="s">
        <v>1616</v>
      </c>
      <c r="T128" s="202" t="s">
        <v>1616</v>
      </c>
      <c r="U128" s="282"/>
      <c r="V128" s="282"/>
      <c r="W128" s="282">
        <f t="shared" si="31"/>
        <v>0</v>
      </c>
    </row>
    <row r="129" spans="1:23" x14ac:dyDescent="0.2">
      <c r="A129" s="206">
        <v>281</v>
      </c>
      <c r="B129" s="204" t="s">
        <v>803</v>
      </c>
      <c r="C129" s="214">
        <v>0.54166666666666663</v>
      </c>
      <c r="D129" s="214">
        <v>0.91666666666666663</v>
      </c>
      <c r="E129" s="202" t="s">
        <v>1616</v>
      </c>
      <c r="F129" s="202" t="s">
        <v>1616</v>
      </c>
      <c r="G129" s="281">
        <f t="shared" si="17"/>
        <v>0.375</v>
      </c>
      <c r="H129" s="281"/>
      <c r="I129" s="281">
        <f t="shared" si="29"/>
        <v>0.375</v>
      </c>
      <c r="J129" s="202" t="s">
        <v>1616</v>
      </c>
      <c r="K129" s="202" t="s">
        <v>1616</v>
      </c>
      <c r="L129" s="202" t="s">
        <v>1616</v>
      </c>
      <c r="M129" s="202" t="s">
        <v>1616</v>
      </c>
      <c r="N129" s="282"/>
      <c r="O129" s="283"/>
      <c r="P129" s="281">
        <f t="shared" si="30"/>
        <v>0</v>
      </c>
      <c r="Q129" s="202" t="s">
        <v>1616</v>
      </c>
      <c r="R129" s="202" t="s">
        <v>1616</v>
      </c>
      <c r="S129" s="202" t="s">
        <v>1616</v>
      </c>
      <c r="T129" s="202" t="s">
        <v>1616</v>
      </c>
      <c r="U129" s="282"/>
      <c r="V129" s="282"/>
      <c r="W129" s="282">
        <f t="shared" si="31"/>
        <v>0</v>
      </c>
    </row>
    <row r="130" spans="1:23" x14ac:dyDescent="0.2">
      <c r="A130" s="206">
        <v>282</v>
      </c>
      <c r="B130" s="204" t="s">
        <v>803</v>
      </c>
      <c r="C130" s="214">
        <v>0.66666666666666663</v>
      </c>
      <c r="D130" s="214">
        <v>0.85416666666666663</v>
      </c>
      <c r="E130" s="202" t="s">
        <v>1616</v>
      </c>
      <c r="F130" s="202" t="s">
        <v>1616</v>
      </c>
      <c r="G130" s="281">
        <f t="shared" si="17"/>
        <v>0.1875</v>
      </c>
      <c r="H130" s="281"/>
      <c r="I130" s="281">
        <f t="shared" si="29"/>
        <v>0.1875</v>
      </c>
      <c r="J130" s="202" t="s">
        <v>1616</v>
      </c>
      <c r="K130" s="202" t="s">
        <v>1616</v>
      </c>
      <c r="L130" s="202" t="s">
        <v>1616</v>
      </c>
      <c r="M130" s="202" t="s">
        <v>1616</v>
      </c>
      <c r="N130" s="282"/>
      <c r="O130" s="283"/>
      <c r="P130" s="281">
        <f t="shared" si="30"/>
        <v>0</v>
      </c>
      <c r="Q130" s="202" t="s">
        <v>1616</v>
      </c>
      <c r="R130" s="202" t="s">
        <v>1616</v>
      </c>
      <c r="S130" s="202" t="s">
        <v>1616</v>
      </c>
      <c r="T130" s="202" t="s">
        <v>1616</v>
      </c>
      <c r="U130" s="282"/>
      <c r="V130" s="282"/>
      <c r="W130" s="282">
        <f t="shared" si="31"/>
        <v>0</v>
      </c>
    </row>
    <row r="131" spans="1:23" x14ac:dyDescent="0.2">
      <c r="A131" s="206">
        <v>283</v>
      </c>
      <c r="B131" s="204" t="s">
        <v>803</v>
      </c>
      <c r="C131" s="214">
        <v>0.66666666666666663</v>
      </c>
      <c r="D131" s="214">
        <v>0.85416666666666663</v>
      </c>
      <c r="E131" s="214" t="s">
        <v>1616</v>
      </c>
      <c r="F131" s="214" t="s">
        <v>1616</v>
      </c>
      <c r="G131" s="281">
        <f t="shared" si="17"/>
        <v>0.1875</v>
      </c>
      <c r="H131" s="281"/>
      <c r="I131" s="281">
        <f t="shared" si="29"/>
        <v>0.1875</v>
      </c>
      <c r="J131" s="202" t="s">
        <v>1616</v>
      </c>
      <c r="K131" s="202" t="s">
        <v>1616</v>
      </c>
      <c r="L131" s="202" t="s">
        <v>1616</v>
      </c>
      <c r="M131" s="202" t="s">
        <v>1616</v>
      </c>
      <c r="N131" s="282"/>
      <c r="O131" s="283"/>
      <c r="P131" s="281">
        <f t="shared" si="30"/>
        <v>0</v>
      </c>
      <c r="Q131" s="202" t="s">
        <v>1616</v>
      </c>
      <c r="R131" s="202" t="s">
        <v>1616</v>
      </c>
      <c r="S131" s="202" t="s">
        <v>1616</v>
      </c>
      <c r="T131" s="202" t="s">
        <v>1616</v>
      </c>
      <c r="U131" s="282"/>
      <c r="V131" s="282"/>
      <c r="W131" s="282">
        <f t="shared" si="31"/>
        <v>0</v>
      </c>
    </row>
    <row r="132" spans="1:23" x14ac:dyDescent="0.2">
      <c r="A132" s="206">
        <v>284</v>
      </c>
      <c r="B132" s="204" t="s">
        <v>803</v>
      </c>
      <c r="C132" s="214">
        <v>0.27083333333333331</v>
      </c>
      <c r="D132" s="214">
        <v>0.47916666666666669</v>
      </c>
      <c r="E132" s="202">
        <v>0.625</v>
      </c>
      <c r="F132" s="202">
        <v>0.85416666666666663</v>
      </c>
      <c r="G132" s="281">
        <f t="shared" ref="G132:G195" si="35">D132-C132</f>
        <v>0.20833333333333337</v>
      </c>
      <c r="H132" s="281">
        <f t="shared" ref="H132" si="36">F132-E132</f>
        <v>0.22916666666666663</v>
      </c>
      <c r="I132" s="281">
        <f t="shared" si="29"/>
        <v>0.4375</v>
      </c>
      <c r="J132" s="202" t="s">
        <v>1616</v>
      </c>
      <c r="K132" s="202" t="s">
        <v>1616</v>
      </c>
      <c r="L132" s="202" t="s">
        <v>1616</v>
      </c>
      <c r="M132" s="202" t="s">
        <v>1616</v>
      </c>
      <c r="N132" s="282"/>
      <c r="O132" s="283"/>
      <c r="P132" s="281">
        <f t="shared" si="30"/>
        <v>0</v>
      </c>
      <c r="Q132" s="202" t="s">
        <v>1616</v>
      </c>
      <c r="R132" s="202" t="s">
        <v>1616</v>
      </c>
      <c r="S132" s="202" t="s">
        <v>1616</v>
      </c>
      <c r="T132" s="202" t="s">
        <v>1616</v>
      </c>
      <c r="U132" s="282"/>
      <c r="V132" s="282"/>
      <c r="W132" s="282">
        <f t="shared" si="31"/>
        <v>0</v>
      </c>
    </row>
    <row r="133" spans="1:23" x14ac:dyDescent="0.2">
      <c r="A133" s="206">
        <v>285</v>
      </c>
      <c r="B133" s="204" t="s">
        <v>803</v>
      </c>
      <c r="C133" s="214">
        <v>0.27083333333333331</v>
      </c>
      <c r="D133" s="214">
        <v>0.875</v>
      </c>
      <c r="E133" s="214" t="s">
        <v>1616</v>
      </c>
      <c r="F133" s="214" t="s">
        <v>1616</v>
      </c>
      <c r="G133" s="281">
        <f t="shared" si="35"/>
        <v>0.60416666666666674</v>
      </c>
      <c r="H133" s="281"/>
      <c r="I133" s="281">
        <f t="shared" si="29"/>
        <v>0.60416666666666674</v>
      </c>
      <c r="J133" s="202" t="s">
        <v>1616</v>
      </c>
      <c r="K133" s="202" t="s">
        <v>1616</v>
      </c>
      <c r="L133" s="202" t="s">
        <v>1616</v>
      </c>
      <c r="M133" s="202" t="s">
        <v>1616</v>
      </c>
      <c r="N133" s="282"/>
      <c r="O133" s="283"/>
      <c r="P133" s="281">
        <f t="shared" si="30"/>
        <v>0</v>
      </c>
      <c r="Q133" s="202" t="s">
        <v>1616</v>
      </c>
      <c r="R133" s="202" t="s">
        <v>1616</v>
      </c>
      <c r="S133" s="202" t="s">
        <v>1616</v>
      </c>
      <c r="T133" s="202" t="s">
        <v>1616</v>
      </c>
      <c r="U133" s="282"/>
      <c r="V133" s="282"/>
      <c r="W133" s="282">
        <f t="shared" si="31"/>
        <v>0</v>
      </c>
    </row>
    <row r="134" spans="1:23" x14ac:dyDescent="0.2">
      <c r="A134" s="206">
        <v>286</v>
      </c>
      <c r="B134" s="204" t="s">
        <v>803</v>
      </c>
      <c r="C134" s="214">
        <v>0.27083333333333331</v>
      </c>
      <c r="D134" s="214">
        <v>0.375</v>
      </c>
      <c r="E134" s="214">
        <v>0.70833333333333337</v>
      </c>
      <c r="F134" s="214">
        <v>0.875</v>
      </c>
      <c r="G134" s="281">
        <f t="shared" si="35"/>
        <v>0.10416666666666669</v>
      </c>
      <c r="H134" s="281">
        <f t="shared" ref="H134" si="37">F134-E134</f>
        <v>0.16666666666666663</v>
      </c>
      <c r="I134" s="281">
        <f t="shared" si="29"/>
        <v>0.27083333333333331</v>
      </c>
      <c r="J134" s="202" t="s">
        <v>1616</v>
      </c>
      <c r="K134" s="202" t="s">
        <v>1616</v>
      </c>
      <c r="L134" s="202" t="s">
        <v>1616</v>
      </c>
      <c r="M134" s="202" t="s">
        <v>1616</v>
      </c>
      <c r="N134" s="282"/>
      <c r="O134" s="283"/>
      <c r="P134" s="281">
        <f t="shared" si="30"/>
        <v>0</v>
      </c>
      <c r="Q134" s="202" t="s">
        <v>1616</v>
      </c>
      <c r="R134" s="202" t="s">
        <v>1616</v>
      </c>
      <c r="S134" s="202" t="s">
        <v>1616</v>
      </c>
      <c r="T134" s="202" t="s">
        <v>1616</v>
      </c>
      <c r="U134" s="282"/>
      <c r="V134" s="282"/>
      <c r="W134" s="282">
        <f t="shared" si="31"/>
        <v>0</v>
      </c>
    </row>
    <row r="135" spans="1:23" x14ac:dyDescent="0.2">
      <c r="A135" s="206">
        <v>287</v>
      </c>
      <c r="B135" s="204" t="s">
        <v>803</v>
      </c>
      <c r="C135" s="214">
        <v>0.27083333333333331</v>
      </c>
      <c r="D135" s="214">
        <v>0.89583333333333337</v>
      </c>
      <c r="E135" s="202" t="s">
        <v>1616</v>
      </c>
      <c r="F135" s="202" t="s">
        <v>1616</v>
      </c>
      <c r="G135" s="281">
        <f t="shared" si="35"/>
        <v>0.625</v>
      </c>
      <c r="H135" s="281"/>
      <c r="I135" s="281">
        <f t="shared" si="29"/>
        <v>0.625</v>
      </c>
      <c r="J135" s="202" t="s">
        <v>1616</v>
      </c>
      <c r="K135" s="202" t="s">
        <v>1616</v>
      </c>
      <c r="L135" s="202" t="s">
        <v>1616</v>
      </c>
      <c r="M135" s="202" t="s">
        <v>1616</v>
      </c>
      <c r="N135" s="282"/>
      <c r="O135" s="283"/>
      <c r="P135" s="281">
        <f t="shared" si="30"/>
        <v>0</v>
      </c>
      <c r="Q135" s="202" t="s">
        <v>1616</v>
      </c>
      <c r="R135" s="202" t="s">
        <v>1616</v>
      </c>
      <c r="S135" s="202" t="s">
        <v>1616</v>
      </c>
      <c r="T135" s="202" t="s">
        <v>1616</v>
      </c>
      <c r="U135" s="282"/>
      <c r="V135" s="282"/>
      <c r="W135" s="282">
        <f t="shared" si="31"/>
        <v>0</v>
      </c>
    </row>
    <row r="136" spans="1:23" x14ac:dyDescent="0.2">
      <c r="A136" s="206">
        <v>288</v>
      </c>
      <c r="B136" s="204" t="s">
        <v>803</v>
      </c>
      <c r="C136" s="214">
        <v>0.70833333333333337</v>
      </c>
      <c r="D136" s="214">
        <v>0.83333333333333337</v>
      </c>
      <c r="E136" s="202" t="s">
        <v>1616</v>
      </c>
      <c r="F136" s="202" t="s">
        <v>1616</v>
      </c>
      <c r="G136" s="281">
        <f t="shared" si="35"/>
        <v>0.125</v>
      </c>
      <c r="H136" s="281"/>
      <c r="I136" s="281">
        <f t="shared" si="29"/>
        <v>0.125</v>
      </c>
      <c r="J136" s="202" t="s">
        <v>1616</v>
      </c>
      <c r="K136" s="202" t="s">
        <v>1616</v>
      </c>
      <c r="L136" s="202" t="s">
        <v>1616</v>
      </c>
      <c r="M136" s="202" t="s">
        <v>1616</v>
      </c>
      <c r="N136" s="282"/>
      <c r="O136" s="283"/>
      <c r="P136" s="281">
        <f t="shared" si="30"/>
        <v>0</v>
      </c>
      <c r="Q136" s="202" t="s">
        <v>1616</v>
      </c>
      <c r="R136" s="202" t="s">
        <v>1616</v>
      </c>
      <c r="S136" s="202" t="s">
        <v>1616</v>
      </c>
      <c r="T136" s="202" t="s">
        <v>1616</v>
      </c>
      <c r="U136" s="282"/>
      <c r="V136" s="282"/>
      <c r="W136" s="282">
        <f t="shared" si="31"/>
        <v>0</v>
      </c>
    </row>
    <row r="137" spans="1:23" x14ac:dyDescent="0.2">
      <c r="A137" s="206">
        <v>290</v>
      </c>
      <c r="B137" s="204" t="s">
        <v>803</v>
      </c>
      <c r="C137" s="214">
        <v>0.27083333333333331</v>
      </c>
      <c r="D137" s="214">
        <v>0.45833333333333331</v>
      </c>
      <c r="E137" s="202">
        <v>0.66666666666666663</v>
      </c>
      <c r="F137" s="202">
        <v>0.85416666666666663</v>
      </c>
      <c r="G137" s="281">
        <f t="shared" si="35"/>
        <v>0.1875</v>
      </c>
      <c r="H137" s="281">
        <f t="shared" ref="H137" si="38">F137-E137</f>
        <v>0.1875</v>
      </c>
      <c r="I137" s="281">
        <f t="shared" si="29"/>
        <v>0.375</v>
      </c>
      <c r="J137" s="202" t="s">
        <v>1616</v>
      </c>
      <c r="K137" s="202" t="s">
        <v>1616</v>
      </c>
      <c r="L137" s="202" t="s">
        <v>1616</v>
      </c>
      <c r="M137" s="202" t="s">
        <v>1616</v>
      </c>
      <c r="N137" s="282"/>
      <c r="O137" s="283"/>
      <c r="P137" s="281">
        <f t="shared" si="30"/>
        <v>0</v>
      </c>
      <c r="Q137" s="202" t="s">
        <v>1616</v>
      </c>
      <c r="R137" s="202" t="s">
        <v>1616</v>
      </c>
      <c r="S137" s="202" t="s">
        <v>1616</v>
      </c>
      <c r="T137" s="202" t="s">
        <v>1616</v>
      </c>
      <c r="U137" s="282"/>
      <c r="V137" s="282"/>
      <c r="W137" s="282">
        <f t="shared" si="31"/>
        <v>0</v>
      </c>
    </row>
    <row r="138" spans="1:23" x14ac:dyDescent="0.2">
      <c r="A138" s="206">
        <v>291</v>
      </c>
      <c r="B138" s="204" t="s">
        <v>803</v>
      </c>
      <c r="C138" s="214">
        <v>0.20833333333333334</v>
      </c>
      <c r="D138" s="214">
        <v>0.97916666666666663</v>
      </c>
      <c r="E138" s="202" t="s">
        <v>1616</v>
      </c>
      <c r="F138" s="202" t="s">
        <v>1616</v>
      </c>
      <c r="G138" s="281">
        <f t="shared" si="35"/>
        <v>0.77083333333333326</v>
      </c>
      <c r="H138" s="281"/>
      <c r="I138" s="281">
        <f t="shared" si="29"/>
        <v>0.77083333333333326</v>
      </c>
      <c r="J138" s="202">
        <v>0.25</v>
      </c>
      <c r="K138" s="202">
        <v>0.97916666666666663</v>
      </c>
      <c r="L138" s="202" t="s">
        <v>1616</v>
      </c>
      <c r="M138" s="202" t="s">
        <v>1616</v>
      </c>
      <c r="N138" s="282">
        <f t="shared" si="33"/>
        <v>0.72916666666666663</v>
      </c>
      <c r="O138" s="283"/>
      <c r="P138" s="281">
        <f t="shared" si="30"/>
        <v>0.72916666666666663</v>
      </c>
      <c r="Q138" s="202">
        <v>0.25</v>
      </c>
      <c r="R138" s="202">
        <v>0.97916666666666663</v>
      </c>
      <c r="S138" s="202" t="s">
        <v>1616</v>
      </c>
      <c r="T138" s="202" t="s">
        <v>1616</v>
      </c>
      <c r="U138" s="282">
        <f>R138-Q138</f>
        <v>0.72916666666666663</v>
      </c>
      <c r="V138" s="282"/>
      <c r="W138" s="282">
        <f t="shared" si="31"/>
        <v>0.72916666666666663</v>
      </c>
    </row>
    <row r="139" spans="1:23" x14ac:dyDescent="0.2">
      <c r="A139" s="206">
        <v>292</v>
      </c>
      <c r="B139" s="204" t="s">
        <v>803</v>
      </c>
      <c r="C139" s="214">
        <v>0.22916666666666666</v>
      </c>
      <c r="D139" s="214">
        <v>0.4375</v>
      </c>
      <c r="E139" s="202" t="s">
        <v>1616</v>
      </c>
      <c r="F139" s="202" t="s">
        <v>1616</v>
      </c>
      <c r="G139" s="281">
        <f t="shared" si="35"/>
        <v>0.20833333333333334</v>
      </c>
      <c r="H139" s="281"/>
      <c r="I139" s="281">
        <f t="shared" si="29"/>
        <v>0.20833333333333334</v>
      </c>
      <c r="J139" s="202">
        <v>0.25</v>
      </c>
      <c r="K139" s="202">
        <v>0.45833333333333331</v>
      </c>
      <c r="L139" s="202" t="s">
        <v>1616</v>
      </c>
      <c r="M139" s="202" t="s">
        <v>1616</v>
      </c>
      <c r="N139" s="282">
        <f t="shared" si="33"/>
        <v>0.20833333333333331</v>
      </c>
      <c r="O139" s="283"/>
      <c r="P139" s="281">
        <f t="shared" si="30"/>
        <v>0.20833333333333331</v>
      </c>
      <c r="Q139" s="202" t="s">
        <v>1616</v>
      </c>
      <c r="R139" s="202" t="s">
        <v>1616</v>
      </c>
      <c r="S139" s="202" t="s">
        <v>1616</v>
      </c>
      <c r="T139" s="202" t="s">
        <v>1616</v>
      </c>
      <c r="U139" s="282"/>
      <c r="V139" s="282"/>
      <c r="W139" s="282">
        <f t="shared" si="31"/>
        <v>0</v>
      </c>
    </row>
    <row r="140" spans="1:23" x14ac:dyDescent="0.2">
      <c r="A140" s="206">
        <v>293</v>
      </c>
      <c r="B140" s="204" t="s">
        <v>803</v>
      </c>
      <c r="C140" s="214">
        <v>0.625</v>
      </c>
      <c r="D140" s="214">
        <v>0.83333333333333337</v>
      </c>
      <c r="E140" s="202" t="s">
        <v>1616</v>
      </c>
      <c r="F140" s="202" t="s">
        <v>1616</v>
      </c>
      <c r="G140" s="281">
        <f t="shared" si="35"/>
        <v>0.20833333333333337</v>
      </c>
      <c r="H140" s="281"/>
      <c r="I140" s="281">
        <f t="shared" si="29"/>
        <v>0.20833333333333337</v>
      </c>
      <c r="J140" s="202" t="s">
        <v>1616</v>
      </c>
      <c r="K140" s="202" t="s">
        <v>1616</v>
      </c>
      <c r="L140" s="202" t="s">
        <v>1616</v>
      </c>
      <c r="M140" s="202" t="s">
        <v>1616</v>
      </c>
      <c r="N140" s="282"/>
      <c r="O140" s="283"/>
      <c r="P140" s="281">
        <f t="shared" si="30"/>
        <v>0</v>
      </c>
      <c r="Q140" s="202" t="s">
        <v>1616</v>
      </c>
      <c r="R140" s="202" t="s">
        <v>1616</v>
      </c>
      <c r="S140" s="202" t="s">
        <v>1616</v>
      </c>
      <c r="T140" s="202" t="s">
        <v>1616</v>
      </c>
      <c r="U140" s="282"/>
      <c r="V140" s="282"/>
      <c r="W140" s="282">
        <f t="shared" si="31"/>
        <v>0</v>
      </c>
    </row>
    <row r="141" spans="1:23" x14ac:dyDescent="0.2">
      <c r="A141" s="206">
        <v>294</v>
      </c>
      <c r="B141" s="204" t="s">
        <v>803</v>
      </c>
      <c r="C141" s="214">
        <v>0.25</v>
      </c>
      <c r="D141" s="214">
        <v>0.58333333333333337</v>
      </c>
      <c r="E141" s="202" t="s">
        <v>1616</v>
      </c>
      <c r="F141" s="202" t="s">
        <v>1616</v>
      </c>
      <c r="G141" s="281">
        <f t="shared" si="35"/>
        <v>0.33333333333333337</v>
      </c>
      <c r="H141" s="281"/>
      <c r="I141" s="281">
        <f t="shared" si="29"/>
        <v>0.33333333333333337</v>
      </c>
      <c r="J141" s="202" t="s">
        <v>1616</v>
      </c>
      <c r="K141" s="202" t="s">
        <v>1616</v>
      </c>
      <c r="L141" s="202" t="s">
        <v>1616</v>
      </c>
      <c r="M141" s="202" t="s">
        <v>1616</v>
      </c>
      <c r="N141" s="282"/>
      <c r="O141" s="283"/>
      <c r="P141" s="281">
        <f t="shared" si="30"/>
        <v>0</v>
      </c>
      <c r="Q141" s="202" t="s">
        <v>1616</v>
      </c>
      <c r="R141" s="202" t="s">
        <v>1616</v>
      </c>
      <c r="S141" s="202" t="s">
        <v>1616</v>
      </c>
      <c r="T141" s="202" t="s">
        <v>1616</v>
      </c>
      <c r="U141" s="282"/>
      <c r="V141" s="282"/>
      <c r="W141" s="282">
        <f t="shared" si="31"/>
        <v>0</v>
      </c>
    </row>
    <row r="142" spans="1:23" x14ac:dyDescent="0.2">
      <c r="A142" s="206">
        <v>295</v>
      </c>
      <c r="B142" s="204" t="s">
        <v>803</v>
      </c>
      <c r="C142" s="214">
        <v>0.25</v>
      </c>
      <c r="D142" s="214">
        <v>0.58333333333333337</v>
      </c>
      <c r="E142" s="202" t="s">
        <v>1616</v>
      </c>
      <c r="F142" s="202" t="s">
        <v>1616</v>
      </c>
      <c r="G142" s="281">
        <f t="shared" si="35"/>
        <v>0.33333333333333337</v>
      </c>
      <c r="H142" s="281"/>
      <c r="I142" s="281">
        <f t="shared" si="29"/>
        <v>0.33333333333333337</v>
      </c>
      <c r="J142" s="202" t="s">
        <v>1616</v>
      </c>
      <c r="K142" s="202" t="s">
        <v>1616</v>
      </c>
      <c r="L142" s="202" t="s">
        <v>1616</v>
      </c>
      <c r="M142" s="202" t="s">
        <v>1616</v>
      </c>
      <c r="N142" s="282"/>
      <c r="O142" s="283"/>
      <c r="P142" s="281">
        <f t="shared" si="30"/>
        <v>0</v>
      </c>
      <c r="Q142" s="202" t="s">
        <v>1616</v>
      </c>
      <c r="R142" s="202" t="s">
        <v>1616</v>
      </c>
      <c r="S142" s="202" t="s">
        <v>1616</v>
      </c>
      <c r="T142" s="202" t="s">
        <v>1616</v>
      </c>
      <c r="U142" s="282"/>
      <c r="V142" s="282"/>
      <c r="W142" s="282">
        <f t="shared" si="31"/>
        <v>0</v>
      </c>
    </row>
    <row r="143" spans="1:23" x14ac:dyDescent="0.2">
      <c r="A143" s="206">
        <v>296</v>
      </c>
      <c r="B143" s="204" t="s">
        <v>803</v>
      </c>
      <c r="C143" s="214">
        <v>0.25</v>
      </c>
      <c r="D143" s="214">
        <v>0.89583333333333337</v>
      </c>
      <c r="E143" s="202" t="s">
        <v>1616</v>
      </c>
      <c r="F143" s="202" t="s">
        <v>1616</v>
      </c>
      <c r="G143" s="281">
        <f t="shared" si="35"/>
        <v>0.64583333333333337</v>
      </c>
      <c r="H143" s="281"/>
      <c r="I143" s="281">
        <f t="shared" si="29"/>
        <v>0.64583333333333337</v>
      </c>
      <c r="J143" s="202">
        <v>0.3125</v>
      </c>
      <c r="K143" s="202">
        <v>0.875</v>
      </c>
      <c r="L143" s="202" t="s">
        <v>1616</v>
      </c>
      <c r="M143" s="202" t="s">
        <v>1616</v>
      </c>
      <c r="N143" s="282">
        <f t="shared" si="33"/>
        <v>0.5625</v>
      </c>
      <c r="O143" s="283"/>
      <c r="P143" s="281">
        <f t="shared" si="30"/>
        <v>0.5625</v>
      </c>
      <c r="Q143" s="202">
        <v>0.45833333333333331</v>
      </c>
      <c r="R143" s="202">
        <v>0.79166666666666663</v>
      </c>
      <c r="S143" s="202" t="s">
        <v>1616</v>
      </c>
      <c r="T143" s="202" t="s">
        <v>1616</v>
      </c>
      <c r="U143" s="282">
        <f>R143-Q143</f>
        <v>0.33333333333333331</v>
      </c>
      <c r="V143" s="282"/>
      <c r="W143" s="282">
        <f t="shared" si="31"/>
        <v>0.33333333333333331</v>
      </c>
    </row>
    <row r="144" spans="1:23" x14ac:dyDescent="0.2">
      <c r="A144" s="206">
        <v>297</v>
      </c>
      <c r="B144" s="204" t="s">
        <v>803</v>
      </c>
      <c r="C144" s="214">
        <v>0.25</v>
      </c>
      <c r="D144" s="214">
        <v>0.89583333333333337</v>
      </c>
      <c r="E144" s="202" t="s">
        <v>1616</v>
      </c>
      <c r="F144" s="202" t="s">
        <v>1616</v>
      </c>
      <c r="G144" s="281">
        <f t="shared" si="35"/>
        <v>0.64583333333333337</v>
      </c>
      <c r="H144" s="281"/>
      <c r="I144" s="281">
        <f t="shared" si="29"/>
        <v>0.64583333333333337</v>
      </c>
      <c r="J144" s="202">
        <v>0.3125</v>
      </c>
      <c r="K144" s="202">
        <v>0.625</v>
      </c>
      <c r="L144" s="202" t="s">
        <v>1616</v>
      </c>
      <c r="M144" s="202" t="s">
        <v>1616</v>
      </c>
      <c r="N144" s="282">
        <f t="shared" si="33"/>
        <v>0.3125</v>
      </c>
      <c r="O144" s="283"/>
      <c r="P144" s="281">
        <f t="shared" si="30"/>
        <v>0.3125</v>
      </c>
      <c r="Q144" s="202" t="s">
        <v>1616</v>
      </c>
      <c r="R144" s="202" t="s">
        <v>1616</v>
      </c>
      <c r="S144" s="202" t="s">
        <v>1616</v>
      </c>
      <c r="T144" s="202" t="s">
        <v>1616</v>
      </c>
      <c r="U144" s="282"/>
      <c r="V144" s="282"/>
      <c r="W144" s="282">
        <f t="shared" si="31"/>
        <v>0</v>
      </c>
    </row>
    <row r="145" spans="1:23" x14ac:dyDescent="0.2">
      <c r="A145" s="206">
        <v>298</v>
      </c>
      <c r="B145" s="204" t="s">
        <v>803</v>
      </c>
      <c r="C145" s="214">
        <v>0.27083333333333331</v>
      </c>
      <c r="D145" s="214">
        <v>0.91666666666666663</v>
      </c>
      <c r="E145" s="202" t="s">
        <v>1616</v>
      </c>
      <c r="F145" s="202" t="s">
        <v>1616</v>
      </c>
      <c r="G145" s="281">
        <f t="shared" si="35"/>
        <v>0.64583333333333326</v>
      </c>
      <c r="H145" s="281"/>
      <c r="I145" s="281">
        <f t="shared" si="29"/>
        <v>0.64583333333333326</v>
      </c>
      <c r="J145" s="202">
        <v>0.45833333333333331</v>
      </c>
      <c r="K145" s="202">
        <v>0.75</v>
      </c>
      <c r="L145" s="202" t="s">
        <v>1616</v>
      </c>
      <c r="M145" s="202" t="s">
        <v>1616</v>
      </c>
      <c r="N145" s="282">
        <f t="shared" si="33"/>
        <v>0.29166666666666669</v>
      </c>
      <c r="O145" s="283"/>
      <c r="P145" s="281">
        <f t="shared" si="30"/>
        <v>0.29166666666666669</v>
      </c>
      <c r="Q145" s="202">
        <v>0.45833333333333331</v>
      </c>
      <c r="R145" s="202">
        <v>0.75</v>
      </c>
      <c r="S145" s="202" t="s">
        <v>1616</v>
      </c>
      <c r="T145" s="202" t="s">
        <v>1616</v>
      </c>
      <c r="U145" s="282">
        <f t="shared" ref="U145:U146" si="39">R145-Q145</f>
        <v>0.29166666666666669</v>
      </c>
      <c r="V145" s="282"/>
      <c r="W145" s="282">
        <f t="shared" si="31"/>
        <v>0.29166666666666669</v>
      </c>
    </row>
    <row r="146" spans="1:23" x14ac:dyDescent="0.2">
      <c r="A146" s="206">
        <v>300</v>
      </c>
      <c r="B146" s="204" t="s">
        <v>803</v>
      </c>
      <c r="C146" s="214">
        <v>0.54166666666666663</v>
      </c>
      <c r="D146" s="214">
        <v>0.89583333333333337</v>
      </c>
      <c r="E146" s="202" t="s">
        <v>1616</v>
      </c>
      <c r="F146" s="202" t="s">
        <v>1616</v>
      </c>
      <c r="G146" s="281">
        <f t="shared" si="35"/>
        <v>0.35416666666666674</v>
      </c>
      <c r="H146" s="281"/>
      <c r="I146" s="281">
        <f t="shared" si="29"/>
        <v>0.35416666666666674</v>
      </c>
      <c r="J146" s="202">
        <v>0.54166666666666663</v>
      </c>
      <c r="K146" s="202">
        <v>0.83333333333333337</v>
      </c>
      <c r="L146" s="202" t="s">
        <v>1616</v>
      </c>
      <c r="M146" s="202" t="s">
        <v>1616</v>
      </c>
      <c r="N146" s="282">
        <f t="shared" si="33"/>
        <v>0.29166666666666674</v>
      </c>
      <c r="O146" s="283"/>
      <c r="P146" s="281">
        <f t="shared" si="30"/>
        <v>0.29166666666666674</v>
      </c>
      <c r="Q146" s="202">
        <v>0.54166666666666663</v>
      </c>
      <c r="R146" s="202">
        <v>0.83333333333333337</v>
      </c>
      <c r="S146" s="202" t="s">
        <v>1616</v>
      </c>
      <c r="T146" s="202" t="s">
        <v>1616</v>
      </c>
      <c r="U146" s="282">
        <f t="shared" si="39"/>
        <v>0.29166666666666674</v>
      </c>
      <c r="V146" s="282"/>
      <c r="W146" s="282">
        <f t="shared" si="31"/>
        <v>0.29166666666666674</v>
      </c>
    </row>
    <row r="147" spans="1:23" x14ac:dyDescent="0.2">
      <c r="A147" s="206">
        <v>303</v>
      </c>
      <c r="B147" s="204" t="s">
        <v>803</v>
      </c>
      <c r="C147" s="214">
        <v>0.27083333333333331</v>
      </c>
      <c r="D147" s="214">
        <v>0.41666666666666669</v>
      </c>
      <c r="E147" s="202" t="s">
        <v>1616</v>
      </c>
      <c r="F147" s="202" t="s">
        <v>1616</v>
      </c>
      <c r="G147" s="281">
        <f t="shared" si="35"/>
        <v>0.14583333333333337</v>
      </c>
      <c r="H147" s="281"/>
      <c r="I147" s="281">
        <f t="shared" si="29"/>
        <v>0.14583333333333337</v>
      </c>
      <c r="J147" s="202" t="s">
        <v>1616</v>
      </c>
      <c r="K147" s="202" t="s">
        <v>1616</v>
      </c>
      <c r="L147" s="202" t="s">
        <v>1616</v>
      </c>
      <c r="M147" s="202" t="s">
        <v>1616</v>
      </c>
      <c r="N147" s="282"/>
      <c r="O147" s="283"/>
      <c r="P147" s="281">
        <f t="shared" si="30"/>
        <v>0</v>
      </c>
      <c r="Q147" s="202" t="s">
        <v>1616</v>
      </c>
      <c r="R147" s="202" t="s">
        <v>1616</v>
      </c>
      <c r="S147" s="202" t="s">
        <v>1616</v>
      </c>
      <c r="T147" s="202" t="s">
        <v>1616</v>
      </c>
      <c r="U147" s="282"/>
      <c r="V147" s="282"/>
      <c r="W147" s="282">
        <f t="shared" si="31"/>
        <v>0</v>
      </c>
    </row>
    <row r="148" spans="1:23" x14ac:dyDescent="0.2">
      <c r="A148" s="206">
        <v>304</v>
      </c>
      <c r="B148" s="204" t="s">
        <v>803</v>
      </c>
      <c r="C148" s="214">
        <v>0.27083333333333331</v>
      </c>
      <c r="D148" s="214">
        <v>0.41666666666666669</v>
      </c>
      <c r="E148" s="202" t="s">
        <v>1616</v>
      </c>
      <c r="F148" s="202" t="s">
        <v>1616</v>
      </c>
      <c r="G148" s="281">
        <f t="shared" si="35"/>
        <v>0.14583333333333337</v>
      </c>
      <c r="H148" s="281"/>
      <c r="I148" s="281">
        <f t="shared" si="29"/>
        <v>0.14583333333333337</v>
      </c>
      <c r="J148" s="202" t="s">
        <v>1616</v>
      </c>
      <c r="K148" s="202" t="s">
        <v>1616</v>
      </c>
      <c r="L148" s="202" t="s">
        <v>1616</v>
      </c>
      <c r="M148" s="202" t="s">
        <v>1616</v>
      </c>
      <c r="N148" s="282"/>
      <c r="O148" s="283"/>
      <c r="P148" s="281">
        <f t="shared" si="30"/>
        <v>0</v>
      </c>
      <c r="Q148" s="202" t="s">
        <v>1616</v>
      </c>
      <c r="R148" s="202" t="s">
        <v>1616</v>
      </c>
      <c r="S148" s="202" t="s">
        <v>1616</v>
      </c>
      <c r="T148" s="202" t="s">
        <v>1616</v>
      </c>
      <c r="U148" s="282"/>
      <c r="V148" s="282"/>
      <c r="W148" s="282">
        <f t="shared" si="31"/>
        <v>0</v>
      </c>
    </row>
    <row r="149" spans="1:23" x14ac:dyDescent="0.2">
      <c r="A149" s="206">
        <v>305</v>
      </c>
      <c r="B149" s="204" t="s">
        <v>803</v>
      </c>
      <c r="C149" s="214">
        <v>0.27083333333333331</v>
      </c>
      <c r="D149" s="214">
        <v>0.41666666666666669</v>
      </c>
      <c r="E149" s="214" t="s">
        <v>1616</v>
      </c>
      <c r="F149" s="214" t="s">
        <v>1616</v>
      </c>
      <c r="G149" s="281">
        <f t="shared" si="35"/>
        <v>0.14583333333333337</v>
      </c>
      <c r="H149" s="281"/>
      <c r="I149" s="281">
        <f t="shared" si="29"/>
        <v>0.14583333333333337</v>
      </c>
      <c r="J149" s="202" t="s">
        <v>1616</v>
      </c>
      <c r="K149" s="202" t="s">
        <v>1616</v>
      </c>
      <c r="L149" s="202" t="s">
        <v>1616</v>
      </c>
      <c r="M149" s="202" t="s">
        <v>1616</v>
      </c>
      <c r="N149" s="282"/>
      <c r="O149" s="283"/>
      <c r="P149" s="281">
        <f t="shared" si="30"/>
        <v>0</v>
      </c>
      <c r="Q149" s="202" t="s">
        <v>1616</v>
      </c>
      <c r="R149" s="202" t="s">
        <v>1616</v>
      </c>
      <c r="S149" s="202" t="s">
        <v>1616</v>
      </c>
      <c r="T149" s="202" t="s">
        <v>1616</v>
      </c>
      <c r="U149" s="282"/>
      <c r="V149" s="282"/>
      <c r="W149" s="282">
        <f t="shared" si="31"/>
        <v>0</v>
      </c>
    </row>
    <row r="150" spans="1:23" x14ac:dyDescent="0.2">
      <c r="A150" s="206">
        <v>306</v>
      </c>
      <c r="B150" s="204" t="s">
        <v>803</v>
      </c>
      <c r="C150" s="214">
        <v>0.25</v>
      </c>
      <c r="D150" s="214">
        <v>0.45833333333333331</v>
      </c>
      <c r="E150" s="202" t="s">
        <v>1616</v>
      </c>
      <c r="F150" s="202" t="s">
        <v>1616</v>
      </c>
      <c r="G150" s="281">
        <f t="shared" si="35"/>
        <v>0.20833333333333331</v>
      </c>
      <c r="H150" s="281"/>
      <c r="I150" s="281">
        <f t="shared" si="29"/>
        <v>0.20833333333333331</v>
      </c>
      <c r="J150" s="202" t="s">
        <v>1616</v>
      </c>
      <c r="K150" s="202" t="s">
        <v>1616</v>
      </c>
      <c r="L150" s="202" t="s">
        <v>1616</v>
      </c>
      <c r="M150" s="202" t="s">
        <v>1616</v>
      </c>
      <c r="N150" s="282"/>
      <c r="O150" s="283"/>
      <c r="P150" s="281">
        <f t="shared" si="30"/>
        <v>0</v>
      </c>
      <c r="Q150" s="202" t="s">
        <v>1616</v>
      </c>
      <c r="R150" s="202" t="s">
        <v>1616</v>
      </c>
      <c r="S150" s="202" t="s">
        <v>1616</v>
      </c>
      <c r="T150" s="202" t="s">
        <v>1616</v>
      </c>
      <c r="U150" s="282"/>
      <c r="V150" s="282"/>
      <c r="W150" s="282">
        <f t="shared" si="31"/>
        <v>0</v>
      </c>
    </row>
    <row r="151" spans="1:23" x14ac:dyDescent="0.2">
      <c r="A151" s="206">
        <v>307</v>
      </c>
      <c r="B151" s="204" t="s">
        <v>803</v>
      </c>
      <c r="C151" s="214">
        <v>0.66666666666666663</v>
      </c>
      <c r="D151" s="214">
        <v>0.85416666666666663</v>
      </c>
      <c r="E151" s="202" t="s">
        <v>1616</v>
      </c>
      <c r="F151" s="202" t="s">
        <v>1616</v>
      </c>
      <c r="G151" s="281">
        <f t="shared" si="35"/>
        <v>0.1875</v>
      </c>
      <c r="H151" s="281"/>
      <c r="I151" s="281">
        <f t="shared" si="29"/>
        <v>0.1875</v>
      </c>
      <c r="J151" s="202" t="s">
        <v>1616</v>
      </c>
      <c r="K151" s="202" t="s">
        <v>1616</v>
      </c>
      <c r="L151" s="202" t="s">
        <v>1616</v>
      </c>
      <c r="M151" s="202" t="s">
        <v>1616</v>
      </c>
      <c r="N151" s="282"/>
      <c r="O151" s="283"/>
      <c r="P151" s="281">
        <f t="shared" si="30"/>
        <v>0</v>
      </c>
      <c r="Q151" s="202" t="s">
        <v>1616</v>
      </c>
      <c r="R151" s="202" t="s">
        <v>1616</v>
      </c>
      <c r="S151" s="202" t="s">
        <v>1616</v>
      </c>
      <c r="T151" s="202" t="s">
        <v>1616</v>
      </c>
      <c r="U151" s="282"/>
      <c r="V151" s="282"/>
      <c r="W151" s="282">
        <f t="shared" si="31"/>
        <v>0</v>
      </c>
    </row>
    <row r="152" spans="1:23" x14ac:dyDescent="0.2">
      <c r="A152" s="206">
        <v>310</v>
      </c>
      <c r="B152" s="204" t="s">
        <v>803</v>
      </c>
      <c r="C152" s="214">
        <v>0.25</v>
      </c>
      <c r="D152" s="214">
        <v>0.5</v>
      </c>
      <c r="E152" s="202" t="s">
        <v>1616</v>
      </c>
      <c r="F152" s="202" t="s">
        <v>1616</v>
      </c>
      <c r="G152" s="281">
        <f t="shared" si="35"/>
        <v>0.25</v>
      </c>
      <c r="H152" s="281"/>
      <c r="I152" s="281">
        <f t="shared" si="29"/>
        <v>0.25</v>
      </c>
      <c r="J152" s="202" t="s">
        <v>1616</v>
      </c>
      <c r="K152" s="202" t="s">
        <v>1616</v>
      </c>
      <c r="L152" s="202" t="s">
        <v>1616</v>
      </c>
      <c r="M152" s="202" t="s">
        <v>1616</v>
      </c>
      <c r="N152" s="282"/>
      <c r="O152" s="283"/>
      <c r="P152" s="281">
        <f t="shared" si="30"/>
        <v>0</v>
      </c>
      <c r="Q152" s="202" t="s">
        <v>1616</v>
      </c>
      <c r="R152" s="202" t="s">
        <v>1616</v>
      </c>
      <c r="S152" s="202" t="s">
        <v>1616</v>
      </c>
      <c r="T152" s="202" t="s">
        <v>1616</v>
      </c>
      <c r="U152" s="282"/>
      <c r="V152" s="282"/>
      <c r="W152" s="282">
        <f t="shared" si="31"/>
        <v>0</v>
      </c>
    </row>
    <row r="153" spans="1:23" x14ac:dyDescent="0.2">
      <c r="A153" s="206">
        <v>311</v>
      </c>
      <c r="B153" s="205" t="s">
        <v>803</v>
      </c>
      <c r="C153" s="214">
        <v>0.25</v>
      </c>
      <c r="D153" s="214">
        <v>0.5</v>
      </c>
      <c r="E153" s="202" t="s">
        <v>1616</v>
      </c>
      <c r="F153" s="202" t="s">
        <v>1616</v>
      </c>
      <c r="G153" s="281">
        <f t="shared" si="35"/>
        <v>0.25</v>
      </c>
      <c r="H153" s="281"/>
      <c r="I153" s="281">
        <f t="shared" si="29"/>
        <v>0.25</v>
      </c>
      <c r="J153" s="202" t="s">
        <v>1616</v>
      </c>
      <c r="K153" s="202" t="s">
        <v>1616</v>
      </c>
      <c r="L153" s="202" t="s">
        <v>1616</v>
      </c>
      <c r="M153" s="202" t="s">
        <v>1616</v>
      </c>
      <c r="N153" s="282"/>
      <c r="O153" s="283"/>
      <c r="P153" s="281">
        <f t="shared" si="30"/>
        <v>0</v>
      </c>
      <c r="Q153" s="202" t="s">
        <v>1616</v>
      </c>
      <c r="R153" s="202" t="s">
        <v>1616</v>
      </c>
      <c r="S153" s="202" t="s">
        <v>1616</v>
      </c>
      <c r="T153" s="202" t="s">
        <v>1616</v>
      </c>
      <c r="U153" s="282"/>
      <c r="V153" s="282"/>
      <c r="W153" s="282">
        <f t="shared" si="31"/>
        <v>0</v>
      </c>
    </row>
    <row r="154" spans="1:23" x14ac:dyDescent="0.2">
      <c r="A154" s="206">
        <v>313</v>
      </c>
      <c r="B154" s="204" t="s">
        <v>803</v>
      </c>
      <c r="C154" s="214">
        <v>0.25</v>
      </c>
      <c r="D154" s="214">
        <v>0.41666666666666669</v>
      </c>
      <c r="E154" s="202" t="s">
        <v>1616</v>
      </c>
      <c r="F154" s="202" t="s">
        <v>1616</v>
      </c>
      <c r="G154" s="281">
        <f t="shared" si="35"/>
        <v>0.16666666666666669</v>
      </c>
      <c r="H154" s="281"/>
      <c r="I154" s="281">
        <f t="shared" si="29"/>
        <v>0.16666666666666669</v>
      </c>
      <c r="J154" s="202" t="s">
        <v>1616</v>
      </c>
      <c r="K154" s="202" t="s">
        <v>1616</v>
      </c>
      <c r="L154" s="202" t="s">
        <v>1616</v>
      </c>
      <c r="M154" s="202" t="s">
        <v>1616</v>
      </c>
      <c r="N154" s="282"/>
      <c r="O154" s="283"/>
      <c r="P154" s="281">
        <f t="shared" si="30"/>
        <v>0</v>
      </c>
      <c r="Q154" s="202" t="s">
        <v>1616</v>
      </c>
      <c r="R154" s="202" t="s">
        <v>1616</v>
      </c>
      <c r="S154" s="202" t="s">
        <v>1616</v>
      </c>
      <c r="T154" s="202" t="s">
        <v>1616</v>
      </c>
      <c r="U154" s="282"/>
      <c r="V154" s="282"/>
      <c r="W154" s="282">
        <f t="shared" si="31"/>
        <v>0</v>
      </c>
    </row>
    <row r="155" spans="1:23" x14ac:dyDescent="0.2">
      <c r="A155" s="206">
        <v>314</v>
      </c>
      <c r="B155" s="204" t="s">
        <v>803</v>
      </c>
      <c r="C155" s="214">
        <v>0.25</v>
      </c>
      <c r="D155" s="214">
        <v>0.5</v>
      </c>
      <c r="E155" s="202" t="s">
        <v>1616</v>
      </c>
      <c r="F155" s="202" t="s">
        <v>1616</v>
      </c>
      <c r="G155" s="281">
        <f t="shared" si="35"/>
        <v>0.25</v>
      </c>
      <c r="H155" s="281"/>
      <c r="I155" s="281">
        <f t="shared" si="29"/>
        <v>0.25</v>
      </c>
      <c r="J155" s="202" t="s">
        <v>1616</v>
      </c>
      <c r="K155" s="202" t="s">
        <v>1616</v>
      </c>
      <c r="L155" s="202" t="s">
        <v>1616</v>
      </c>
      <c r="M155" s="202" t="s">
        <v>1616</v>
      </c>
      <c r="N155" s="282"/>
      <c r="O155" s="283"/>
      <c r="P155" s="281">
        <f t="shared" si="30"/>
        <v>0</v>
      </c>
      <c r="Q155" s="202" t="s">
        <v>1616</v>
      </c>
      <c r="R155" s="202" t="s">
        <v>1616</v>
      </c>
      <c r="S155" s="202" t="s">
        <v>1616</v>
      </c>
      <c r="T155" s="202" t="s">
        <v>1616</v>
      </c>
      <c r="U155" s="282"/>
      <c r="V155" s="282"/>
      <c r="W155" s="282">
        <f t="shared" si="31"/>
        <v>0</v>
      </c>
    </row>
    <row r="156" spans="1:23" x14ac:dyDescent="0.2">
      <c r="A156" s="206">
        <v>316</v>
      </c>
      <c r="B156" s="204" t="s">
        <v>803</v>
      </c>
      <c r="C156" s="214">
        <v>0.25</v>
      </c>
      <c r="D156" s="214">
        <v>0.41666666666666669</v>
      </c>
      <c r="E156" s="202" t="s">
        <v>1616</v>
      </c>
      <c r="F156" s="202" t="s">
        <v>1616</v>
      </c>
      <c r="G156" s="281">
        <f t="shared" si="35"/>
        <v>0.16666666666666669</v>
      </c>
      <c r="H156" s="281"/>
      <c r="I156" s="281">
        <f t="shared" si="29"/>
        <v>0.16666666666666669</v>
      </c>
      <c r="J156" s="202" t="s">
        <v>1616</v>
      </c>
      <c r="K156" s="202" t="s">
        <v>1616</v>
      </c>
      <c r="L156" s="202" t="s">
        <v>1616</v>
      </c>
      <c r="M156" s="202" t="s">
        <v>1616</v>
      </c>
      <c r="N156" s="282"/>
      <c r="O156" s="283"/>
      <c r="P156" s="281">
        <f t="shared" si="30"/>
        <v>0</v>
      </c>
      <c r="Q156" s="202" t="s">
        <v>1616</v>
      </c>
      <c r="R156" s="202" t="s">
        <v>1616</v>
      </c>
      <c r="S156" s="202" t="s">
        <v>1616</v>
      </c>
      <c r="T156" s="202" t="s">
        <v>1616</v>
      </c>
      <c r="U156" s="282"/>
      <c r="V156" s="282"/>
      <c r="W156" s="282">
        <f t="shared" si="31"/>
        <v>0</v>
      </c>
    </row>
    <row r="157" spans="1:23" x14ac:dyDescent="0.2">
      <c r="A157" s="229">
        <v>317</v>
      </c>
      <c r="B157" s="204" t="s">
        <v>803</v>
      </c>
      <c r="C157" s="214">
        <v>0.27083333333333331</v>
      </c>
      <c r="D157" s="214">
        <v>0.45833333333333331</v>
      </c>
      <c r="E157" s="202">
        <v>0.70833333333333337</v>
      </c>
      <c r="F157" s="202">
        <v>0.85416666666666663</v>
      </c>
      <c r="G157" s="281">
        <f t="shared" si="35"/>
        <v>0.1875</v>
      </c>
      <c r="H157" s="281">
        <f t="shared" ref="H157:H160" si="40">F157-E157</f>
        <v>0.14583333333333326</v>
      </c>
      <c r="I157" s="281">
        <f t="shared" si="29"/>
        <v>0.33333333333333326</v>
      </c>
      <c r="J157" s="202" t="s">
        <v>1616</v>
      </c>
      <c r="K157" s="202" t="s">
        <v>1616</v>
      </c>
      <c r="L157" s="202" t="s">
        <v>1616</v>
      </c>
      <c r="M157" s="202" t="s">
        <v>1616</v>
      </c>
      <c r="N157" s="282"/>
      <c r="O157" s="283"/>
      <c r="P157" s="281">
        <f t="shared" si="30"/>
        <v>0</v>
      </c>
      <c r="Q157" s="202" t="s">
        <v>1616</v>
      </c>
      <c r="R157" s="202" t="s">
        <v>1616</v>
      </c>
      <c r="S157" s="202" t="s">
        <v>1616</v>
      </c>
      <c r="T157" s="202" t="s">
        <v>1616</v>
      </c>
      <c r="U157" s="282"/>
      <c r="V157" s="282"/>
      <c r="W157" s="282">
        <f t="shared" si="31"/>
        <v>0</v>
      </c>
    </row>
    <row r="158" spans="1:23" x14ac:dyDescent="0.2">
      <c r="A158" s="229">
        <v>318</v>
      </c>
      <c r="B158" s="204" t="s">
        <v>803</v>
      </c>
      <c r="C158" s="214">
        <v>0.27083333333333331</v>
      </c>
      <c r="D158" s="214">
        <v>0.45833333333333331</v>
      </c>
      <c r="E158" s="214">
        <v>0.70833333333333337</v>
      </c>
      <c r="F158" s="214">
        <v>0.85416666666666663</v>
      </c>
      <c r="G158" s="281">
        <f t="shared" si="35"/>
        <v>0.1875</v>
      </c>
      <c r="H158" s="281">
        <f t="shared" si="40"/>
        <v>0.14583333333333326</v>
      </c>
      <c r="I158" s="281">
        <f t="shared" si="29"/>
        <v>0.33333333333333326</v>
      </c>
      <c r="J158" s="202" t="s">
        <v>1616</v>
      </c>
      <c r="K158" s="202" t="s">
        <v>1616</v>
      </c>
      <c r="L158" s="202" t="s">
        <v>1616</v>
      </c>
      <c r="M158" s="202" t="s">
        <v>1616</v>
      </c>
      <c r="N158" s="282"/>
      <c r="O158" s="283"/>
      <c r="P158" s="281">
        <f t="shared" si="30"/>
        <v>0</v>
      </c>
      <c r="Q158" s="202" t="s">
        <v>1616</v>
      </c>
      <c r="R158" s="202" t="s">
        <v>1616</v>
      </c>
      <c r="S158" s="202" t="s">
        <v>1616</v>
      </c>
      <c r="T158" s="202" t="s">
        <v>1616</v>
      </c>
      <c r="U158" s="282"/>
      <c r="V158" s="282"/>
      <c r="W158" s="282">
        <f t="shared" si="31"/>
        <v>0</v>
      </c>
    </row>
    <row r="159" spans="1:23" x14ac:dyDescent="0.2">
      <c r="A159" s="229">
        <v>319</v>
      </c>
      <c r="B159" s="205" t="s">
        <v>803</v>
      </c>
      <c r="C159" s="214">
        <v>0.27083333333333331</v>
      </c>
      <c r="D159" s="214">
        <v>0.45833333333333331</v>
      </c>
      <c r="E159" s="214">
        <v>0.66666666666666663</v>
      </c>
      <c r="F159" s="214">
        <v>0.85416666666666663</v>
      </c>
      <c r="G159" s="281">
        <f t="shared" si="35"/>
        <v>0.1875</v>
      </c>
      <c r="H159" s="281">
        <f t="shared" si="40"/>
        <v>0.1875</v>
      </c>
      <c r="I159" s="281">
        <f t="shared" si="29"/>
        <v>0.375</v>
      </c>
      <c r="J159" s="202" t="s">
        <v>1616</v>
      </c>
      <c r="K159" s="202" t="s">
        <v>1616</v>
      </c>
      <c r="L159" s="202" t="s">
        <v>1616</v>
      </c>
      <c r="M159" s="202" t="s">
        <v>1616</v>
      </c>
      <c r="N159" s="282"/>
      <c r="O159" s="283"/>
      <c r="P159" s="281">
        <f t="shared" si="30"/>
        <v>0</v>
      </c>
      <c r="Q159" s="202" t="s">
        <v>1616</v>
      </c>
      <c r="R159" s="202" t="s">
        <v>1616</v>
      </c>
      <c r="S159" s="202" t="s">
        <v>1616</v>
      </c>
      <c r="T159" s="202" t="s">
        <v>1616</v>
      </c>
      <c r="U159" s="282"/>
      <c r="V159" s="282"/>
      <c r="W159" s="282">
        <f t="shared" si="31"/>
        <v>0</v>
      </c>
    </row>
    <row r="160" spans="1:23" x14ac:dyDescent="0.2">
      <c r="A160" s="229">
        <v>320</v>
      </c>
      <c r="B160" s="205" t="s">
        <v>803</v>
      </c>
      <c r="C160" s="214">
        <v>0.27083333333333331</v>
      </c>
      <c r="D160" s="214">
        <v>0.45833333333333331</v>
      </c>
      <c r="E160" s="214">
        <v>0.70833333333333337</v>
      </c>
      <c r="F160" s="214">
        <v>0.85416666666666663</v>
      </c>
      <c r="G160" s="281">
        <f t="shared" si="35"/>
        <v>0.1875</v>
      </c>
      <c r="H160" s="281">
        <f t="shared" si="40"/>
        <v>0.14583333333333326</v>
      </c>
      <c r="I160" s="281">
        <f t="shared" si="29"/>
        <v>0.33333333333333326</v>
      </c>
      <c r="J160" s="202" t="s">
        <v>1616</v>
      </c>
      <c r="K160" s="202" t="s">
        <v>1616</v>
      </c>
      <c r="L160" s="202" t="s">
        <v>1616</v>
      </c>
      <c r="M160" s="202" t="s">
        <v>1616</v>
      </c>
      <c r="N160" s="282"/>
      <c r="O160" s="283"/>
      <c r="P160" s="281">
        <f t="shared" si="30"/>
        <v>0</v>
      </c>
      <c r="Q160" s="202" t="s">
        <v>1616</v>
      </c>
      <c r="R160" s="202" t="s">
        <v>1616</v>
      </c>
      <c r="S160" s="202" t="s">
        <v>1616</v>
      </c>
      <c r="T160" s="202" t="s">
        <v>1616</v>
      </c>
      <c r="U160" s="282"/>
      <c r="V160" s="282"/>
      <c r="W160" s="282">
        <f t="shared" si="31"/>
        <v>0</v>
      </c>
    </row>
    <row r="161" spans="1:23" x14ac:dyDescent="0.2">
      <c r="A161" s="229">
        <v>321</v>
      </c>
      <c r="B161" s="205" t="s">
        <v>803</v>
      </c>
      <c r="C161" s="214">
        <v>0.58333333333333337</v>
      </c>
      <c r="D161" s="214">
        <v>0.89583333333333337</v>
      </c>
      <c r="E161" s="214" t="s">
        <v>1616</v>
      </c>
      <c r="F161" s="214" t="s">
        <v>1616</v>
      </c>
      <c r="G161" s="281">
        <f t="shared" si="35"/>
        <v>0.3125</v>
      </c>
      <c r="H161" s="281"/>
      <c r="I161" s="281">
        <f t="shared" si="29"/>
        <v>0.3125</v>
      </c>
      <c r="J161" s="202" t="s">
        <v>1616</v>
      </c>
      <c r="K161" s="202" t="s">
        <v>1616</v>
      </c>
      <c r="L161" s="202" t="s">
        <v>1616</v>
      </c>
      <c r="M161" s="202" t="s">
        <v>1616</v>
      </c>
      <c r="N161" s="282"/>
      <c r="O161" s="283"/>
      <c r="P161" s="281">
        <f t="shared" si="30"/>
        <v>0</v>
      </c>
      <c r="Q161" s="202" t="s">
        <v>1616</v>
      </c>
      <c r="R161" s="202" t="s">
        <v>1616</v>
      </c>
      <c r="S161" s="202" t="s">
        <v>1616</v>
      </c>
      <c r="T161" s="202" t="s">
        <v>1616</v>
      </c>
      <c r="U161" s="282"/>
      <c r="V161" s="282"/>
      <c r="W161" s="282">
        <f t="shared" si="31"/>
        <v>0</v>
      </c>
    </row>
    <row r="162" spans="1:23" x14ac:dyDescent="0.2">
      <c r="A162" s="229">
        <v>322</v>
      </c>
      <c r="B162" s="205" t="s">
        <v>803</v>
      </c>
      <c r="C162" s="202">
        <v>0.66666666666666663</v>
      </c>
      <c r="D162" s="228">
        <v>0.875</v>
      </c>
      <c r="E162" s="202" t="s">
        <v>1616</v>
      </c>
      <c r="F162" s="202" t="s">
        <v>1616</v>
      </c>
      <c r="G162" s="281">
        <f t="shared" si="35"/>
        <v>0.20833333333333337</v>
      </c>
      <c r="H162" s="281"/>
      <c r="I162" s="281">
        <f t="shared" si="29"/>
        <v>0.20833333333333337</v>
      </c>
      <c r="J162" s="202" t="s">
        <v>1616</v>
      </c>
      <c r="K162" s="202" t="s">
        <v>1616</v>
      </c>
      <c r="L162" s="202" t="s">
        <v>1616</v>
      </c>
      <c r="M162" s="202" t="s">
        <v>1616</v>
      </c>
      <c r="N162" s="282"/>
      <c r="O162" s="283"/>
      <c r="P162" s="281">
        <f t="shared" si="30"/>
        <v>0</v>
      </c>
      <c r="Q162" s="202" t="s">
        <v>1616</v>
      </c>
      <c r="R162" s="202" t="s">
        <v>1616</v>
      </c>
      <c r="S162" s="202" t="s">
        <v>1616</v>
      </c>
      <c r="T162" s="202" t="s">
        <v>1616</v>
      </c>
      <c r="U162" s="282"/>
      <c r="V162" s="282"/>
      <c r="W162" s="282">
        <f t="shared" si="31"/>
        <v>0</v>
      </c>
    </row>
    <row r="163" spans="1:23" x14ac:dyDescent="0.2">
      <c r="A163" s="229">
        <v>323</v>
      </c>
      <c r="B163" s="205" t="s">
        <v>803</v>
      </c>
      <c r="C163" s="214">
        <v>0.66666666666666663</v>
      </c>
      <c r="D163" s="214">
        <v>0.875</v>
      </c>
      <c r="E163" s="214" t="s">
        <v>1616</v>
      </c>
      <c r="F163" s="214" t="s">
        <v>1616</v>
      </c>
      <c r="G163" s="281">
        <f t="shared" si="35"/>
        <v>0.20833333333333337</v>
      </c>
      <c r="H163" s="281"/>
      <c r="I163" s="281">
        <f t="shared" si="29"/>
        <v>0.20833333333333337</v>
      </c>
      <c r="J163" s="202" t="s">
        <v>1616</v>
      </c>
      <c r="K163" s="202" t="s">
        <v>1616</v>
      </c>
      <c r="L163" s="202" t="s">
        <v>1616</v>
      </c>
      <c r="M163" s="202" t="s">
        <v>1616</v>
      </c>
      <c r="N163" s="282"/>
      <c r="O163" s="283"/>
      <c r="P163" s="281">
        <f t="shared" si="30"/>
        <v>0</v>
      </c>
      <c r="Q163" s="202" t="s">
        <v>1616</v>
      </c>
      <c r="R163" s="202" t="s">
        <v>1616</v>
      </c>
      <c r="S163" s="202" t="s">
        <v>1616</v>
      </c>
      <c r="T163" s="202" t="s">
        <v>1616</v>
      </c>
      <c r="U163" s="282"/>
      <c r="V163" s="282"/>
      <c r="W163" s="282">
        <f t="shared" si="31"/>
        <v>0</v>
      </c>
    </row>
    <row r="164" spans="1:23" x14ac:dyDescent="0.2">
      <c r="A164" s="229">
        <v>324</v>
      </c>
      <c r="B164" s="205" t="s">
        <v>803</v>
      </c>
      <c r="C164" s="214">
        <v>0.66666666666666663</v>
      </c>
      <c r="D164" s="214">
        <v>0.875</v>
      </c>
      <c r="E164" s="214" t="s">
        <v>1616</v>
      </c>
      <c r="F164" s="214" t="s">
        <v>1616</v>
      </c>
      <c r="G164" s="281">
        <f t="shared" si="35"/>
        <v>0.20833333333333337</v>
      </c>
      <c r="H164" s="281"/>
      <c r="I164" s="281">
        <f t="shared" si="29"/>
        <v>0.20833333333333337</v>
      </c>
      <c r="J164" s="202" t="s">
        <v>1616</v>
      </c>
      <c r="K164" s="202" t="s">
        <v>1616</v>
      </c>
      <c r="L164" s="202" t="s">
        <v>1616</v>
      </c>
      <c r="M164" s="202" t="s">
        <v>1616</v>
      </c>
      <c r="N164" s="282"/>
      <c r="O164" s="283"/>
      <c r="P164" s="281">
        <f t="shared" si="30"/>
        <v>0</v>
      </c>
      <c r="Q164" s="202" t="s">
        <v>1616</v>
      </c>
      <c r="R164" s="202" t="s">
        <v>1616</v>
      </c>
      <c r="S164" s="202" t="s">
        <v>1616</v>
      </c>
      <c r="T164" s="202" t="s">
        <v>1616</v>
      </c>
      <c r="U164" s="282"/>
      <c r="V164" s="282"/>
      <c r="W164" s="282">
        <f t="shared" si="31"/>
        <v>0</v>
      </c>
    </row>
    <row r="165" spans="1:23" x14ac:dyDescent="0.2">
      <c r="A165" s="229">
        <v>325</v>
      </c>
      <c r="B165" s="205" t="s">
        <v>803</v>
      </c>
      <c r="C165" s="214">
        <v>0.25</v>
      </c>
      <c r="D165" s="214">
        <v>0.91666666666666663</v>
      </c>
      <c r="E165" s="214" t="s">
        <v>1616</v>
      </c>
      <c r="F165" s="214" t="s">
        <v>1616</v>
      </c>
      <c r="G165" s="281">
        <f t="shared" si="35"/>
        <v>0.66666666666666663</v>
      </c>
      <c r="H165" s="281"/>
      <c r="I165" s="281">
        <f t="shared" si="29"/>
        <v>0.66666666666666663</v>
      </c>
      <c r="J165" s="202" t="s">
        <v>1616</v>
      </c>
      <c r="K165" s="202" t="s">
        <v>1616</v>
      </c>
      <c r="L165" s="202" t="s">
        <v>1616</v>
      </c>
      <c r="M165" s="202" t="s">
        <v>1616</v>
      </c>
      <c r="N165" s="282"/>
      <c r="O165" s="283"/>
      <c r="P165" s="281">
        <f t="shared" si="30"/>
        <v>0</v>
      </c>
      <c r="Q165" s="202" t="s">
        <v>1616</v>
      </c>
      <c r="R165" s="202" t="s">
        <v>1616</v>
      </c>
      <c r="S165" s="202" t="s">
        <v>1616</v>
      </c>
      <c r="T165" s="202" t="s">
        <v>1616</v>
      </c>
      <c r="U165" s="282"/>
      <c r="V165" s="282"/>
      <c r="W165" s="282">
        <f t="shared" si="31"/>
        <v>0</v>
      </c>
    </row>
    <row r="166" spans="1:23" x14ac:dyDescent="0.2">
      <c r="A166" s="229">
        <v>327</v>
      </c>
      <c r="B166" s="205" t="s">
        <v>803</v>
      </c>
      <c r="C166" s="214">
        <v>0.66666666666666663</v>
      </c>
      <c r="D166" s="214">
        <v>0.875</v>
      </c>
      <c r="E166" s="214" t="s">
        <v>1616</v>
      </c>
      <c r="F166" s="214" t="s">
        <v>1616</v>
      </c>
      <c r="G166" s="281">
        <f t="shared" si="35"/>
        <v>0.20833333333333337</v>
      </c>
      <c r="H166" s="281"/>
      <c r="I166" s="281">
        <f t="shared" si="29"/>
        <v>0.20833333333333337</v>
      </c>
      <c r="J166" s="202" t="s">
        <v>1616</v>
      </c>
      <c r="K166" s="202" t="s">
        <v>1616</v>
      </c>
      <c r="L166" s="202" t="s">
        <v>1616</v>
      </c>
      <c r="M166" s="202" t="s">
        <v>1616</v>
      </c>
      <c r="N166" s="282"/>
      <c r="O166" s="283"/>
      <c r="P166" s="281">
        <f t="shared" si="30"/>
        <v>0</v>
      </c>
      <c r="Q166" s="202" t="s">
        <v>1616</v>
      </c>
      <c r="R166" s="202" t="s">
        <v>1616</v>
      </c>
      <c r="S166" s="202" t="s">
        <v>1616</v>
      </c>
      <c r="T166" s="202" t="s">
        <v>1616</v>
      </c>
      <c r="U166" s="282"/>
      <c r="V166" s="282"/>
      <c r="W166" s="282">
        <f t="shared" si="31"/>
        <v>0</v>
      </c>
    </row>
    <row r="167" spans="1:23" x14ac:dyDescent="0.2">
      <c r="A167" s="229">
        <v>328</v>
      </c>
      <c r="B167" s="205" t="s">
        <v>803</v>
      </c>
      <c r="C167" s="214">
        <v>0.27083333333333331</v>
      </c>
      <c r="D167" s="214">
        <v>0.39583333333333331</v>
      </c>
      <c r="E167" s="214">
        <v>0.66666666666666663</v>
      </c>
      <c r="F167" s="214">
        <v>0.85416666666666663</v>
      </c>
      <c r="G167" s="281">
        <f t="shared" si="35"/>
        <v>0.125</v>
      </c>
      <c r="H167" s="281">
        <f t="shared" ref="H167:H169" si="41">F167-E167</f>
        <v>0.1875</v>
      </c>
      <c r="I167" s="281">
        <f t="shared" si="29"/>
        <v>0.3125</v>
      </c>
      <c r="J167" s="202" t="s">
        <v>1616</v>
      </c>
      <c r="K167" s="202" t="s">
        <v>1616</v>
      </c>
      <c r="L167" s="202" t="s">
        <v>1616</v>
      </c>
      <c r="M167" s="202" t="s">
        <v>1616</v>
      </c>
      <c r="N167" s="282"/>
      <c r="O167" s="283"/>
      <c r="P167" s="281">
        <f t="shared" si="30"/>
        <v>0</v>
      </c>
      <c r="Q167" s="202" t="s">
        <v>1616</v>
      </c>
      <c r="R167" s="202" t="s">
        <v>1616</v>
      </c>
      <c r="S167" s="202" t="s">
        <v>1616</v>
      </c>
      <c r="T167" s="202" t="s">
        <v>1616</v>
      </c>
      <c r="U167" s="282"/>
      <c r="V167" s="282"/>
      <c r="W167" s="282">
        <f t="shared" si="31"/>
        <v>0</v>
      </c>
    </row>
    <row r="168" spans="1:23" x14ac:dyDescent="0.2">
      <c r="A168" s="229">
        <v>329</v>
      </c>
      <c r="B168" s="205" t="s">
        <v>803</v>
      </c>
      <c r="C168" s="202">
        <v>0.27083333333333331</v>
      </c>
      <c r="D168" s="202">
        <v>0.45833333333333331</v>
      </c>
      <c r="E168" s="202">
        <v>0.70833333333333337</v>
      </c>
      <c r="F168" s="202">
        <v>0.85416666666666663</v>
      </c>
      <c r="G168" s="281">
        <f t="shared" si="35"/>
        <v>0.1875</v>
      </c>
      <c r="H168" s="281">
        <f t="shared" si="41"/>
        <v>0.14583333333333326</v>
      </c>
      <c r="I168" s="281">
        <f t="shared" si="29"/>
        <v>0.33333333333333326</v>
      </c>
      <c r="J168" s="202" t="s">
        <v>1616</v>
      </c>
      <c r="K168" s="202" t="s">
        <v>1616</v>
      </c>
      <c r="L168" s="202" t="s">
        <v>1616</v>
      </c>
      <c r="M168" s="202" t="s">
        <v>1616</v>
      </c>
      <c r="N168" s="282"/>
      <c r="O168" s="283"/>
      <c r="P168" s="281">
        <f t="shared" si="30"/>
        <v>0</v>
      </c>
      <c r="Q168" s="202" t="s">
        <v>1616</v>
      </c>
      <c r="R168" s="202" t="s">
        <v>1616</v>
      </c>
      <c r="S168" s="202" t="s">
        <v>1616</v>
      </c>
      <c r="T168" s="202" t="s">
        <v>1616</v>
      </c>
      <c r="U168" s="282"/>
      <c r="V168" s="282"/>
      <c r="W168" s="282">
        <f t="shared" si="31"/>
        <v>0</v>
      </c>
    </row>
    <row r="169" spans="1:23" x14ac:dyDescent="0.2">
      <c r="A169" s="229">
        <v>330</v>
      </c>
      <c r="B169" s="205" t="s">
        <v>803</v>
      </c>
      <c r="C169" s="202">
        <v>0.27083333333333331</v>
      </c>
      <c r="D169" s="202">
        <v>0.45833333333333331</v>
      </c>
      <c r="E169" s="202">
        <v>0.70833333333333337</v>
      </c>
      <c r="F169" s="202">
        <v>0.85416666666666663</v>
      </c>
      <c r="G169" s="281">
        <f t="shared" si="35"/>
        <v>0.1875</v>
      </c>
      <c r="H169" s="281">
        <f t="shared" si="41"/>
        <v>0.14583333333333326</v>
      </c>
      <c r="I169" s="281">
        <f t="shared" si="29"/>
        <v>0.33333333333333326</v>
      </c>
      <c r="J169" s="202" t="s">
        <v>1616</v>
      </c>
      <c r="K169" s="202" t="s">
        <v>1616</v>
      </c>
      <c r="L169" s="202" t="s">
        <v>1616</v>
      </c>
      <c r="M169" s="202" t="s">
        <v>1616</v>
      </c>
      <c r="N169" s="282"/>
      <c r="O169" s="283"/>
      <c r="P169" s="281">
        <f t="shared" si="30"/>
        <v>0</v>
      </c>
      <c r="Q169" s="202" t="s">
        <v>1616</v>
      </c>
      <c r="R169" s="202" t="s">
        <v>1616</v>
      </c>
      <c r="S169" s="202" t="s">
        <v>1616</v>
      </c>
      <c r="T169" s="202" t="s">
        <v>1616</v>
      </c>
      <c r="U169" s="282"/>
      <c r="V169" s="282"/>
      <c r="W169" s="282">
        <f t="shared" si="31"/>
        <v>0</v>
      </c>
    </row>
    <row r="170" spans="1:23" x14ac:dyDescent="0.2">
      <c r="A170" s="229">
        <v>331</v>
      </c>
      <c r="B170" s="205" t="s">
        <v>803</v>
      </c>
      <c r="C170" s="202">
        <v>0.25</v>
      </c>
      <c r="D170" s="202">
        <v>0.41666666666666669</v>
      </c>
      <c r="E170" s="202" t="s">
        <v>1616</v>
      </c>
      <c r="F170" s="202" t="s">
        <v>1616</v>
      </c>
      <c r="G170" s="281">
        <f t="shared" si="35"/>
        <v>0.16666666666666669</v>
      </c>
      <c r="H170" s="281"/>
      <c r="I170" s="281">
        <f t="shared" si="29"/>
        <v>0.16666666666666669</v>
      </c>
      <c r="J170" s="202" t="s">
        <v>1616</v>
      </c>
      <c r="K170" s="202" t="s">
        <v>1616</v>
      </c>
      <c r="L170" s="202" t="s">
        <v>1616</v>
      </c>
      <c r="M170" s="202" t="s">
        <v>1616</v>
      </c>
      <c r="N170" s="282"/>
      <c r="O170" s="283"/>
      <c r="P170" s="281">
        <f t="shared" si="30"/>
        <v>0</v>
      </c>
      <c r="Q170" s="202" t="s">
        <v>1616</v>
      </c>
      <c r="R170" s="202" t="s">
        <v>1616</v>
      </c>
      <c r="S170" s="202" t="s">
        <v>1616</v>
      </c>
      <c r="T170" s="202" t="s">
        <v>1616</v>
      </c>
      <c r="U170" s="282"/>
      <c r="V170" s="282"/>
      <c r="W170" s="282">
        <f t="shared" si="31"/>
        <v>0</v>
      </c>
    </row>
    <row r="171" spans="1:23" x14ac:dyDescent="0.2">
      <c r="A171" s="229">
        <v>332</v>
      </c>
      <c r="B171" s="205" t="s">
        <v>803</v>
      </c>
      <c r="C171" s="202">
        <v>0.25</v>
      </c>
      <c r="D171" s="202">
        <v>0.41666666666666669</v>
      </c>
      <c r="E171" s="202" t="s">
        <v>1616</v>
      </c>
      <c r="F171" s="202" t="s">
        <v>1616</v>
      </c>
      <c r="G171" s="281">
        <f t="shared" si="35"/>
        <v>0.16666666666666669</v>
      </c>
      <c r="H171" s="281"/>
      <c r="I171" s="281">
        <f t="shared" ref="I171:I223" si="42">G171+H171</f>
        <v>0.16666666666666669</v>
      </c>
      <c r="J171" s="202" t="s">
        <v>1616</v>
      </c>
      <c r="K171" s="202" t="s">
        <v>1616</v>
      </c>
      <c r="L171" s="202" t="s">
        <v>1616</v>
      </c>
      <c r="M171" s="202" t="s">
        <v>1616</v>
      </c>
      <c r="N171" s="282"/>
      <c r="O171" s="283"/>
      <c r="P171" s="281">
        <f t="shared" ref="P171:P223" si="43">N171+O171</f>
        <v>0</v>
      </c>
      <c r="Q171" s="202" t="s">
        <v>1616</v>
      </c>
      <c r="R171" s="202" t="s">
        <v>1616</v>
      </c>
      <c r="S171" s="202" t="s">
        <v>1616</v>
      </c>
      <c r="T171" s="202" t="s">
        <v>1616</v>
      </c>
      <c r="U171" s="282"/>
      <c r="V171" s="282"/>
      <c r="W171" s="282">
        <f t="shared" ref="W171:W223" si="44">U171+V171</f>
        <v>0</v>
      </c>
    </row>
    <row r="172" spans="1:23" x14ac:dyDescent="0.2">
      <c r="A172" s="229">
        <v>333</v>
      </c>
      <c r="B172" s="205" t="s">
        <v>803</v>
      </c>
      <c r="C172" s="202">
        <v>0.27083333333333331</v>
      </c>
      <c r="D172" s="202">
        <v>0.875</v>
      </c>
      <c r="E172" s="202" t="s">
        <v>1616</v>
      </c>
      <c r="F172" s="202" t="s">
        <v>1616</v>
      </c>
      <c r="G172" s="281">
        <f t="shared" si="35"/>
        <v>0.60416666666666674</v>
      </c>
      <c r="H172" s="281"/>
      <c r="I172" s="281">
        <f t="shared" si="42"/>
        <v>0.60416666666666674</v>
      </c>
      <c r="J172" s="202">
        <v>0.29166666666666669</v>
      </c>
      <c r="K172" s="202">
        <v>0.85416666666666663</v>
      </c>
      <c r="L172" s="202" t="s">
        <v>1616</v>
      </c>
      <c r="M172" s="202" t="s">
        <v>1616</v>
      </c>
      <c r="N172" s="282">
        <f t="shared" si="33"/>
        <v>0.5625</v>
      </c>
      <c r="O172" s="283"/>
      <c r="P172" s="281">
        <f t="shared" si="43"/>
        <v>0.5625</v>
      </c>
      <c r="Q172" s="202" t="s">
        <v>1616</v>
      </c>
      <c r="R172" s="202" t="s">
        <v>1616</v>
      </c>
      <c r="S172" s="202" t="s">
        <v>1616</v>
      </c>
      <c r="T172" s="202" t="s">
        <v>1616</v>
      </c>
      <c r="U172" s="282"/>
      <c r="V172" s="282"/>
      <c r="W172" s="282">
        <f t="shared" si="44"/>
        <v>0</v>
      </c>
    </row>
    <row r="173" spans="1:23" x14ac:dyDescent="0.2">
      <c r="A173" s="229">
        <v>334</v>
      </c>
      <c r="B173" s="205" t="s">
        <v>803</v>
      </c>
      <c r="C173" s="202">
        <v>0.54166666666666663</v>
      </c>
      <c r="D173" s="202">
        <v>0.95833333333333337</v>
      </c>
      <c r="E173" s="202" t="s">
        <v>1616</v>
      </c>
      <c r="F173" s="202" t="s">
        <v>1616</v>
      </c>
      <c r="G173" s="281">
        <f t="shared" si="35"/>
        <v>0.41666666666666674</v>
      </c>
      <c r="H173" s="281"/>
      <c r="I173" s="281">
        <f t="shared" si="42"/>
        <v>0.41666666666666674</v>
      </c>
      <c r="J173" s="202" t="s">
        <v>1616</v>
      </c>
      <c r="K173" s="202" t="s">
        <v>1616</v>
      </c>
      <c r="L173" s="202" t="s">
        <v>1616</v>
      </c>
      <c r="M173" s="202" t="s">
        <v>1616</v>
      </c>
      <c r="N173" s="282"/>
      <c r="O173" s="283"/>
      <c r="P173" s="281">
        <f t="shared" si="43"/>
        <v>0</v>
      </c>
      <c r="Q173" s="202" t="s">
        <v>1616</v>
      </c>
      <c r="R173" s="202" t="s">
        <v>1616</v>
      </c>
      <c r="S173" s="202" t="s">
        <v>1616</v>
      </c>
      <c r="T173" s="202" t="s">
        <v>1616</v>
      </c>
      <c r="U173" s="282"/>
      <c r="V173" s="282"/>
      <c r="W173" s="282">
        <f t="shared" si="44"/>
        <v>0</v>
      </c>
    </row>
    <row r="174" spans="1:23" x14ac:dyDescent="0.2">
      <c r="A174" s="206">
        <v>335</v>
      </c>
      <c r="B174" s="205" t="s">
        <v>803</v>
      </c>
      <c r="C174" s="202">
        <v>0.60416666666666663</v>
      </c>
      <c r="D174" s="202">
        <v>0.9375</v>
      </c>
      <c r="E174" s="202" t="s">
        <v>1616</v>
      </c>
      <c r="F174" s="202" t="s">
        <v>1616</v>
      </c>
      <c r="G174" s="281">
        <f t="shared" si="35"/>
        <v>0.33333333333333337</v>
      </c>
      <c r="H174" s="281"/>
      <c r="I174" s="281">
        <f t="shared" si="42"/>
        <v>0.33333333333333337</v>
      </c>
      <c r="J174" s="202" t="s">
        <v>1616</v>
      </c>
      <c r="K174" s="202" t="s">
        <v>1616</v>
      </c>
      <c r="L174" s="202" t="s">
        <v>1616</v>
      </c>
      <c r="M174" s="202" t="s">
        <v>1616</v>
      </c>
      <c r="N174" s="282"/>
      <c r="O174" s="283"/>
      <c r="P174" s="281">
        <f t="shared" si="43"/>
        <v>0</v>
      </c>
      <c r="Q174" s="202" t="s">
        <v>1616</v>
      </c>
      <c r="R174" s="202" t="s">
        <v>1616</v>
      </c>
      <c r="S174" s="202" t="s">
        <v>1616</v>
      </c>
      <c r="T174" s="202" t="s">
        <v>1616</v>
      </c>
      <c r="U174" s="282"/>
      <c r="V174" s="282"/>
      <c r="W174" s="282">
        <f t="shared" si="44"/>
        <v>0</v>
      </c>
    </row>
    <row r="175" spans="1:23" x14ac:dyDescent="0.2">
      <c r="A175" s="206">
        <v>336</v>
      </c>
      <c r="B175" s="205" t="s">
        <v>803</v>
      </c>
      <c r="C175" s="202">
        <v>0.27083333333333331</v>
      </c>
      <c r="D175" s="202">
        <v>0.875</v>
      </c>
      <c r="E175" s="202" t="s">
        <v>1616</v>
      </c>
      <c r="F175" s="202" t="s">
        <v>1616</v>
      </c>
      <c r="G175" s="281">
        <f t="shared" si="35"/>
        <v>0.60416666666666674</v>
      </c>
      <c r="H175" s="281"/>
      <c r="I175" s="281">
        <f t="shared" si="42"/>
        <v>0.60416666666666674</v>
      </c>
      <c r="J175" s="202" t="s">
        <v>1616</v>
      </c>
      <c r="K175" s="202" t="s">
        <v>1616</v>
      </c>
      <c r="L175" s="202" t="s">
        <v>1616</v>
      </c>
      <c r="M175" s="202" t="s">
        <v>1616</v>
      </c>
      <c r="N175" s="282"/>
      <c r="O175" s="283"/>
      <c r="P175" s="281">
        <f t="shared" si="43"/>
        <v>0</v>
      </c>
      <c r="Q175" s="202" t="s">
        <v>1616</v>
      </c>
      <c r="R175" s="202" t="s">
        <v>1616</v>
      </c>
      <c r="S175" s="202" t="s">
        <v>1616</v>
      </c>
      <c r="T175" s="202" t="s">
        <v>1616</v>
      </c>
      <c r="U175" s="282"/>
      <c r="V175" s="282"/>
      <c r="W175" s="282">
        <f t="shared" si="44"/>
        <v>0</v>
      </c>
    </row>
    <row r="176" spans="1:23" x14ac:dyDescent="0.2">
      <c r="A176" s="206">
        <v>339</v>
      </c>
      <c r="B176" s="205" t="s">
        <v>803</v>
      </c>
      <c r="C176" s="202">
        <v>0.70833333333333337</v>
      </c>
      <c r="D176" s="202">
        <v>0.9375</v>
      </c>
      <c r="E176" s="202" t="s">
        <v>1616</v>
      </c>
      <c r="F176" s="202" t="s">
        <v>1616</v>
      </c>
      <c r="G176" s="281">
        <f t="shared" si="35"/>
        <v>0.22916666666666663</v>
      </c>
      <c r="H176" s="281"/>
      <c r="I176" s="281">
        <f t="shared" si="42"/>
        <v>0.22916666666666663</v>
      </c>
      <c r="J176" s="202" t="s">
        <v>1616</v>
      </c>
      <c r="K176" s="202" t="s">
        <v>1616</v>
      </c>
      <c r="L176" s="202" t="s">
        <v>1616</v>
      </c>
      <c r="M176" s="202" t="s">
        <v>1616</v>
      </c>
      <c r="N176" s="282"/>
      <c r="O176" s="283"/>
      <c r="P176" s="281">
        <f t="shared" si="43"/>
        <v>0</v>
      </c>
      <c r="Q176" s="202" t="s">
        <v>1616</v>
      </c>
      <c r="R176" s="202" t="s">
        <v>1616</v>
      </c>
      <c r="S176" s="202" t="s">
        <v>1616</v>
      </c>
      <c r="T176" s="202" t="s">
        <v>1616</v>
      </c>
      <c r="U176" s="282"/>
      <c r="V176" s="282"/>
      <c r="W176" s="282">
        <f t="shared" si="44"/>
        <v>0</v>
      </c>
    </row>
    <row r="177" spans="1:23" x14ac:dyDescent="0.2">
      <c r="A177" s="206">
        <v>341</v>
      </c>
      <c r="B177" s="205" t="s">
        <v>803</v>
      </c>
      <c r="C177" s="202">
        <v>0.5625</v>
      </c>
      <c r="D177" s="202">
        <v>0.89583333333333337</v>
      </c>
      <c r="E177" s="202" t="s">
        <v>1616</v>
      </c>
      <c r="F177" s="202" t="s">
        <v>1616</v>
      </c>
      <c r="G177" s="281">
        <f t="shared" si="35"/>
        <v>0.33333333333333337</v>
      </c>
      <c r="H177" s="281"/>
      <c r="I177" s="281">
        <f t="shared" si="42"/>
        <v>0.33333333333333337</v>
      </c>
      <c r="J177" s="202">
        <v>0.29166666666666669</v>
      </c>
      <c r="K177" s="202">
        <v>0.85416666666666663</v>
      </c>
      <c r="L177" s="202" t="s">
        <v>1616</v>
      </c>
      <c r="M177" s="202" t="s">
        <v>1616</v>
      </c>
      <c r="N177" s="282">
        <f t="shared" si="33"/>
        <v>0.5625</v>
      </c>
      <c r="O177" s="283"/>
      <c r="P177" s="281">
        <f t="shared" si="43"/>
        <v>0.5625</v>
      </c>
      <c r="Q177" s="202" t="s">
        <v>1616</v>
      </c>
      <c r="R177" s="202" t="s">
        <v>1616</v>
      </c>
      <c r="S177" s="202" t="s">
        <v>1616</v>
      </c>
      <c r="T177" s="202" t="s">
        <v>1616</v>
      </c>
      <c r="U177" s="282"/>
      <c r="V177" s="282"/>
      <c r="W177" s="282">
        <f t="shared" si="44"/>
        <v>0</v>
      </c>
    </row>
    <row r="178" spans="1:23" x14ac:dyDescent="0.2">
      <c r="A178" s="206">
        <v>343</v>
      </c>
      <c r="B178" s="205" t="s">
        <v>803</v>
      </c>
      <c r="C178" s="228">
        <v>0.25</v>
      </c>
      <c r="D178" s="228">
        <v>0.89583333333333337</v>
      </c>
      <c r="E178" s="228" t="s">
        <v>1616</v>
      </c>
      <c r="F178" s="228" t="s">
        <v>1616</v>
      </c>
      <c r="G178" s="281">
        <f t="shared" si="35"/>
        <v>0.64583333333333337</v>
      </c>
      <c r="H178" s="281"/>
      <c r="I178" s="281">
        <f t="shared" si="42"/>
        <v>0.64583333333333337</v>
      </c>
      <c r="J178" s="202">
        <v>0.3125</v>
      </c>
      <c r="K178" s="202">
        <v>0.875</v>
      </c>
      <c r="L178" s="202" t="s">
        <v>1616</v>
      </c>
      <c r="M178" s="202" t="s">
        <v>1616</v>
      </c>
      <c r="N178" s="282">
        <f t="shared" si="33"/>
        <v>0.5625</v>
      </c>
      <c r="O178" s="283"/>
      <c r="P178" s="281">
        <f t="shared" si="43"/>
        <v>0.5625</v>
      </c>
      <c r="Q178" s="202" t="s">
        <v>1616</v>
      </c>
      <c r="R178" s="202" t="s">
        <v>1616</v>
      </c>
      <c r="S178" s="202" t="s">
        <v>1616</v>
      </c>
      <c r="T178" s="202" t="s">
        <v>1616</v>
      </c>
      <c r="U178" s="282"/>
      <c r="V178" s="282"/>
      <c r="W178" s="282">
        <f t="shared" si="44"/>
        <v>0</v>
      </c>
    </row>
    <row r="179" spans="1:23" x14ac:dyDescent="0.2">
      <c r="A179" s="206">
        <v>344</v>
      </c>
      <c r="B179" s="205" t="s">
        <v>803</v>
      </c>
      <c r="C179" s="228">
        <v>0.27083333333333331</v>
      </c>
      <c r="D179" s="202">
        <v>0.875</v>
      </c>
      <c r="E179" s="202" t="s">
        <v>1616</v>
      </c>
      <c r="F179" s="228" t="s">
        <v>1616</v>
      </c>
      <c r="G179" s="281">
        <f t="shared" si="35"/>
        <v>0.60416666666666674</v>
      </c>
      <c r="H179" s="281"/>
      <c r="I179" s="281">
        <f t="shared" si="42"/>
        <v>0.60416666666666674</v>
      </c>
      <c r="J179" s="202">
        <v>0.29166666666666669</v>
      </c>
      <c r="K179" s="202">
        <v>0.85416666666666663</v>
      </c>
      <c r="L179" s="202" t="s">
        <v>1616</v>
      </c>
      <c r="M179" s="202" t="s">
        <v>1616</v>
      </c>
      <c r="N179" s="282">
        <f t="shared" si="33"/>
        <v>0.5625</v>
      </c>
      <c r="O179" s="283"/>
      <c r="P179" s="281">
        <f t="shared" si="43"/>
        <v>0.5625</v>
      </c>
      <c r="Q179" s="202" t="s">
        <v>1616</v>
      </c>
      <c r="R179" s="202" t="s">
        <v>1616</v>
      </c>
      <c r="S179" s="202" t="s">
        <v>1616</v>
      </c>
      <c r="T179" s="202" t="s">
        <v>1616</v>
      </c>
      <c r="U179" s="282"/>
      <c r="V179" s="282"/>
      <c r="W179" s="282">
        <f t="shared" si="44"/>
        <v>0</v>
      </c>
    </row>
    <row r="180" spans="1:23" x14ac:dyDescent="0.2">
      <c r="A180" s="206">
        <v>345</v>
      </c>
      <c r="B180" s="205" t="s">
        <v>803</v>
      </c>
      <c r="C180" s="228">
        <v>0.27083333333333331</v>
      </c>
      <c r="D180" s="202">
        <v>0.45833333333333331</v>
      </c>
      <c r="E180" s="202">
        <v>0.66666666666666663</v>
      </c>
      <c r="F180" s="228">
        <v>0.85416666666666663</v>
      </c>
      <c r="G180" s="281">
        <f t="shared" si="35"/>
        <v>0.1875</v>
      </c>
      <c r="H180" s="281">
        <f t="shared" ref="H180" si="45">F180-E180</f>
        <v>0.1875</v>
      </c>
      <c r="I180" s="281">
        <f t="shared" si="42"/>
        <v>0.375</v>
      </c>
      <c r="J180" s="202" t="s">
        <v>1616</v>
      </c>
      <c r="K180" s="202" t="s">
        <v>1616</v>
      </c>
      <c r="L180" s="202" t="s">
        <v>1616</v>
      </c>
      <c r="M180" s="202" t="s">
        <v>1616</v>
      </c>
      <c r="N180" s="282"/>
      <c r="O180" s="283"/>
      <c r="P180" s="281">
        <f t="shared" si="43"/>
        <v>0</v>
      </c>
      <c r="Q180" s="202" t="s">
        <v>1616</v>
      </c>
      <c r="R180" s="202" t="s">
        <v>1616</v>
      </c>
      <c r="S180" s="202" t="s">
        <v>1616</v>
      </c>
      <c r="T180" s="202" t="s">
        <v>1616</v>
      </c>
      <c r="U180" s="282"/>
      <c r="V180" s="282"/>
      <c r="W180" s="282">
        <f t="shared" si="44"/>
        <v>0</v>
      </c>
    </row>
    <row r="181" spans="1:23" x14ac:dyDescent="0.2">
      <c r="A181" s="206">
        <v>346</v>
      </c>
      <c r="B181" s="205" t="s">
        <v>803</v>
      </c>
      <c r="C181" s="214">
        <v>0.27083333333333331</v>
      </c>
      <c r="D181" s="214">
        <v>0.45833333333333331</v>
      </c>
      <c r="E181" s="202" t="s">
        <v>1616</v>
      </c>
      <c r="F181" s="202" t="s">
        <v>1616</v>
      </c>
      <c r="G181" s="281">
        <f t="shared" si="35"/>
        <v>0.1875</v>
      </c>
      <c r="H181" s="281"/>
      <c r="I181" s="281">
        <f t="shared" si="42"/>
        <v>0.1875</v>
      </c>
      <c r="J181" s="202" t="s">
        <v>1616</v>
      </c>
      <c r="K181" s="202" t="s">
        <v>1616</v>
      </c>
      <c r="L181" s="202" t="s">
        <v>1616</v>
      </c>
      <c r="M181" s="202" t="s">
        <v>1616</v>
      </c>
      <c r="N181" s="282"/>
      <c r="O181" s="283"/>
      <c r="P181" s="281">
        <f t="shared" si="43"/>
        <v>0</v>
      </c>
      <c r="Q181" s="202" t="s">
        <v>1616</v>
      </c>
      <c r="R181" s="202" t="s">
        <v>1616</v>
      </c>
      <c r="S181" s="202" t="s">
        <v>1616</v>
      </c>
      <c r="T181" s="202" t="s">
        <v>1616</v>
      </c>
      <c r="U181" s="282"/>
      <c r="V181" s="282"/>
      <c r="W181" s="282">
        <f t="shared" si="44"/>
        <v>0</v>
      </c>
    </row>
    <row r="182" spans="1:23" x14ac:dyDescent="0.2">
      <c r="A182" s="206">
        <v>348</v>
      </c>
      <c r="B182" s="205" t="s">
        <v>803</v>
      </c>
      <c r="C182" s="214">
        <v>0.625</v>
      </c>
      <c r="D182" s="214">
        <v>0.91666666666666663</v>
      </c>
      <c r="E182" s="202" t="s">
        <v>1616</v>
      </c>
      <c r="F182" s="202" t="s">
        <v>1616</v>
      </c>
      <c r="G182" s="281">
        <f t="shared" si="35"/>
        <v>0.29166666666666663</v>
      </c>
      <c r="H182" s="281"/>
      <c r="I182" s="281">
        <f t="shared" si="42"/>
        <v>0.29166666666666663</v>
      </c>
      <c r="J182" s="202" t="s">
        <v>1616</v>
      </c>
      <c r="K182" s="202" t="s">
        <v>1616</v>
      </c>
      <c r="L182" s="202" t="s">
        <v>1616</v>
      </c>
      <c r="M182" s="202" t="s">
        <v>1616</v>
      </c>
      <c r="N182" s="282"/>
      <c r="O182" s="283"/>
      <c r="P182" s="281">
        <f t="shared" si="43"/>
        <v>0</v>
      </c>
      <c r="Q182" s="202" t="s">
        <v>1616</v>
      </c>
      <c r="R182" s="202" t="s">
        <v>1616</v>
      </c>
      <c r="S182" s="202" t="s">
        <v>1616</v>
      </c>
      <c r="T182" s="202" t="s">
        <v>1616</v>
      </c>
      <c r="U182" s="282"/>
      <c r="V182" s="282"/>
      <c r="W182" s="282">
        <f t="shared" si="44"/>
        <v>0</v>
      </c>
    </row>
    <row r="183" spans="1:23" x14ac:dyDescent="0.2">
      <c r="A183" s="206">
        <v>349</v>
      </c>
      <c r="B183" s="205" t="s">
        <v>803</v>
      </c>
      <c r="C183" s="228">
        <v>0.625</v>
      </c>
      <c r="D183" s="202">
        <v>0.91666666666666663</v>
      </c>
      <c r="E183" s="202" t="s">
        <v>1616</v>
      </c>
      <c r="F183" s="202" t="s">
        <v>1616</v>
      </c>
      <c r="G183" s="281">
        <f t="shared" si="35"/>
        <v>0.29166666666666663</v>
      </c>
      <c r="H183" s="281"/>
      <c r="I183" s="281">
        <f t="shared" si="42"/>
        <v>0.29166666666666663</v>
      </c>
      <c r="J183" s="202" t="s">
        <v>1616</v>
      </c>
      <c r="K183" s="202" t="s">
        <v>1616</v>
      </c>
      <c r="L183" s="202" t="s">
        <v>1616</v>
      </c>
      <c r="M183" s="202" t="s">
        <v>1616</v>
      </c>
      <c r="N183" s="282"/>
      <c r="O183" s="283"/>
      <c r="P183" s="281">
        <f t="shared" si="43"/>
        <v>0</v>
      </c>
      <c r="Q183" s="202" t="s">
        <v>1616</v>
      </c>
      <c r="R183" s="202" t="s">
        <v>1616</v>
      </c>
      <c r="S183" s="202" t="s">
        <v>1616</v>
      </c>
      <c r="T183" s="202" t="s">
        <v>1616</v>
      </c>
      <c r="U183" s="282"/>
      <c r="V183" s="282"/>
      <c r="W183" s="282">
        <f t="shared" si="44"/>
        <v>0</v>
      </c>
    </row>
    <row r="184" spans="1:23" x14ac:dyDescent="0.2">
      <c r="A184" s="206">
        <v>350</v>
      </c>
      <c r="B184" s="205" t="s">
        <v>803</v>
      </c>
      <c r="C184" s="228">
        <v>0.25</v>
      </c>
      <c r="D184" s="228">
        <v>0.91666666666666663</v>
      </c>
      <c r="E184" s="202" t="s">
        <v>1616</v>
      </c>
      <c r="F184" s="202" t="s">
        <v>1616</v>
      </c>
      <c r="G184" s="281">
        <f t="shared" si="35"/>
        <v>0.66666666666666663</v>
      </c>
      <c r="H184" s="281"/>
      <c r="I184" s="281">
        <f t="shared" si="42"/>
        <v>0.66666666666666663</v>
      </c>
      <c r="J184" s="202">
        <v>0.29166666666666669</v>
      </c>
      <c r="K184" s="202">
        <v>0.875</v>
      </c>
      <c r="L184" s="202" t="s">
        <v>1616</v>
      </c>
      <c r="M184" s="202" t="s">
        <v>1616</v>
      </c>
      <c r="N184" s="282">
        <f t="shared" si="33"/>
        <v>0.58333333333333326</v>
      </c>
      <c r="O184" s="283"/>
      <c r="P184" s="281">
        <f t="shared" si="43"/>
        <v>0.58333333333333326</v>
      </c>
      <c r="Q184" s="202">
        <v>0.5</v>
      </c>
      <c r="R184" s="202">
        <v>0.83333333333333337</v>
      </c>
      <c r="S184" s="202" t="s">
        <v>1616</v>
      </c>
      <c r="T184" s="202" t="s">
        <v>1616</v>
      </c>
      <c r="U184" s="282">
        <f>R184-Q184</f>
        <v>0.33333333333333337</v>
      </c>
      <c r="V184" s="282"/>
      <c r="W184" s="282">
        <f t="shared" si="44"/>
        <v>0.33333333333333337</v>
      </c>
    </row>
    <row r="185" spans="1:23" x14ac:dyDescent="0.2">
      <c r="A185" s="206">
        <v>351</v>
      </c>
      <c r="B185" s="205" t="s">
        <v>803</v>
      </c>
      <c r="C185" s="202">
        <v>0.27083333333333331</v>
      </c>
      <c r="D185" s="228">
        <v>0.45833333333333331</v>
      </c>
      <c r="E185" s="202">
        <v>0.70833333333333337</v>
      </c>
      <c r="F185" s="202">
        <v>0.85416666666666663</v>
      </c>
      <c r="G185" s="281">
        <f t="shared" si="35"/>
        <v>0.1875</v>
      </c>
      <c r="H185" s="281">
        <f t="shared" ref="H185" si="46">F185-E185</f>
        <v>0.14583333333333326</v>
      </c>
      <c r="I185" s="281">
        <f t="shared" si="42"/>
        <v>0.33333333333333326</v>
      </c>
      <c r="J185" s="202" t="s">
        <v>1616</v>
      </c>
      <c r="K185" s="202" t="s">
        <v>1616</v>
      </c>
      <c r="L185" s="202" t="s">
        <v>1616</v>
      </c>
      <c r="M185" s="202" t="s">
        <v>1616</v>
      </c>
      <c r="N185" s="282"/>
      <c r="O185" s="283"/>
      <c r="P185" s="281">
        <f t="shared" si="43"/>
        <v>0</v>
      </c>
      <c r="Q185" s="202" t="s">
        <v>1616</v>
      </c>
      <c r="R185" s="202" t="s">
        <v>1616</v>
      </c>
      <c r="S185" s="202" t="s">
        <v>1616</v>
      </c>
      <c r="T185" s="202" t="s">
        <v>1616</v>
      </c>
      <c r="U185" s="282"/>
      <c r="V185" s="282"/>
      <c r="W185" s="282">
        <f t="shared" si="44"/>
        <v>0</v>
      </c>
    </row>
    <row r="186" spans="1:23" x14ac:dyDescent="0.2">
      <c r="A186" s="206">
        <v>352</v>
      </c>
      <c r="B186" s="205" t="s">
        <v>803</v>
      </c>
      <c r="C186" s="202">
        <v>0.66666666666666663</v>
      </c>
      <c r="D186" s="228">
        <v>0.85416666666666663</v>
      </c>
      <c r="E186" s="202" t="s">
        <v>1616</v>
      </c>
      <c r="F186" s="202" t="s">
        <v>1616</v>
      </c>
      <c r="G186" s="281">
        <f t="shared" si="35"/>
        <v>0.1875</v>
      </c>
      <c r="H186" s="281"/>
      <c r="I186" s="281">
        <f t="shared" si="42"/>
        <v>0.1875</v>
      </c>
      <c r="J186" s="202" t="s">
        <v>1616</v>
      </c>
      <c r="K186" s="202" t="s">
        <v>1616</v>
      </c>
      <c r="L186" s="202" t="s">
        <v>1616</v>
      </c>
      <c r="M186" s="202" t="s">
        <v>1616</v>
      </c>
      <c r="N186" s="282"/>
      <c r="O186" s="283"/>
      <c r="P186" s="281">
        <f t="shared" si="43"/>
        <v>0</v>
      </c>
      <c r="Q186" s="202" t="s">
        <v>1616</v>
      </c>
      <c r="R186" s="202" t="s">
        <v>1616</v>
      </c>
      <c r="S186" s="202" t="s">
        <v>1616</v>
      </c>
      <c r="T186" s="202" t="s">
        <v>1616</v>
      </c>
      <c r="U186" s="282"/>
      <c r="V186" s="282"/>
      <c r="W186" s="282">
        <f t="shared" si="44"/>
        <v>0</v>
      </c>
    </row>
    <row r="187" spans="1:23" x14ac:dyDescent="0.2">
      <c r="A187" s="206">
        <v>353</v>
      </c>
      <c r="B187" s="205" t="s">
        <v>803</v>
      </c>
      <c r="C187" s="202">
        <v>0.58333333333333337</v>
      </c>
      <c r="D187" s="228">
        <v>0.875</v>
      </c>
      <c r="E187" s="202" t="s">
        <v>1616</v>
      </c>
      <c r="F187" s="202" t="s">
        <v>1616</v>
      </c>
      <c r="G187" s="281">
        <f t="shared" si="35"/>
        <v>0.29166666666666663</v>
      </c>
      <c r="H187" s="281"/>
      <c r="I187" s="281">
        <f t="shared" si="42"/>
        <v>0.29166666666666663</v>
      </c>
      <c r="J187" s="202">
        <v>0.3125</v>
      </c>
      <c r="K187" s="202">
        <v>0.875</v>
      </c>
      <c r="L187" s="202" t="s">
        <v>1616</v>
      </c>
      <c r="M187" s="202" t="s">
        <v>1616</v>
      </c>
      <c r="N187" s="282">
        <f t="shared" ref="N187:N240" si="47">K187-J187</f>
        <v>0.5625</v>
      </c>
      <c r="O187" s="283"/>
      <c r="P187" s="281">
        <f t="shared" si="43"/>
        <v>0.5625</v>
      </c>
      <c r="Q187" s="202">
        <v>0.45833333333333331</v>
      </c>
      <c r="R187" s="202">
        <v>0.79166666666666663</v>
      </c>
      <c r="S187" s="202" t="s">
        <v>1616</v>
      </c>
      <c r="T187" s="202" t="s">
        <v>1616</v>
      </c>
      <c r="U187" s="282">
        <f>R187-Q187</f>
        <v>0.33333333333333331</v>
      </c>
      <c r="V187" s="282"/>
      <c r="W187" s="282">
        <f t="shared" si="44"/>
        <v>0.33333333333333331</v>
      </c>
    </row>
    <row r="188" spans="1:23" x14ac:dyDescent="0.2">
      <c r="A188" s="206">
        <v>354</v>
      </c>
      <c r="B188" s="205" t="s">
        <v>803</v>
      </c>
      <c r="C188" s="202">
        <v>0.27083333333333331</v>
      </c>
      <c r="D188" s="228">
        <v>0.45833333333333331</v>
      </c>
      <c r="E188" s="202">
        <v>0.66666666666666663</v>
      </c>
      <c r="F188" s="202">
        <v>0.85416666666666663</v>
      </c>
      <c r="G188" s="281">
        <f t="shared" si="35"/>
        <v>0.1875</v>
      </c>
      <c r="H188" s="281">
        <f t="shared" ref="H188" si="48">F188-E188</f>
        <v>0.1875</v>
      </c>
      <c r="I188" s="281">
        <f t="shared" si="42"/>
        <v>0.375</v>
      </c>
      <c r="J188" s="202" t="s">
        <v>1616</v>
      </c>
      <c r="K188" s="202" t="s">
        <v>1616</v>
      </c>
      <c r="L188" s="202" t="s">
        <v>1616</v>
      </c>
      <c r="M188" s="202" t="s">
        <v>1616</v>
      </c>
      <c r="N188" s="282"/>
      <c r="O188" s="283"/>
      <c r="P188" s="281">
        <f t="shared" si="43"/>
        <v>0</v>
      </c>
      <c r="Q188" s="202" t="s">
        <v>1616</v>
      </c>
      <c r="R188" s="202" t="s">
        <v>1616</v>
      </c>
      <c r="S188" s="202" t="s">
        <v>1616</v>
      </c>
      <c r="T188" s="202" t="s">
        <v>1616</v>
      </c>
      <c r="U188" s="282"/>
      <c r="V188" s="282"/>
      <c r="W188" s="282">
        <f t="shared" si="44"/>
        <v>0</v>
      </c>
    </row>
    <row r="189" spans="1:23" x14ac:dyDescent="0.2">
      <c r="A189" s="206">
        <v>355</v>
      </c>
      <c r="B189" s="204" t="s">
        <v>803</v>
      </c>
      <c r="C189" s="202">
        <v>0.25</v>
      </c>
      <c r="D189" s="228">
        <v>0.95833333333333337</v>
      </c>
      <c r="E189" s="202" t="s">
        <v>1616</v>
      </c>
      <c r="F189" s="202" t="s">
        <v>1616</v>
      </c>
      <c r="G189" s="281">
        <f t="shared" si="35"/>
        <v>0.70833333333333337</v>
      </c>
      <c r="H189" s="281"/>
      <c r="I189" s="281">
        <f t="shared" si="42"/>
        <v>0.70833333333333337</v>
      </c>
      <c r="J189" s="202">
        <v>0.25</v>
      </c>
      <c r="K189" s="202">
        <v>0.95833333333333337</v>
      </c>
      <c r="L189" s="202" t="s">
        <v>1616</v>
      </c>
      <c r="M189" s="202" t="s">
        <v>1616</v>
      </c>
      <c r="N189" s="282">
        <f t="shared" si="47"/>
        <v>0.70833333333333337</v>
      </c>
      <c r="O189" s="283"/>
      <c r="P189" s="281">
        <f t="shared" si="43"/>
        <v>0.70833333333333337</v>
      </c>
      <c r="Q189" s="202">
        <v>0.33333333333333331</v>
      </c>
      <c r="R189" s="202">
        <v>0.95833333333333337</v>
      </c>
      <c r="S189" s="202" t="s">
        <v>1616</v>
      </c>
      <c r="T189" s="202" t="s">
        <v>1616</v>
      </c>
      <c r="U189" s="282">
        <f>R189-Q189</f>
        <v>0.625</v>
      </c>
      <c r="V189" s="282"/>
      <c r="W189" s="282">
        <f t="shared" si="44"/>
        <v>0.625</v>
      </c>
    </row>
    <row r="190" spans="1:23" x14ac:dyDescent="0.2">
      <c r="A190" s="206">
        <v>356</v>
      </c>
      <c r="B190" s="204" t="s">
        <v>803</v>
      </c>
      <c r="C190" s="202">
        <v>0.27083333333333331</v>
      </c>
      <c r="D190" s="228">
        <v>0.41666666666666669</v>
      </c>
      <c r="E190" s="202">
        <v>0.66666666666666663</v>
      </c>
      <c r="F190" s="202">
        <v>0.875</v>
      </c>
      <c r="G190" s="281">
        <f t="shared" si="35"/>
        <v>0.14583333333333337</v>
      </c>
      <c r="H190" s="281">
        <f t="shared" ref="H190" si="49">F190-E190</f>
        <v>0.20833333333333337</v>
      </c>
      <c r="I190" s="281">
        <f t="shared" si="42"/>
        <v>0.35416666666666674</v>
      </c>
      <c r="J190" s="202" t="s">
        <v>1616</v>
      </c>
      <c r="K190" s="202" t="s">
        <v>1616</v>
      </c>
      <c r="L190" s="202" t="s">
        <v>1616</v>
      </c>
      <c r="M190" s="202" t="s">
        <v>1616</v>
      </c>
      <c r="N190" s="282"/>
      <c r="O190" s="283"/>
      <c r="P190" s="281">
        <f t="shared" si="43"/>
        <v>0</v>
      </c>
      <c r="Q190" s="202" t="s">
        <v>1616</v>
      </c>
      <c r="R190" s="202" t="s">
        <v>1616</v>
      </c>
      <c r="S190" s="202" t="s">
        <v>1616</v>
      </c>
      <c r="T190" s="202" t="s">
        <v>1616</v>
      </c>
      <c r="U190" s="282"/>
      <c r="V190" s="282"/>
      <c r="W190" s="282">
        <f t="shared" si="44"/>
        <v>0</v>
      </c>
    </row>
    <row r="191" spans="1:23" x14ac:dyDescent="0.2">
      <c r="A191" s="206">
        <v>357</v>
      </c>
      <c r="B191" s="204" t="s">
        <v>803</v>
      </c>
      <c r="C191" s="202">
        <v>0.5</v>
      </c>
      <c r="D191" s="228">
        <v>0.83333333333333337</v>
      </c>
      <c r="E191" s="202" t="s">
        <v>1616</v>
      </c>
      <c r="F191" s="202" t="s">
        <v>1616</v>
      </c>
      <c r="G191" s="281">
        <f t="shared" si="35"/>
        <v>0.33333333333333337</v>
      </c>
      <c r="H191" s="281"/>
      <c r="I191" s="281">
        <f t="shared" si="42"/>
        <v>0.33333333333333337</v>
      </c>
      <c r="J191" s="202" t="s">
        <v>1616</v>
      </c>
      <c r="K191" s="202" t="s">
        <v>1616</v>
      </c>
      <c r="L191" s="202" t="s">
        <v>1616</v>
      </c>
      <c r="M191" s="202" t="s">
        <v>1616</v>
      </c>
      <c r="N191" s="282"/>
      <c r="O191" s="283"/>
      <c r="P191" s="281">
        <f t="shared" si="43"/>
        <v>0</v>
      </c>
      <c r="Q191" s="202" t="s">
        <v>1616</v>
      </c>
      <c r="R191" s="202" t="s">
        <v>1616</v>
      </c>
      <c r="S191" s="202" t="s">
        <v>1616</v>
      </c>
      <c r="T191" s="202" t="s">
        <v>1616</v>
      </c>
      <c r="U191" s="282"/>
      <c r="V191" s="282"/>
      <c r="W191" s="282">
        <f t="shared" si="44"/>
        <v>0</v>
      </c>
    </row>
    <row r="192" spans="1:23" x14ac:dyDescent="0.2">
      <c r="A192" s="206">
        <v>358</v>
      </c>
      <c r="B192" s="204" t="s">
        <v>803</v>
      </c>
      <c r="C192" s="202">
        <v>0.6875</v>
      </c>
      <c r="D192" s="228">
        <v>0.85416666666666663</v>
      </c>
      <c r="E192" s="202" t="s">
        <v>1616</v>
      </c>
      <c r="F192" s="202" t="s">
        <v>1616</v>
      </c>
      <c r="G192" s="281">
        <f t="shared" si="35"/>
        <v>0.16666666666666663</v>
      </c>
      <c r="H192" s="281"/>
      <c r="I192" s="281">
        <f t="shared" si="42"/>
        <v>0.16666666666666663</v>
      </c>
      <c r="J192" s="202" t="s">
        <v>1616</v>
      </c>
      <c r="K192" s="202" t="s">
        <v>1616</v>
      </c>
      <c r="L192" s="202" t="s">
        <v>1616</v>
      </c>
      <c r="M192" s="202" t="s">
        <v>1616</v>
      </c>
      <c r="N192" s="282"/>
      <c r="O192" s="283"/>
      <c r="P192" s="281">
        <f t="shared" si="43"/>
        <v>0</v>
      </c>
      <c r="Q192" s="202" t="s">
        <v>1616</v>
      </c>
      <c r="R192" s="202" t="s">
        <v>1616</v>
      </c>
      <c r="S192" s="202" t="s">
        <v>1616</v>
      </c>
      <c r="T192" s="202" t="s">
        <v>1616</v>
      </c>
      <c r="U192" s="282"/>
      <c r="V192" s="282"/>
      <c r="W192" s="282">
        <f t="shared" si="44"/>
        <v>0</v>
      </c>
    </row>
    <row r="193" spans="1:23" x14ac:dyDescent="0.2">
      <c r="A193" s="206">
        <v>359</v>
      </c>
      <c r="B193" s="204" t="s">
        <v>803</v>
      </c>
      <c r="C193" s="202">
        <v>0.27083333333333331</v>
      </c>
      <c r="D193" s="228">
        <v>0.89583333333333337</v>
      </c>
      <c r="E193" s="202" t="s">
        <v>1616</v>
      </c>
      <c r="F193" s="202" t="s">
        <v>1616</v>
      </c>
      <c r="G193" s="281">
        <f t="shared" si="35"/>
        <v>0.625</v>
      </c>
      <c r="H193" s="281"/>
      <c r="I193" s="281">
        <f t="shared" si="42"/>
        <v>0.625</v>
      </c>
      <c r="J193" s="202" t="s">
        <v>1616</v>
      </c>
      <c r="K193" s="202" t="s">
        <v>1616</v>
      </c>
      <c r="L193" s="202" t="s">
        <v>1616</v>
      </c>
      <c r="M193" s="202" t="s">
        <v>1616</v>
      </c>
      <c r="N193" s="282"/>
      <c r="O193" s="283"/>
      <c r="P193" s="281">
        <f t="shared" si="43"/>
        <v>0</v>
      </c>
      <c r="Q193" s="202" t="s">
        <v>1616</v>
      </c>
      <c r="R193" s="202" t="s">
        <v>1616</v>
      </c>
      <c r="S193" s="202" t="s">
        <v>1616</v>
      </c>
      <c r="T193" s="202" t="s">
        <v>1616</v>
      </c>
      <c r="U193" s="282"/>
      <c r="V193" s="282"/>
      <c r="W193" s="282">
        <f t="shared" si="44"/>
        <v>0</v>
      </c>
    </row>
    <row r="194" spans="1:23" x14ac:dyDescent="0.2">
      <c r="A194" s="206">
        <v>360</v>
      </c>
      <c r="B194" s="204" t="s">
        <v>803</v>
      </c>
      <c r="C194" s="202">
        <v>0.25</v>
      </c>
      <c r="D194" s="228">
        <v>0.5</v>
      </c>
      <c r="E194" s="202" t="s">
        <v>1616</v>
      </c>
      <c r="F194" s="202" t="s">
        <v>1616</v>
      </c>
      <c r="G194" s="281">
        <f t="shared" si="35"/>
        <v>0.25</v>
      </c>
      <c r="H194" s="281"/>
      <c r="I194" s="281">
        <f t="shared" si="42"/>
        <v>0.25</v>
      </c>
      <c r="J194" s="202" t="s">
        <v>1616</v>
      </c>
      <c r="K194" s="202" t="s">
        <v>1616</v>
      </c>
      <c r="L194" s="202" t="s">
        <v>1616</v>
      </c>
      <c r="M194" s="202" t="s">
        <v>1616</v>
      </c>
      <c r="N194" s="282"/>
      <c r="O194" s="283"/>
      <c r="P194" s="281">
        <f t="shared" si="43"/>
        <v>0</v>
      </c>
      <c r="Q194" s="202" t="s">
        <v>1616</v>
      </c>
      <c r="R194" s="202" t="s">
        <v>1616</v>
      </c>
      <c r="S194" s="202" t="s">
        <v>1616</v>
      </c>
      <c r="T194" s="202" t="s">
        <v>1616</v>
      </c>
      <c r="U194" s="282"/>
      <c r="V194" s="282"/>
      <c r="W194" s="282">
        <f t="shared" si="44"/>
        <v>0</v>
      </c>
    </row>
    <row r="195" spans="1:23" x14ac:dyDescent="0.2">
      <c r="A195" s="206">
        <v>365</v>
      </c>
      <c r="B195" s="204" t="s">
        <v>803</v>
      </c>
      <c r="C195" s="202">
        <v>0.27083333333333331</v>
      </c>
      <c r="D195" s="228">
        <v>0.89583333333333337</v>
      </c>
      <c r="E195" s="202" t="s">
        <v>1616</v>
      </c>
      <c r="F195" s="202" t="s">
        <v>1616</v>
      </c>
      <c r="G195" s="281">
        <f t="shared" si="35"/>
        <v>0.625</v>
      </c>
      <c r="H195" s="281"/>
      <c r="I195" s="281">
        <f t="shared" si="42"/>
        <v>0.625</v>
      </c>
      <c r="J195" s="202">
        <v>0.3125</v>
      </c>
      <c r="K195" s="202">
        <v>0.875</v>
      </c>
      <c r="L195" s="202" t="s">
        <v>1616</v>
      </c>
      <c r="M195" s="202" t="s">
        <v>1616</v>
      </c>
      <c r="N195" s="282">
        <f t="shared" si="47"/>
        <v>0.5625</v>
      </c>
      <c r="O195" s="283"/>
      <c r="P195" s="281">
        <f t="shared" si="43"/>
        <v>0.5625</v>
      </c>
      <c r="Q195" s="202">
        <v>0.45833333333333331</v>
      </c>
      <c r="R195" s="202">
        <v>0.79166666666666663</v>
      </c>
      <c r="S195" s="202" t="s">
        <v>1616</v>
      </c>
      <c r="T195" s="202" t="s">
        <v>1616</v>
      </c>
      <c r="U195" s="282">
        <f t="shared" ref="U195:U197" si="50">R195-Q195</f>
        <v>0.33333333333333331</v>
      </c>
      <c r="V195" s="282"/>
      <c r="W195" s="282">
        <f t="shared" si="44"/>
        <v>0.33333333333333331</v>
      </c>
    </row>
    <row r="196" spans="1:23" x14ac:dyDescent="0.2">
      <c r="A196" s="206">
        <v>366</v>
      </c>
      <c r="B196" s="204" t="s">
        <v>803</v>
      </c>
      <c r="C196" s="202">
        <v>0.27083333333333331</v>
      </c>
      <c r="D196" s="228">
        <v>0.89583333333333337</v>
      </c>
      <c r="E196" s="202" t="s">
        <v>1616</v>
      </c>
      <c r="F196" s="202" t="s">
        <v>1616</v>
      </c>
      <c r="G196" s="281">
        <f t="shared" ref="G196:G251" si="51">D196-C196</f>
        <v>0.625</v>
      </c>
      <c r="H196" s="281"/>
      <c r="I196" s="281">
        <f t="shared" si="42"/>
        <v>0.625</v>
      </c>
      <c r="J196" s="202">
        <v>0.3125</v>
      </c>
      <c r="K196" s="202">
        <v>0.875</v>
      </c>
      <c r="L196" s="202" t="s">
        <v>1616</v>
      </c>
      <c r="M196" s="202" t="s">
        <v>1616</v>
      </c>
      <c r="N196" s="282">
        <f t="shared" si="47"/>
        <v>0.5625</v>
      </c>
      <c r="O196" s="283"/>
      <c r="P196" s="281">
        <f t="shared" si="43"/>
        <v>0.5625</v>
      </c>
      <c r="Q196" s="202">
        <v>0.45833333333333331</v>
      </c>
      <c r="R196" s="202">
        <v>0.79166666666666663</v>
      </c>
      <c r="S196" s="202" t="s">
        <v>1616</v>
      </c>
      <c r="T196" s="202" t="s">
        <v>1616</v>
      </c>
      <c r="U196" s="282">
        <f t="shared" si="50"/>
        <v>0.33333333333333331</v>
      </c>
      <c r="V196" s="282"/>
      <c r="W196" s="282">
        <f t="shared" si="44"/>
        <v>0.33333333333333331</v>
      </c>
    </row>
    <row r="197" spans="1:23" x14ac:dyDescent="0.2">
      <c r="A197" s="206">
        <v>367</v>
      </c>
      <c r="B197" s="204" t="s">
        <v>803</v>
      </c>
      <c r="C197" s="202">
        <v>0.27083333333333331</v>
      </c>
      <c r="D197" s="228">
        <v>0.89583333333333337</v>
      </c>
      <c r="E197" s="202" t="s">
        <v>1616</v>
      </c>
      <c r="F197" s="202" t="s">
        <v>1616</v>
      </c>
      <c r="G197" s="281">
        <f t="shared" si="51"/>
        <v>0.625</v>
      </c>
      <c r="H197" s="281"/>
      <c r="I197" s="281">
        <f t="shared" si="42"/>
        <v>0.625</v>
      </c>
      <c r="J197" s="202">
        <v>0.3125</v>
      </c>
      <c r="K197" s="202">
        <v>0.875</v>
      </c>
      <c r="L197" s="202" t="s">
        <v>1616</v>
      </c>
      <c r="M197" s="202" t="s">
        <v>1616</v>
      </c>
      <c r="N197" s="282">
        <f t="shared" si="47"/>
        <v>0.5625</v>
      </c>
      <c r="O197" s="283"/>
      <c r="P197" s="281">
        <f t="shared" si="43"/>
        <v>0.5625</v>
      </c>
      <c r="Q197" s="202">
        <v>0.45833333333333331</v>
      </c>
      <c r="R197" s="202">
        <v>0.79166666666666663</v>
      </c>
      <c r="S197" s="202" t="s">
        <v>1616</v>
      </c>
      <c r="T197" s="202" t="s">
        <v>1616</v>
      </c>
      <c r="U197" s="282">
        <f t="shared" si="50"/>
        <v>0.33333333333333331</v>
      </c>
      <c r="V197" s="282"/>
      <c r="W197" s="282">
        <f t="shared" si="44"/>
        <v>0.33333333333333331</v>
      </c>
    </row>
    <row r="198" spans="1:23" x14ac:dyDescent="0.2">
      <c r="A198" s="206">
        <v>368</v>
      </c>
      <c r="B198" s="204" t="s">
        <v>803</v>
      </c>
      <c r="C198" s="202">
        <v>0.58333333333333337</v>
      </c>
      <c r="D198" s="228">
        <v>0.89583333333333337</v>
      </c>
      <c r="E198" s="202" t="s">
        <v>1616</v>
      </c>
      <c r="F198" s="202" t="s">
        <v>1616</v>
      </c>
      <c r="G198" s="281">
        <f t="shared" si="51"/>
        <v>0.3125</v>
      </c>
      <c r="H198" s="281"/>
      <c r="I198" s="281">
        <f t="shared" si="42"/>
        <v>0.3125</v>
      </c>
      <c r="J198" s="202">
        <v>0.3125</v>
      </c>
      <c r="K198" s="202">
        <v>0.875</v>
      </c>
      <c r="L198" s="202" t="s">
        <v>1616</v>
      </c>
      <c r="M198" s="202" t="s">
        <v>1616</v>
      </c>
      <c r="N198" s="282">
        <f t="shared" si="47"/>
        <v>0.5625</v>
      </c>
      <c r="O198" s="283"/>
      <c r="P198" s="281">
        <f t="shared" si="43"/>
        <v>0.5625</v>
      </c>
      <c r="Q198" s="202" t="s">
        <v>1616</v>
      </c>
      <c r="R198" s="202" t="s">
        <v>1616</v>
      </c>
      <c r="S198" s="202" t="s">
        <v>1616</v>
      </c>
      <c r="T198" s="202" t="s">
        <v>1616</v>
      </c>
      <c r="U198" s="282"/>
      <c r="V198" s="282"/>
      <c r="W198" s="282">
        <f t="shared" si="44"/>
        <v>0</v>
      </c>
    </row>
    <row r="199" spans="1:23" x14ac:dyDescent="0.2">
      <c r="A199" s="206">
        <v>371</v>
      </c>
      <c r="B199" s="204" t="s">
        <v>803</v>
      </c>
      <c r="C199" s="202">
        <v>0.27083333333333331</v>
      </c>
      <c r="D199" s="228">
        <v>0.9375</v>
      </c>
      <c r="E199" s="202" t="s">
        <v>1616</v>
      </c>
      <c r="F199" s="202" t="s">
        <v>1616</v>
      </c>
      <c r="G199" s="281">
        <f t="shared" si="51"/>
        <v>0.66666666666666674</v>
      </c>
      <c r="H199" s="281"/>
      <c r="I199" s="281">
        <f t="shared" si="42"/>
        <v>0.66666666666666674</v>
      </c>
      <c r="J199" s="202" t="s">
        <v>1616</v>
      </c>
      <c r="K199" s="202" t="s">
        <v>1616</v>
      </c>
      <c r="L199" s="202" t="s">
        <v>1616</v>
      </c>
      <c r="M199" s="202" t="s">
        <v>1616</v>
      </c>
      <c r="N199" s="282"/>
      <c r="O199" s="283"/>
      <c r="P199" s="281">
        <f t="shared" si="43"/>
        <v>0</v>
      </c>
      <c r="Q199" s="202" t="s">
        <v>1616</v>
      </c>
      <c r="R199" s="202" t="s">
        <v>1616</v>
      </c>
      <c r="S199" s="202" t="s">
        <v>1616</v>
      </c>
      <c r="T199" s="202" t="s">
        <v>1616</v>
      </c>
      <c r="U199" s="282"/>
      <c r="V199" s="282"/>
      <c r="W199" s="282">
        <f t="shared" si="44"/>
        <v>0</v>
      </c>
    </row>
    <row r="200" spans="1:23" x14ac:dyDescent="0.2">
      <c r="A200" s="206">
        <v>372</v>
      </c>
      <c r="B200" s="204" t="s">
        <v>803</v>
      </c>
      <c r="C200" s="202">
        <v>0.54166666666666663</v>
      </c>
      <c r="D200" s="228">
        <v>0.89583333333333337</v>
      </c>
      <c r="E200" s="202" t="s">
        <v>1616</v>
      </c>
      <c r="F200" s="202" t="s">
        <v>1616</v>
      </c>
      <c r="G200" s="281">
        <f t="shared" si="51"/>
        <v>0.35416666666666674</v>
      </c>
      <c r="H200" s="281"/>
      <c r="I200" s="281">
        <f t="shared" si="42"/>
        <v>0.35416666666666674</v>
      </c>
      <c r="J200" s="202" t="s">
        <v>1616</v>
      </c>
      <c r="K200" s="202" t="s">
        <v>1616</v>
      </c>
      <c r="L200" s="202" t="s">
        <v>1616</v>
      </c>
      <c r="M200" s="202" t="s">
        <v>1616</v>
      </c>
      <c r="N200" s="282"/>
      <c r="O200" s="283"/>
      <c r="P200" s="281">
        <f t="shared" si="43"/>
        <v>0</v>
      </c>
      <c r="Q200" s="202" t="s">
        <v>1616</v>
      </c>
      <c r="R200" s="202" t="s">
        <v>1616</v>
      </c>
      <c r="S200" s="202" t="s">
        <v>1616</v>
      </c>
      <c r="T200" s="202" t="s">
        <v>1616</v>
      </c>
      <c r="U200" s="282"/>
      <c r="V200" s="282"/>
      <c r="W200" s="282">
        <f t="shared" si="44"/>
        <v>0</v>
      </c>
    </row>
    <row r="201" spans="1:23" x14ac:dyDescent="0.2">
      <c r="A201" s="206">
        <v>373</v>
      </c>
      <c r="B201" s="204" t="s">
        <v>803</v>
      </c>
      <c r="C201" s="202">
        <v>0.27083333333333331</v>
      </c>
      <c r="D201" s="228">
        <v>0.41666666666666669</v>
      </c>
      <c r="E201" s="202" t="s">
        <v>1616</v>
      </c>
      <c r="F201" s="202" t="s">
        <v>1616</v>
      </c>
      <c r="G201" s="281">
        <f t="shared" si="51"/>
        <v>0.14583333333333337</v>
      </c>
      <c r="H201" s="281"/>
      <c r="I201" s="281">
        <f t="shared" si="42"/>
        <v>0.14583333333333337</v>
      </c>
      <c r="J201" s="202" t="s">
        <v>1616</v>
      </c>
      <c r="K201" s="202" t="s">
        <v>1616</v>
      </c>
      <c r="L201" s="202" t="s">
        <v>1616</v>
      </c>
      <c r="M201" s="202" t="s">
        <v>1616</v>
      </c>
      <c r="N201" s="282"/>
      <c r="O201" s="283"/>
      <c r="P201" s="281">
        <f t="shared" si="43"/>
        <v>0</v>
      </c>
      <c r="Q201" s="202" t="s">
        <v>1616</v>
      </c>
      <c r="R201" s="202" t="s">
        <v>1616</v>
      </c>
      <c r="S201" s="202" t="s">
        <v>1616</v>
      </c>
      <c r="T201" s="202" t="s">
        <v>1616</v>
      </c>
      <c r="U201" s="282"/>
      <c r="V201" s="282"/>
      <c r="W201" s="282">
        <f t="shared" si="44"/>
        <v>0</v>
      </c>
    </row>
    <row r="202" spans="1:23" x14ac:dyDescent="0.2">
      <c r="A202" s="206">
        <v>374</v>
      </c>
      <c r="B202" s="204" t="s">
        <v>803</v>
      </c>
      <c r="C202" s="202">
        <v>0.27083333333333331</v>
      </c>
      <c r="D202" s="228">
        <v>0.41666666666666669</v>
      </c>
      <c r="E202" s="202" t="s">
        <v>1616</v>
      </c>
      <c r="F202" s="202" t="s">
        <v>1616</v>
      </c>
      <c r="G202" s="281">
        <f t="shared" si="51"/>
        <v>0.14583333333333337</v>
      </c>
      <c r="H202" s="281"/>
      <c r="I202" s="281">
        <f t="shared" si="42"/>
        <v>0.14583333333333337</v>
      </c>
      <c r="J202" s="202" t="s">
        <v>1616</v>
      </c>
      <c r="K202" s="202" t="s">
        <v>1616</v>
      </c>
      <c r="L202" s="202" t="s">
        <v>1616</v>
      </c>
      <c r="M202" s="202" t="s">
        <v>1616</v>
      </c>
      <c r="N202" s="282"/>
      <c r="O202" s="283"/>
      <c r="P202" s="281">
        <f t="shared" si="43"/>
        <v>0</v>
      </c>
      <c r="Q202" s="202" t="s">
        <v>1616</v>
      </c>
      <c r="R202" s="202" t="s">
        <v>1616</v>
      </c>
      <c r="S202" s="202" t="s">
        <v>1616</v>
      </c>
      <c r="T202" s="202" t="s">
        <v>1616</v>
      </c>
      <c r="U202" s="282"/>
      <c r="V202" s="282"/>
      <c r="W202" s="282">
        <f t="shared" si="44"/>
        <v>0</v>
      </c>
    </row>
    <row r="203" spans="1:23" x14ac:dyDescent="0.2">
      <c r="A203" s="206">
        <v>375</v>
      </c>
      <c r="B203" s="204" t="s">
        <v>803</v>
      </c>
      <c r="C203" s="202">
        <v>0.27083333333333331</v>
      </c>
      <c r="D203" s="228">
        <v>0.41666666666666669</v>
      </c>
      <c r="E203" s="202" t="s">
        <v>1616</v>
      </c>
      <c r="F203" s="202" t="s">
        <v>1616</v>
      </c>
      <c r="G203" s="281">
        <f t="shared" si="51"/>
        <v>0.14583333333333337</v>
      </c>
      <c r="H203" s="281"/>
      <c r="I203" s="281">
        <f t="shared" si="42"/>
        <v>0.14583333333333337</v>
      </c>
      <c r="J203" s="202" t="s">
        <v>1616</v>
      </c>
      <c r="K203" s="202" t="s">
        <v>1616</v>
      </c>
      <c r="L203" s="202" t="s">
        <v>1616</v>
      </c>
      <c r="M203" s="202" t="s">
        <v>1616</v>
      </c>
      <c r="N203" s="282"/>
      <c r="O203" s="283"/>
      <c r="P203" s="281">
        <f t="shared" si="43"/>
        <v>0</v>
      </c>
      <c r="Q203" s="202" t="s">
        <v>1616</v>
      </c>
      <c r="R203" s="202" t="s">
        <v>1616</v>
      </c>
      <c r="S203" s="202" t="s">
        <v>1616</v>
      </c>
      <c r="T203" s="202" t="s">
        <v>1616</v>
      </c>
      <c r="U203" s="282"/>
      <c r="V203" s="282"/>
      <c r="W203" s="282">
        <f t="shared" si="44"/>
        <v>0</v>
      </c>
    </row>
    <row r="204" spans="1:23" x14ac:dyDescent="0.2">
      <c r="A204" s="206">
        <v>376</v>
      </c>
      <c r="B204" s="204" t="s">
        <v>803</v>
      </c>
      <c r="C204" s="202">
        <v>0.27083333333333331</v>
      </c>
      <c r="D204" s="228">
        <v>0.41666666666666669</v>
      </c>
      <c r="E204" s="202" t="s">
        <v>1616</v>
      </c>
      <c r="F204" s="202" t="s">
        <v>1616</v>
      </c>
      <c r="G204" s="281">
        <f t="shared" si="51"/>
        <v>0.14583333333333337</v>
      </c>
      <c r="H204" s="281"/>
      <c r="I204" s="281">
        <f t="shared" si="42"/>
        <v>0.14583333333333337</v>
      </c>
      <c r="J204" s="202" t="s">
        <v>1616</v>
      </c>
      <c r="K204" s="202" t="s">
        <v>1616</v>
      </c>
      <c r="L204" s="202" t="s">
        <v>1616</v>
      </c>
      <c r="M204" s="202" t="s">
        <v>1616</v>
      </c>
      <c r="N204" s="282"/>
      <c r="O204" s="283"/>
      <c r="P204" s="281">
        <f t="shared" si="43"/>
        <v>0</v>
      </c>
      <c r="Q204" s="202" t="s">
        <v>1616</v>
      </c>
      <c r="R204" s="202" t="s">
        <v>1616</v>
      </c>
      <c r="S204" s="202" t="s">
        <v>1616</v>
      </c>
      <c r="T204" s="202" t="s">
        <v>1616</v>
      </c>
      <c r="U204" s="282"/>
      <c r="V204" s="282"/>
      <c r="W204" s="282">
        <f t="shared" si="44"/>
        <v>0</v>
      </c>
    </row>
    <row r="205" spans="1:23" x14ac:dyDescent="0.2">
      <c r="A205" s="206">
        <v>377</v>
      </c>
      <c r="B205" s="204" t="s">
        <v>803</v>
      </c>
      <c r="C205" s="202">
        <v>0.27083333333333331</v>
      </c>
      <c r="D205" s="228">
        <v>0.5</v>
      </c>
      <c r="E205" s="202" t="s">
        <v>1616</v>
      </c>
      <c r="F205" s="202" t="s">
        <v>1616</v>
      </c>
      <c r="G205" s="281">
        <f t="shared" si="51"/>
        <v>0.22916666666666669</v>
      </c>
      <c r="H205" s="281"/>
      <c r="I205" s="281">
        <f t="shared" si="42"/>
        <v>0.22916666666666669</v>
      </c>
      <c r="J205" s="202" t="s">
        <v>1616</v>
      </c>
      <c r="K205" s="202" t="s">
        <v>1616</v>
      </c>
      <c r="L205" s="202" t="s">
        <v>1616</v>
      </c>
      <c r="M205" s="202" t="s">
        <v>1616</v>
      </c>
      <c r="N205" s="282"/>
      <c r="O205" s="283"/>
      <c r="P205" s="281">
        <f t="shared" si="43"/>
        <v>0</v>
      </c>
      <c r="Q205" s="202" t="s">
        <v>1616</v>
      </c>
      <c r="R205" s="202" t="s">
        <v>1616</v>
      </c>
      <c r="S205" s="202" t="s">
        <v>1616</v>
      </c>
      <c r="T205" s="202" t="s">
        <v>1616</v>
      </c>
      <c r="U205" s="282"/>
      <c r="V205" s="282"/>
      <c r="W205" s="282">
        <f t="shared" si="44"/>
        <v>0</v>
      </c>
    </row>
    <row r="206" spans="1:23" x14ac:dyDescent="0.2">
      <c r="A206" s="206">
        <v>378</v>
      </c>
      <c r="B206" s="204" t="s">
        <v>803</v>
      </c>
      <c r="C206" s="202">
        <v>0.27083333333333331</v>
      </c>
      <c r="D206" s="228">
        <v>0.5</v>
      </c>
      <c r="E206" s="202" t="s">
        <v>1616</v>
      </c>
      <c r="F206" s="202" t="s">
        <v>1616</v>
      </c>
      <c r="G206" s="281">
        <f t="shared" si="51"/>
        <v>0.22916666666666669</v>
      </c>
      <c r="H206" s="281"/>
      <c r="I206" s="281">
        <f t="shared" si="42"/>
        <v>0.22916666666666669</v>
      </c>
      <c r="J206" s="202" t="s">
        <v>1616</v>
      </c>
      <c r="K206" s="202" t="s">
        <v>1616</v>
      </c>
      <c r="L206" s="202" t="s">
        <v>1616</v>
      </c>
      <c r="M206" s="202" t="s">
        <v>1616</v>
      </c>
      <c r="N206" s="282"/>
      <c r="O206" s="283"/>
      <c r="P206" s="281">
        <f t="shared" si="43"/>
        <v>0</v>
      </c>
      <c r="Q206" s="202" t="s">
        <v>1616</v>
      </c>
      <c r="R206" s="202" t="s">
        <v>1616</v>
      </c>
      <c r="S206" s="202" t="s">
        <v>1616</v>
      </c>
      <c r="T206" s="202" t="s">
        <v>1616</v>
      </c>
      <c r="U206" s="282"/>
      <c r="V206" s="282"/>
      <c r="W206" s="282">
        <f t="shared" si="44"/>
        <v>0</v>
      </c>
    </row>
    <row r="207" spans="1:23" x14ac:dyDescent="0.2">
      <c r="A207" s="206">
        <v>379</v>
      </c>
      <c r="B207" s="204" t="s">
        <v>803</v>
      </c>
      <c r="C207" s="202">
        <v>0.70833333333333337</v>
      </c>
      <c r="D207" s="228">
        <v>0.875</v>
      </c>
      <c r="E207" s="202" t="s">
        <v>1616</v>
      </c>
      <c r="F207" s="202" t="s">
        <v>1616</v>
      </c>
      <c r="G207" s="281">
        <f t="shared" si="51"/>
        <v>0.16666666666666663</v>
      </c>
      <c r="H207" s="281"/>
      <c r="I207" s="281">
        <f t="shared" si="42"/>
        <v>0.16666666666666663</v>
      </c>
      <c r="J207" s="202" t="s">
        <v>1616</v>
      </c>
      <c r="K207" s="202" t="s">
        <v>1616</v>
      </c>
      <c r="L207" s="202" t="s">
        <v>1616</v>
      </c>
      <c r="M207" s="202" t="s">
        <v>1616</v>
      </c>
      <c r="N207" s="282"/>
      <c r="O207" s="283"/>
      <c r="P207" s="281">
        <f t="shared" si="43"/>
        <v>0</v>
      </c>
      <c r="Q207" s="202" t="s">
        <v>1616</v>
      </c>
      <c r="R207" s="202" t="s">
        <v>1616</v>
      </c>
      <c r="S207" s="202" t="s">
        <v>1616</v>
      </c>
      <c r="T207" s="202" t="s">
        <v>1616</v>
      </c>
      <c r="U207" s="282"/>
      <c r="V207" s="282"/>
      <c r="W207" s="282">
        <f t="shared" si="44"/>
        <v>0</v>
      </c>
    </row>
    <row r="208" spans="1:23" x14ac:dyDescent="0.2">
      <c r="A208" s="206">
        <v>380</v>
      </c>
      <c r="B208" s="204" t="s">
        <v>803</v>
      </c>
      <c r="C208" s="202">
        <v>0.52083333333333337</v>
      </c>
      <c r="D208" s="228">
        <v>0.89583333333333337</v>
      </c>
      <c r="E208" s="202" t="s">
        <v>1616</v>
      </c>
      <c r="F208" s="202" t="s">
        <v>1616</v>
      </c>
      <c r="G208" s="281">
        <f t="shared" si="51"/>
        <v>0.375</v>
      </c>
      <c r="H208" s="281"/>
      <c r="I208" s="281">
        <f t="shared" si="42"/>
        <v>0.375</v>
      </c>
      <c r="J208" s="202" t="s">
        <v>1616</v>
      </c>
      <c r="K208" s="202" t="s">
        <v>1616</v>
      </c>
      <c r="L208" s="202" t="s">
        <v>1616</v>
      </c>
      <c r="M208" s="202" t="s">
        <v>1616</v>
      </c>
      <c r="N208" s="282"/>
      <c r="O208" s="283"/>
      <c r="P208" s="281">
        <f t="shared" si="43"/>
        <v>0</v>
      </c>
      <c r="Q208" s="202" t="s">
        <v>1616</v>
      </c>
      <c r="R208" s="202" t="s">
        <v>1616</v>
      </c>
      <c r="S208" s="202" t="s">
        <v>1616</v>
      </c>
      <c r="T208" s="202" t="s">
        <v>1616</v>
      </c>
      <c r="U208" s="282"/>
      <c r="V208" s="282"/>
      <c r="W208" s="282">
        <f t="shared" si="44"/>
        <v>0</v>
      </c>
    </row>
    <row r="209" spans="1:23" x14ac:dyDescent="0.2">
      <c r="A209" s="206">
        <v>381</v>
      </c>
      <c r="B209" s="204" t="s">
        <v>803</v>
      </c>
      <c r="C209" s="202">
        <v>0.45833333333333331</v>
      </c>
      <c r="D209" s="228">
        <v>0.85416666666666663</v>
      </c>
      <c r="E209" s="202" t="s">
        <v>1616</v>
      </c>
      <c r="F209" s="202" t="s">
        <v>1616</v>
      </c>
      <c r="G209" s="281">
        <f t="shared" si="51"/>
        <v>0.39583333333333331</v>
      </c>
      <c r="H209" s="281"/>
      <c r="I209" s="281">
        <f t="shared" si="42"/>
        <v>0.39583333333333331</v>
      </c>
      <c r="J209" s="202" t="s">
        <v>1616</v>
      </c>
      <c r="K209" s="202" t="s">
        <v>1616</v>
      </c>
      <c r="L209" s="202" t="s">
        <v>1616</v>
      </c>
      <c r="M209" s="202" t="s">
        <v>1616</v>
      </c>
      <c r="N209" s="282"/>
      <c r="O209" s="283"/>
      <c r="P209" s="281">
        <f t="shared" si="43"/>
        <v>0</v>
      </c>
      <c r="Q209" s="202" t="s">
        <v>1616</v>
      </c>
      <c r="R209" s="202" t="s">
        <v>1616</v>
      </c>
      <c r="S209" s="202" t="s">
        <v>1616</v>
      </c>
      <c r="T209" s="202" t="s">
        <v>1616</v>
      </c>
      <c r="U209" s="282"/>
      <c r="V209" s="282"/>
      <c r="W209" s="282">
        <f t="shared" si="44"/>
        <v>0</v>
      </c>
    </row>
    <row r="210" spans="1:23" x14ac:dyDescent="0.2">
      <c r="A210" s="206">
        <v>382</v>
      </c>
      <c r="B210" s="204" t="s">
        <v>803</v>
      </c>
      <c r="C210" s="202">
        <v>0.45833333333333331</v>
      </c>
      <c r="D210" s="228">
        <v>0.875</v>
      </c>
      <c r="E210" s="202" t="s">
        <v>1616</v>
      </c>
      <c r="F210" s="202" t="s">
        <v>1616</v>
      </c>
      <c r="G210" s="281">
        <f t="shared" si="51"/>
        <v>0.41666666666666669</v>
      </c>
      <c r="H210" s="281"/>
      <c r="I210" s="281">
        <f t="shared" si="42"/>
        <v>0.41666666666666669</v>
      </c>
      <c r="J210" s="202" t="s">
        <v>1616</v>
      </c>
      <c r="K210" s="202" t="s">
        <v>1616</v>
      </c>
      <c r="L210" s="202" t="s">
        <v>1616</v>
      </c>
      <c r="M210" s="202" t="s">
        <v>1616</v>
      </c>
      <c r="N210" s="282"/>
      <c r="O210" s="283"/>
      <c r="P210" s="281">
        <f t="shared" si="43"/>
        <v>0</v>
      </c>
      <c r="Q210" s="202" t="s">
        <v>1616</v>
      </c>
      <c r="R210" s="202" t="s">
        <v>1616</v>
      </c>
      <c r="S210" s="202" t="s">
        <v>1616</v>
      </c>
      <c r="T210" s="202" t="s">
        <v>1616</v>
      </c>
      <c r="U210" s="282"/>
      <c r="V210" s="282"/>
      <c r="W210" s="282">
        <f t="shared" si="44"/>
        <v>0</v>
      </c>
    </row>
    <row r="211" spans="1:23" x14ac:dyDescent="0.2">
      <c r="A211" s="206">
        <v>384</v>
      </c>
      <c r="B211" s="204" t="s">
        <v>803</v>
      </c>
      <c r="C211" s="202">
        <v>0.27083333333333331</v>
      </c>
      <c r="D211" s="228">
        <v>0.45833333333333331</v>
      </c>
      <c r="E211" s="202">
        <v>0.66666666666666663</v>
      </c>
      <c r="F211" s="202">
        <v>0.85416666666666663</v>
      </c>
      <c r="G211" s="281">
        <f t="shared" si="51"/>
        <v>0.1875</v>
      </c>
      <c r="H211" s="281">
        <f t="shared" ref="H211:H212" si="52">F211-E211</f>
        <v>0.1875</v>
      </c>
      <c r="I211" s="281">
        <f t="shared" si="42"/>
        <v>0.375</v>
      </c>
      <c r="J211" s="202" t="s">
        <v>1616</v>
      </c>
      <c r="K211" s="202" t="s">
        <v>1616</v>
      </c>
      <c r="L211" s="202" t="s">
        <v>1616</v>
      </c>
      <c r="M211" s="202" t="s">
        <v>1616</v>
      </c>
      <c r="N211" s="282"/>
      <c r="O211" s="283"/>
      <c r="P211" s="281">
        <f t="shared" si="43"/>
        <v>0</v>
      </c>
      <c r="Q211" s="202" t="s">
        <v>1616</v>
      </c>
      <c r="R211" s="202" t="s">
        <v>1616</v>
      </c>
      <c r="S211" s="202" t="s">
        <v>1616</v>
      </c>
      <c r="T211" s="202" t="s">
        <v>1616</v>
      </c>
      <c r="U211" s="282"/>
      <c r="V211" s="282"/>
      <c r="W211" s="282">
        <f t="shared" si="44"/>
        <v>0</v>
      </c>
    </row>
    <row r="212" spans="1:23" x14ac:dyDescent="0.2">
      <c r="A212" s="206">
        <v>385</v>
      </c>
      <c r="B212" s="204" t="s">
        <v>803</v>
      </c>
      <c r="C212" s="202">
        <v>0.27083333333333331</v>
      </c>
      <c r="D212" s="228">
        <v>0.45833333333333331</v>
      </c>
      <c r="E212" s="202">
        <v>0.66666666666666663</v>
      </c>
      <c r="F212" s="202">
        <v>0.85416666666666663</v>
      </c>
      <c r="G212" s="281">
        <f t="shared" si="51"/>
        <v>0.1875</v>
      </c>
      <c r="H212" s="281">
        <f t="shared" si="52"/>
        <v>0.1875</v>
      </c>
      <c r="I212" s="281">
        <f t="shared" si="42"/>
        <v>0.375</v>
      </c>
      <c r="J212" s="202" t="s">
        <v>1616</v>
      </c>
      <c r="K212" s="202" t="s">
        <v>1616</v>
      </c>
      <c r="L212" s="202" t="s">
        <v>1616</v>
      </c>
      <c r="M212" s="202" t="s">
        <v>1616</v>
      </c>
      <c r="N212" s="282"/>
      <c r="O212" s="283"/>
      <c r="P212" s="281">
        <f t="shared" si="43"/>
        <v>0</v>
      </c>
      <c r="Q212" s="202" t="s">
        <v>1616</v>
      </c>
      <c r="R212" s="202" t="s">
        <v>1616</v>
      </c>
      <c r="S212" s="202" t="s">
        <v>1616</v>
      </c>
      <c r="T212" s="202" t="s">
        <v>1616</v>
      </c>
      <c r="U212" s="282"/>
      <c r="V212" s="282"/>
      <c r="W212" s="282">
        <f t="shared" si="44"/>
        <v>0</v>
      </c>
    </row>
    <row r="213" spans="1:23" x14ac:dyDescent="0.2">
      <c r="A213" s="242">
        <v>386</v>
      </c>
      <c r="B213" s="204" t="s">
        <v>803</v>
      </c>
      <c r="C213" s="202">
        <v>0.5</v>
      </c>
      <c r="D213" s="228">
        <v>0.9375</v>
      </c>
      <c r="E213" s="202" t="s">
        <v>1616</v>
      </c>
      <c r="F213" s="202" t="s">
        <v>1616</v>
      </c>
      <c r="G213" s="281">
        <f t="shared" si="51"/>
        <v>0.4375</v>
      </c>
      <c r="H213" s="281"/>
      <c r="I213" s="281">
        <f t="shared" si="42"/>
        <v>0.4375</v>
      </c>
      <c r="J213" s="202">
        <v>0.5</v>
      </c>
      <c r="K213" s="202">
        <v>0.9375</v>
      </c>
      <c r="L213" s="202" t="s">
        <v>1616</v>
      </c>
      <c r="M213" s="202" t="s">
        <v>1616</v>
      </c>
      <c r="N213" s="282">
        <f t="shared" si="47"/>
        <v>0.4375</v>
      </c>
      <c r="O213" s="283"/>
      <c r="P213" s="281">
        <f t="shared" si="43"/>
        <v>0.4375</v>
      </c>
      <c r="Q213" s="202" t="s">
        <v>1616</v>
      </c>
      <c r="R213" s="202" t="s">
        <v>1616</v>
      </c>
      <c r="S213" s="202" t="s">
        <v>1616</v>
      </c>
      <c r="T213" s="202" t="s">
        <v>1616</v>
      </c>
      <c r="U213" s="282"/>
      <c r="V213" s="282"/>
      <c r="W213" s="282">
        <f t="shared" si="44"/>
        <v>0</v>
      </c>
    </row>
    <row r="214" spans="1:23" x14ac:dyDescent="0.2">
      <c r="A214" s="242">
        <v>387</v>
      </c>
      <c r="B214" s="204" t="s">
        <v>803</v>
      </c>
      <c r="C214" s="202">
        <v>0.27083333333333331</v>
      </c>
      <c r="D214" s="228">
        <v>0.45833333333333331</v>
      </c>
      <c r="E214" s="202" t="s">
        <v>1616</v>
      </c>
      <c r="F214" s="202" t="s">
        <v>1616</v>
      </c>
      <c r="G214" s="281">
        <f t="shared" si="51"/>
        <v>0.1875</v>
      </c>
      <c r="H214" s="281"/>
      <c r="I214" s="281">
        <f t="shared" si="42"/>
        <v>0.1875</v>
      </c>
      <c r="J214" s="202" t="s">
        <v>1616</v>
      </c>
      <c r="K214" s="202" t="s">
        <v>1616</v>
      </c>
      <c r="L214" s="202" t="s">
        <v>1616</v>
      </c>
      <c r="M214" s="202" t="s">
        <v>1616</v>
      </c>
      <c r="N214" s="282"/>
      <c r="O214" s="283"/>
      <c r="P214" s="281">
        <f t="shared" si="43"/>
        <v>0</v>
      </c>
      <c r="Q214" s="202" t="s">
        <v>1616</v>
      </c>
      <c r="R214" s="202" t="s">
        <v>1616</v>
      </c>
      <c r="S214" s="202" t="s">
        <v>1616</v>
      </c>
      <c r="T214" s="202" t="s">
        <v>1616</v>
      </c>
      <c r="U214" s="282"/>
      <c r="V214" s="282"/>
      <c r="W214" s="282">
        <f t="shared" si="44"/>
        <v>0</v>
      </c>
    </row>
    <row r="215" spans="1:23" x14ac:dyDescent="0.2">
      <c r="A215" s="242">
        <v>388</v>
      </c>
      <c r="B215" s="204" t="s">
        <v>803</v>
      </c>
      <c r="C215" s="202">
        <v>0.52083333333333337</v>
      </c>
      <c r="D215" s="228">
        <v>0.875</v>
      </c>
      <c r="E215" s="202" t="s">
        <v>1616</v>
      </c>
      <c r="F215" s="202" t="s">
        <v>1616</v>
      </c>
      <c r="G215" s="281">
        <f t="shared" si="51"/>
        <v>0.35416666666666663</v>
      </c>
      <c r="H215" s="281"/>
      <c r="I215" s="281">
        <f t="shared" si="42"/>
        <v>0.35416666666666663</v>
      </c>
      <c r="J215" s="202" t="s">
        <v>1616</v>
      </c>
      <c r="K215" s="202" t="s">
        <v>1616</v>
      </c>
      <c r="L215" s="202" t="s">
        <v>1616</v>
      </c>
      <c r="M215" s="202" t="s">
        <v>1616</v>
      </c>
      <c r="N215" s="282"/>
      <c r="O215" s="283"/>
      <c r="P215" s="281">
        <f t="shared" si="43"/>
        <v>0</v>
      </c>
      <c r="Q215" s="202" t="s">
        <v>1616</v>
      </c>
      <c r="R215" s="202" t="s">
        <v>1616</v>
      </c>
      <c r="S215" s="202" t="s">
        <v>1616</v>
      </c>
      <c r="T215" s="202" t="s">
        <v>1616</v>
      </c>
      <c r="U215" s="282"/>
      <c r="V215" s="282"/>
      <c r="W215" s="282">
        <f t="shared" si="44"/>
        <v>0</v>
      </c>
    </row>
    <row r="216" spans="1:23" x14ac:dyDescent="0.2">
      <c r="A216" s="242">
        <v>389</v>
      </c>
      <c r="B216" s="204" t="s">
        <v>803</v>
      </c>
      <c r="C216" s="202">
        <v>0.27083333333333331</v>
      </c>
      <c r="D216" s="228">
        <v>0.39583333333333331</v>
      </c>
      <c r="E216" s="202">
        <v>0.625</v>
      </c>
      <c r="F216" s="202">
        <v>0.875</v>
      </c>
      <c r="G216" s="281">
        <f t="shared" si="51"/>
        <v>0.125</v>
      </c>
      <c r="H216" s="281">
        <f t="shared" ref="H216" si="53">F216-E216</f>
        <v>0.25</v>
      </c>
      <c r="I216" s="281">
        <f t="shared" si="42"/>
        <v>0.375</v>
      </c>
      <c r="J216" s="202" t="s">
        <v>1616</v>
      </c>
      <c r="K216" s="202" t="s">
        <v>1616</v>
      </c>
      <c r="L216" s="202" t="s">
        <v>1616</v>
      </c>
      <c r="M216" s="202" t="s">
        <v>1616</v>
      </c>
      <c r="N216" s="282"/>
      <c r="O216" s="283"/>
      <c r="P216" s="281">
        <f t="shared" si="43"/>
        <v>0</v>
      </c>
      <c r="Q216" s="202" t="s">
        <v>1616</v>
      </c>
      <c r="R216" s="202" t="s">
        <v>1616</v>
      </c>
      <c r="S216" s="202" t="s">
        <v>1616</v>
      </c>
      <c r="T216" s="202" t="s">
        <v>1616</v>
      </c>
      <c r="U216" s="282"/>
      <c r="V216" s="282"/>
      <c r="W216" s="282">
        <f t="shared" si="44"/>
        <v>0</v>
      </c>
    </row>
    <row r="217" spans="1:23" x14ac:dyDescent="0.2">
      <c r="A217" s="242">
        <v>390</v>
      </c>
      <c r="B217" s="204" t="s">
        <v>803</v>
      </c>
      <c r="C217" s="202">
        <v>0.27083333333333331</v>
      </c>
      <c r="D217" s="228">
        <v>0.91666666666666663</v>
      </c>
      <c r="E217" s="202" t="s">
        <v>1616</v>
      </c>
      <c r="F217" s="202" t="s">
        <v>1616</v>
      </c>
      <c r="G217" s="281">
        <f t="shared" si="51"/>
        <v>0.64583333333333326</v>
      </c>
      <c r="H217" s="281"/>
      <c r="I217" s="281">
        <f t="shared" si="42"/>
        <v>0.64583333333333326</v>
      </c>
      <c r="J217" s="202" t="s">
        <v>1616</v>
      </c>
      <c r="K217" s="202" t="s">
        <v>1616</v>
      </c>
      <c r="L217" s="202" t="s">
        <v>1616</v>
      </c>
      <c r="M217" s="202" t="s">
        <v>1616</v>
      </c>
      <c r="N217" s="282"/>
      <c r="O217" s="283"/>
      <c r="P217" s="281">
        <f t="shared" si="43"/>
        <v>0</v>
      </c>
      <c r="Q217" s="202" t="s">
        <v>1616</v>
      </c>
      <c r="R217" s="202" t="s">
        <v>1616</v>
      </c>
      <c r="S217" s="202" t="s">
        <v>1616</v>
      </c>
      <c r="T217" s="202" t="s">
        <v>1616</v>
      </c>
      <c r="U217" s="282"/>
      <c r="V217" s="282"/>
      <c r="W217" s="282">
        <f t="shared" si="44"/>
        <v>0</v>
      </c>
    </row>
    <row r="218" spans="1:23" x14ac:dyDescent="0.2">
      <c r="A218" s="242">
        <v>391</v>
      </c>
      <c r="B218" s="204" t="s">
        <v>803</v>
      </c>
      <c r="C218" s="202">
        <v>0.6875</v>
      </c>
      <c r="D218" s="228">
        <v>0.85416666666666663</v>
      </c>
      <c r="E218" s="202" t="s">
        <v>1616</v>
      </c>
      <c r="F218" s="202" t="s">
        <v>1616</v>
      </c>
      <c r="G218" s="281">
        <f t="shared" si="51"/>
        <v>0.16666666666666663</v>
      </c>
      <c r="H218" s="281"/>
      <c r="I218" s="281">
        <f t="shared" si="42"/>
        <v>0.16666666666666663</v>
      </c>
      <c r="J218" s="202" t="s">
        <v>1616</v>
      </c>
      <c r="K218" s="202" t="s">
        <v>1616</v>
      </c>
      <c r="L218" s="202" t="s">
        <v>1616</v>
      </c>
      <c r="M218" s="202" t="s">
        <v>1616</v>
      </c>
      <c r="N218" s="282"/>
      <c r="O218" s="283"/>
      <c r="P218" s="281">
        <f t="shared" si="43"/>
        <v>0</v>
      </c>
      <c r="Q218" s="202" t="s">
        <v>1616</v>
      </c>
      <c r="R218" s="202" t="s">
        <v>1616</v>
      </c>
      <c r="S218" s="202" t="s">
        <v>1616</v>
      </c>
      <c r="T218" s="202" t="s">
        <v>1616</v>
      </c>
      <c r="U218" s="282"/>
      <c r="V218" s="282"/>
      <c r="W218" s="282">
        <f t="shared" si="44"/>
        <v>0</v>
      </c>
    </row>
    <row r="219" spans="1:23" x14ac:dyDescent="0.2">
      <c r="A219" s="242">
        <v>392</v>
      </c>
      <c r="B219" s="204" t="s">
        <v>803</v>
      </c>
      <c r="C219" s="202">
        <v>0.5</v>
      </c>
      <c r="D219" s="228">
        <v>0.85416666666666663</v>
      </c>
      <c r="E219" s="202" t="s">
        <v>1616</v>
      </c>
      <c r="F219" s="202" t="s">
        <v>1616</v>
      </c>
      <c r="G219" s="281">
        <f t="shared" si="51"/>
        <v>0.35416666666666663</v>
      </c>
      <c r="H219" s="281"/>
      <c r="I219" s="281">
        <f t="shared" si="42"/>
        <v>0.35416666666666663</v>
      </c>
      <c r="J219" s="202" t="s">
        <v>1616</v>
      </c>
      <c r="K219" s="202" t="s">
        <v>1616</v>
      </c>
      <c r="L219" s="202" t="s">
        <v>1616</v>
      </c>
      <c r="M219" s="202" t="s">
        <v>1616</v>
      </c>
      <c r="N219" s="282"/>
      <c r="O219" s="283"/>
      <c r="P219" s="281">
        <f t="shared" si="43"/>
        <v>0</v>
      </c>
      <c r="Q219" s="202" t="s">
        <v>1616</v>
      </c>
      <c r="R219" s="202" t="s">
        <v>1616</v>
      </c>
      <c r="S219" s="202" t="s">
        <v>1616</v>
      </c>
      <c r="T219" s="202" t="s">
        <v>1616</v>
      </c>
      <c r="U219" s="282"/>
      <c r="V219" s="282"/>
      <c r="W219" s="282">
        <f t="shared" si="44"/>
        <v>0</v>
      </c>
    </row>
    <row r="220" spans="1:23" x14ac:dyDescent="0.2">
      <c r="A220" s="242">
        <v>393</v>
      </c>
      <c r="B220" s="204" t="s">
        <v>803</v>
      </c>
      <c r="C220" s="202">
        <v>0.25</v>
      </c>
      <c r="D220" s="228">
        <v>0.9375</v>
      </c>
      <c r="E220" s="202" t="s">
        <v>1616</v>
      </c>
      <c r="F220" s="202" t="s">
        <v>1616</v>
      </c>
      <c r="G220" s="281">
        <f t="shared" si="51"/>
        <v>0.6875</v>
      </c>
      <c r="H220" s="281"/>
      <c r="I220" s="281">
        <f t="shared" si="42"/>
        <v>0.6875</v>
      </c>
      <c r="J220" s="202" t="s">
        <v>1616</v>
      </c>
      <c r="K220" s="202" t="s">
        <v>1616</v>
      </c>
      <c r="L220" s="202" t="s">
        <v>1616</v>
      </c>
      <c r="M220" s="202" t="s">
        <v>1616</v>
      </c>
      <c r="N220" s="282"/>
      <c r="O220" s="283"/>
      <c r="P220" s="281">
        <f t="shared" si="43"/>
        <v>0</v>
      </c>
      <c r="Q220" s="202" t="s">
        <v>1616</v>
      </c>
      <c r="R220" s="202" t="s">
        <v>1616</v>
      </c>
      <c r="S220" s="202" t="s">
        <v>1616</v>
      </c>
      <c r="T220" s="202" t="s">
        <v>1616</v>
      </c>
      <c r="U220" s="282"/>
      <c r="V220" s="282"/>
      <c r="W220" s="282">
        <f t="shared" si="44"/>
        <v>0</v>
      </c>
    </row>
    <row r="221" spans="1:23" x14ac:dyDescent="0.2">
      <c r="A221" s="242">
        <v>394</v>
      </c>
      <c r="B221" s="204" t="s">
        <v>803</v>
      </c>
      <c r="C221" s="202">
        <v>0.25</v>
      </c>
      <c r="D221" s="228">
        <v>0.60416666666666663</v>
      </c>
      <c r="E221" s="202" t="s">
        <v>1616</v>
      </c>
      <c r="F221" s="202" t="s">
        <v>1616</v>
      </c>
      <c r="G221" s="281">
        <f t="shared" si="51"/>
        <v>0.35416666666666663</v>
      </c>
      <c r="H221" s="281"/>
      <c r="I221" s="281">
        <f t="shared" si="42"/>
        <v>0.35416666666666663</v>
      </c>
      <c r="J221" s="202" t="s">
        <v>1616</v>
      </c>
      <c r="K221" s="202" t="s">
        <v>1616</v>
      </c>
      <c r="L221" s="202" t="s">
        <v>1616</v>
      </c>
      <c r="M221" s="202" t="s">
        <v>1616</v>
      </c>
      <c r="N221" s="282"/>
      <c r="O221" s="283"/>
      <c r="P221" s="281">
        <f t="shared" si="43"/>
        <v>0</v>
      </c>
      <c r="Q221" s="202" t="s">
        <v>1616</v>
      </c>
      <c r="R221" s="202" t="s">
        <v>1616</v>
      </c>
      <c r="S221" s="202" t="s">
        <v>1616</v>
      </c>
      <c r="T221" s="202" t="s">
        <v>1616</v>
      </c>
      <c r="U221" s="282"/>
      <c r="V221" s="282"/>
      <c r="W221" s="282">
        <f t="shared" si="44"/>
        <v>0</v>
      </c>
    </row>
    <row r="222" spans="1:23" x14ac:dyDescent="0.2">
      <c r="A222" s="242">
        <v>395</v>
      </c>
      <c r="B222" s="204" t="s">
        <v>803</v>
      </c>
      <c r="C222" s="202">
        <v>0.25</v>
      </c>
      <c r="D222" s="228">
        <v>0.9375</v>
      </c>
      <c r="E222" s="202" t="s">
        <v>1616</v>
      </c>
      <c r="F222" s="202" t="s">
        <v>1616</v>
      </c>
      <c r="G222" s="281">
        <f t="shared" si="51"/>
        <v>0.6875</v>
      </c>
      <c r="H222" s="281"/>
      <c r="I222" s="281">
        <f t="shared" si="42"/>
        <v>0.6875</v>
      </c>
      <c r="J222" s="202" t="s">
        <v>1616</v>
      </c>
      <c r="K222" s="202" t="s">
        <v>1616</v>
      </c>
      <c r="L222" s="202" t="s">
        <v>1616</v>
      </c>
      <c r="M222" s="202" t="s">
        <v>1616</v>
      </c>
      <c r="N222" s="282"/>
      <c r="O222" s="283"/>
      <c r="P222" s="281">
        <f t="shared" si="43"/>
        <v>0</v>
      </c>
      <c r="Q222" s="202" t="s">
        <v>1616</v>
      </c>
      <c r="R222" s="202" t="s">
        <v>1616</v>
      </c>
      <c r="S222" s="202" t="s">
        <v>1616</v>
      </c>
      <c r="T222" s="202" t="s">
        <v>1616</v>
      </c>
      <c r="U222" s="282"/>
      <c r="V222" s="282"/>
      <c r="W222" s="282">
        <f t="shared" si="44"/>
        <v>0</v>
      </c>
    </row>
    <row r="223" spans="1:23" x14ac:dyDescent="0.2">
      <c r="A223" s="242">
        <v>396</v>
      </c>
      <c r="B223" s="204" t="s">
        <v>803</v>
      </c>
      <c r="C223" s="202">
        <v>0.25</v>
      </c>
      <c r="D223" s="228">
        <v>0.95833333333333337</v>
      </c>
      <c r="E223" s="202" t="s">
        <v>1616</v>
      </c>
      <c r="F223" s="202" t="s">
        <v>1616</v>
      </c>
      <c r="G223" s="281">
        <f t="shared" si="51"/>
        <v>0.70833333333333337</v>
      </c>
      <c r="H223" s="281"/>
      <c r="I223" s="281">
        <f t="shared" si="42"/>
        <v>0.70833333333333337</v>
      </c>
      <c r="J223" s="202" t="s">
        <v>1616</v>
      </c>
      <c r="K223" s="202" t="s">
        <v>1616</v>
      </c>
      <c r="L223" s="202" t="s">
        <v>1616</v>
      </c>
      <c r="M223" s="202" t="s">
        <v>1616</v>
      </c>
      <c r="N223" s="282"/>
      <c r="O223" s="283"/>
      <c r="P223" s="281">
        <f t="shared" si="43"/>
        <v>0</v>
      </c>
      <c r="Q223" s="202" t="s">
        <v>1616</v>
      </c>
      <c r="R223" s="202" t="s">
        <v>1616</v>
      </c>
      <c r="S223" s="202" t="s">
        <v>1616</v>
      </c>
      <c r="T223" s="202" t="s">
        <v>1616</v>
      </c>
      <c r="U223" s="282"/>
      <c r="V223" s="282"/>
      <c r="W223" s="282">
        <f t="shared" si="44"/>
        <v>0</v>
      </c>
    </row>
    <row r="224" spans="1:23" x14ac:dyDescent="0.2">
      <c r="A224" s="242">
        <v>397</v>
      </c>
      <c r="B224" s="204" t="s">
        <v>803</v>
      </c>
      <c r="C224" s="202">
        <v>0.27083333333333331</v>
      </c>
      <c r="D224" s="228">
        <v>0.91666666666666663</v>
      </c>
      <c r="E224" s="202" t="s">
        <v>1616</v>
      </c>
      <c r="F224" s="202" t="s">
        <v>1616</v>
      </c>
      <c r="G224" s="281">
        <f t="shared" si="51"/>
        <v>0.64583333333333326</v>
      </c>
      <c r="H224" s="281"/>
      <c r="I224" s="281">
        <f t="shared" ref="I224:I251" si="54">G224+H224</f>
        <v>0.64583333333333326</v>
      </c>
      <c r="J224" s="202">
        <v>0.29166666666666669</v>
      </c>
      <c r="K224" s="202">
        <v>0.875</v>
      </c>
      <c r="L224" s="202" t="s">
        <v>1616</v>
      </c>
      <c r="M224" s="202" t="s">
        <v>1616</v>
      </c>
      <c r="N224" s="282">
        <f t="shared" si="47"/>
        <v>0.58333333333333326</v>
      </c>
      <c r="O224" s="283"/>
      <c r="P224" s="281">
        <f t="shared" ref="P224:P251" si="55">N224+O224</f>
        <v>0.58333333333333326</v>
      </c>
      <c r="Q224" s="202">
        <v>0.5</v>
      </c>
      <c r="R224" s="202">
        <v>0.83333333333333337</v>
      </c>
      <c r="S224" s="202" t="s">
        <v>1616</v>
      </c>
      <c r="T224" s="202" t="s">
        <v>1616</v>
      </c>
      <c r="U224" s="282">
        <f>R224-Q224</f>
        <v>0.33333333333333337</v>
      </c>
      <c r="V224" s="282"/>
      <c r="W224" s="282">
        <f t="shared" ref="W224:W251" si="56">U224+V224</f>
        <v>0.33333333333333337</v>
      </c>
    </row>
    <row r="225" spans="1:23" x14ac:dyDescent="0.2">
      <c r="A225" s="242">
        <v>398</v>
      </c>
      <c r="B225" s="204" t="s">
        <v>803</v>
      </c>
      <c r="C225" s="202">
        <v>0.27083333333333331</v>
      </c>
      <c r="D225" s="228">
        <v>0.89583333333333337</v>
      </c>
      <c r="E225" s="202" t="s">
        <v>1616</v>
      </c>
      <c r="F225" s="202" t="s">
        <v>1616</v>
      </c>
      <c r="G225" s="281">
        <f t="shared" si="51"/>
        <v>0.625</v>
      </c>
      <c r="H225" s="281"/>
      <c r="I225" s="281">
        <f t="shared" si="54"/>
        <v>0.625</v>
      </c>
      <c r="J225" s="202">
        <v>0.29166666666666669</v>
      </c>
      <c r="K225" s="202">
        <v>0.875</v>
      </c>
      <c r="L225" s="202" t="s">
        <v>1616</v>
      </c>
      <c r="M225" s="202" t="s">
        <v>1616</v>
      </c>
      <c r="N225" s="282">
        <f t="shared" si="47"/>
        <v>0.58333333333333326</v>
      </c>
      <c r="O225" s="283"/>
      <c r="P225" s="281">
        <f t="shared" si="55"/>
        <v>0.58333333333333326</v>
      </c>
      <c r="Q225" s="202" t="s">
        <v>1616</v>
      </c>
      <c r="R225" s="202" t="s">
        <v>1616</v>
      </c>
      <c r="S225" s="202" t="s">
        <v>1616</v>
      </c>
      <c r="T225" s="202" t="s">
        <v>1616</v>
      </c>
      <c r="U225" s="282"/>
      <c r="V225" s="282"/>
      <c r="W225" s="282">
        <f t="shared" si="56"/>
        <v>0</v>
      </c>
    </row>
    <row r="226" spans="1:23" x14ac:dyDescent="0.2">
      <c r="A226" s="242">
        <v>399</v>
      </c>
      <c r="B226" s="204" t="s">
        <v>803</v>
      </c>
      <c r="C226" s="202">
        <v>0.22916666666666666</v>
      </c>
      <c r="D226" s="228">
        <v>0.54166666666666663</v>
      </c>
      <c r="E226" s="202" t="s">
        <v>1616</v>
      </c>
      <c r="F226" s="202" t="s">
        <v>1616</v>
      </c>
      <c r="G226" s="281">
        <f t="shared" si="51"/>
        <v>0.3125</v>
      </c>
      <c r="H226" s="281"/>
      <c r="I226" s="281">
        <f t="shared" si="54"/>
        <v>0.3125</v>
      </c>
      <c r="J226" s="202" t="s">
        <v>1616</v>
      </c>
      <c r="K226" s="202" t="s">
        <v>1616</v>
      </c>
      <c r="L226" s="202" t="s">
        <v>1616</v>
      </c>
      <c r="M226" s="202" t="s">
        <v>1616</v>
      </c>
      <c r="N226" s="282"/>
      <c r="O226" s="283"/>
      <c r="P226" s="281">
        <f t="shared" si="55"/>
        <v>0</v>
      </c>
      <c r="Q226" s="202" t="s">
        <v>1616</v>
      </c>
      <c r="R226" s="202" t="s">
        <v>1616</v>
      </c>
      <c r="S226" s="202" t="s">
        <v>1616</v>
      </c>
      <c r="T226" s="202" t="s">
        <v>1616</v>
      </c>
      <c r="U226" s="282"/>
      <c r="V226" s="282"/>
      <c r="W226" s="282">
        <f t="shared" si="56"/>
        <v>0</v>
      </c>
    </row>
    <row r="227" spans="1:23" x14ac:dyDescent="0.2">
      <c r="A227" s="242">
        <v>401</v>
      </c>
      <c r="B227" s="204" t="s">
        <v>803</v>
      </c>
      <c r="C227" s="202">
        <v>0.27083333333333331</v>
      </c>
      <c r="D227" s="228">
        <v>0.41666666666666669</v>
      </c>
      <c r="E227" s="202" t="s">
        <v>1616</v>
      </c>
      <c r="F227" s="202" t="s">
        <v>1616</v>
      </c>
      <c r="G227" s="281">
        <f t="shared" si="51"/>
        <v>0.14583333333333337</v>
      </c>
      <c r="H227" s="281"/>
      <c r="I227" s="281">
        <f t="shared" si="54"/>
        <v>0.14583333333333337</v>
      </c>
      <c r="J227" s="202" t="s">
        <v>1616</v>
      </c>
      <c r="K227" s="202" t="s">
        <v>1616</v>
      </c>
      <c r="L227" s="202" t="s">
        <v>1616</v>
      </c>
      <c r="M227" s="202" t="s">
        <v>1616</v>
      </c>
      <c r="N227" s="282"/>
      <c r="O227" s="283"/>
      <c r="P227" s="281">
        <f t="shared" si="55"/>
        <v>0</v>
      </c>
      <c r="Q227" s="202" t="s">
        <v>1616</v>
      </c>
      <c r="R227" s="202" t="s">
        <v>1616</v>
      </c>
      <c r="S227" s="202" t="s">
        <v>1616</v>
      </c>
      <c r="T227" s="202" t="s">
        <v>1616</v>
      </c>
      <c r="U227" s="282"/>
      <c r="V227" s="282"/>
      <c r="W227" s="282">
        <f t="shared" si="56"/>
        <v>0</v>
      </c>
    </row>
    <row r="228" spans="1:23" x14ac:dyDescent="0.2">
      <c r="A228" s="242">
        <v>402</v>
      </c>
      <c r="B228" s="204" t="s">
        <v>803</v>
      </c>
      <c r="C228" s="202">
        <v>0.27083333333333331</v>
      </c>
      <c r="D228" s="228">
        <v>0.41666666666666669</v>
      </c>
      <c r="E228" s="202" t="s">
        <v>1616</v>
      </c>
      <c r="F228" s="202" t="s">
        <v>1616</v>
      </c>
      <c r="G228" s="281">
        <f t="shared" si="51"/>
        <v>0.14583333333333337</v>
      </c>
      <c r="H228" s="281"/>
      <c r="I228" s="281">
        <f t="shared" si="54"/>
        <v>0.14583333333333337</v>
      </c>
      <c r="J228" s="202" t="s">
        <v>1616</v>
      </c>
      <c r="K228" s="202" t="s">
        <v>1616</v>
      </c>
      <c r="L228" s="202" t="s">
        <v>1616</v>
      </c>
      <c r="M228" s="202" t="s">
        <v>1616</v>
      </c>
      <c r="N228" s="282"/>
      <c r="O228" s="283"/>
      <c r="P228" s="281">
        <f t="shared" si="55"/>
        <v>0</v>
      </c>
      <c r="Q228" s="202" t="s">
        <v>1616</v>
      </c>
      <c r="R228" s="202" t="s">
        <v>1616</v>
      </c>
      <c r="S228" s="202" t="s">
        <v>1616</v>
      </c>
      <c r="T228" s="202" t="s">
        <v>1616</v>
      </c>
      <c r="U228" s="282"/>
      <c r="V228" s="282"/>
      <c r="W228" s="282">
        <f t="shared" si="56"/>
        <v>0</v>
      </c>
    </row>
    <row r="229" spans="1:23" x14ac:dyDescent="0.2">
      <c r="A229" s="242">
        <v>403</v>
      </c>
      <c r="B229" s="204" t="s">
        <v>803</v>
      </c>
      <c r="C229" s="202">
        <v>0.27083333333333331</v>
      </c>
      <c r="D229" s="228">
        <v>0.41666666666666669</v>
      </c>
      <c r="E229" s="202" t="s">
        <v>1616</v>
      </c>
      <c r="F229" s="202" t="s">
        <v>1616</v>
      </c>
      <c r="G229" s="281">
        <f t="shared" si="51"/>
        <v>0.14583333333333337</v>
      </c>
      <c r="H229" s="281"/>
      <c r="I229" s="281">
        <f t="shared" si="54"/>
        <v>0.14583333333333337</v>
      </c>
      <c r="J229" s="202" t="s">
        <v>1616</v>
      </c>
      <c r="K229" s="202" t="s">
        <v>1616</v>
      </c>
      <c r="L229" s="202" t="s">
        <v>1616</v>
      </c>
      <c r="M229" s="202" t="s">
        <v>1616</v>
      </c>
      <c r="N229" s="282"/>
      <c r="O229" s="283"/>
      <c r="P229" s="281">
        <f t="shared" si="55"/>
        <v>0</v>
      </c>
      <c r="Q229" s="202" t="s">
        <v>1616</v>
      </c>
      <c r="R229" s="202" t="s">
        <v>1616</v>
      </c>
      <c r="S229" s="202" t="s">
        <v>1616</v>
      </c>
      <c r="T229" s="202" t="s">
        <v>1616</v>
      </c>
      <c r="U229" s="282"/>
      <c r="V229" s="282"/>
      <c r="W229" s="282">
        <f t="shared" si="56"/>
        <v>0</v>
      </c>
    </row>
    <row r="230" spans="1:23" x14ac:dyDescent="0.2">
      <c r="A230" s="242">
        <v>404</v>
      </c>
      <c r="B230" s="204" t="s">
        <v>803</v>
      </c>
      <c r="C230" s="202">
        <v>0.27083333333333331</v>
      </c>
      <c r="D230" s="228">
        <v>0.41666666666666669</v>
      </c>
      <c r="E230" s="202" t="s">
        <v>1616</v>
      </c>
      <c r="F230" s="202" t="s">
        <v>1616</v>
      </c>
      <c r="G230" s="281">
        <f t="shared" si="51"/>
        <v>0.14583333333333337</v>
      </c>
      <c r="H230" s="281"/>
      <c r="I230" s="281">
        <f t="shared" si="54"/>
        <v>0.14583333333333337</v>
      </c>
      <c r="J230" s="202" t="s">
        <v>1616</v>
      </c>
      <c r="K230" s="202" t="s">
        <v>1616</v>
      </c>
      <c r="L230" s="202" t="s">
        <v>1616</v>
      </c>
      <c r="M230" s="202" t="s">
        <v>1616</v>
      </c>
      <c r="N230" s="282"/>
      <c r="O230" s="283"/>
      <c r="P230" s="281">
        <f t="shared" si="55"/>
        <v>0</v>
      </c>
      <c r="Q230" s="202" t="s">
        <v>1616</v>
      </c>
      <c r="R230" s="202" t="s">
        <v>1616</v>
      </c>
      <c r="S230" s="202" t="s">
        <v>1616</v>
      </c>
      <c r="T230" s="202" t="s">
        <v>1616</v>
      </c>
      <c r="U230" s="282"/>
      <c r="V230" s="282"/>
      <c r="W230" s="282">
        <f t="shared" si="56"/>
        <v>0</v>
      </c>
    </row>
    <row r="231" spans="1:23" x14ac:dyDescent="0.2">
      <c r="A231" s="242">
        <v>405</v>
      </c>
      <c r="B231" s="204" t="s">
        <v>803</v>
      </c>
      <c r="C231" s="202">
        <v>0.27083333333333331</v>
      </c>
      <c r="D231" s="228">
        <v>0.41666666666666669</v>
      </c>
      <c r="E231" s="202" t="s">
        <v>1616</v>
      </c>
      <c r="F231" s="202" t="s">
        <v>1616</v>
      </c>
      <c r="G231" s="281">
        <f t="shared" si="51"/>
        <v>0.14583333333333337</v>
      </c>
      <c r="H231" s="281"/>
      <c r="I231" s="281">
        <f t="shared" si="54"/>
        <v>0.14583333333333337</v>
      </c>
      <c r="J231" s="202" t="s">
        <v>1616</v>
      </c>
      <c r="K231" s="202" t="s">
        <v>1616</v>
      </c>
      <c r="L231" s="202" t="s">
        <v>1616</v>
      </c>
      <c r="M231" s="202" t="s">
        <v>1616</v>
      </c>
      <c r="N231" s="282"/>
      <c r="O231" s="283"/>
      <c r="P231" s="281">
        <f t="shared" si="55"/>
        <v>0</v>
      </c>
      <c r="Q231" s="202" t="s">
        <v>1616</v>
      </c>
      <c r="R231" s="202" t="s">
        <v>1616</v>
      </c>
      <c r="S231" s="202" t="s">
        <v>1616</v>
      </c>
      <c r="T231" s="202" t="s">
        <v>1616</v>
      </c>
      <c r="U231" s="282"/>
      <c r="V231" s="282"/>
      <c r="W231" s="282">
        <f t="shared" si="56"/>
        <v>0</v>
      </c>
    </row>
    <row r="232" spans="1:23" x14ac:dyDescent="0.2">
      <c r="A232" s="242">
        <v>406</v>
      </c>
      <c r="B232" s="204" t="s">
        <v>803</v>
      </c>
      <c r="C232" s="202">
        <v>0.27083333333333331</v>
      </c>
      <c r="D232" s="228">
        <v>0.41666666666666669</v>
      </c>
      <c r="E232" s="202" t="s">
        <v>1616</v>
      </c>
      <c r="F232" s="202" t="s">
        <v>1616</v>
      </c>
      <c r="G232" s="281">
        <f t="shared" si="51"/>
        <v>0.14583333333333337</v>
      </c>
      <c r="H232" s="281"/>
      <c r="I232" s="281">
        <f t="shared" si="54"/>
        <v>0.14583333333333337</v>
      </c>
      <c r="J232" s="202" t="s">
        <v>1616</v>
      </c>
      <c r="K232" s="202" t="s">
        <v>1616</v>
      </c>
      <c r="L232" s="202" t="s">
        <v>1616</v>
      </c>
      <c r="M232" s="202" t="s">
        <v>1616</v>
      </c>
      <c r="N232" s="282"/>
      <c r="O232" s="283"/>
      <c r="P232" s="281">
        <f t="shared" si="55"/>
        <v>0</v>
      </c>
      <c r="Q232" s="202" t="s">
        <v>1616</v>
      </c>
      <c r="R232" s="202" t="s">
        <v>1616</v>
      </c>
      <c r="S232" s="202" t="s">
        <v>1616</v>
      </c>
      <c r="T232" s="202" t="s">
        <v>1616</v>
      </c>
      <c r="U232" s="282"/>
      <c r="V232" s="282"/>
      <c r="W232" s="282">
        <f t="shared" si="56"/>
        <v>0</v>
      </c>
    </row>
    <row r="233" spans="1:23" x14ac:dyDescent="0.2">
      <c r="A233" s="242">
        <v>407</v>
      </c>
      <c r="B233" s="204" t="s">
        <v>803</v>
      </c>
      <c r="C233" s="202">
        <v>0.27083333333333331</v>
      </c>
      <c r="D233" s="228">
        <v>0.41666666666666669</v>
      </c>
      <c r="E233" s="202" t="s">
        <v>1616</v>
      </c>
      <c r="F233" s="202" t="s">
        <v>1616</v>
      </c>
      <c r="G233" s="281">
        <f t="shared" si="51"/>
        <v>0.14583333333333337</v>
      </c>
      <c r="H233" s="281"/>
      <c r="I233" s="281">
        <f t="shared" si="54"/>
        <v>0.14583333333333337</v>
      </c>
      <c r="J233" s="202" t="s">
        <v>1616</v>
      </c>
      <c r="K233" s="202" t="s">
        <v>1616</v>
      </c>
      <c r="L233" s="202" t="s">
        <v>1616</v>
      </c>
      <c r="M233" s="202" t="s">
        <v>1616</v>
      </c>
      <c r="N233" s="282"/>
      <c r="O233" s="283"/>
      <c r="P233" s="281">
        <f t="shared" si="55"/>
        <v>0</v>
      </c>
      <c r="Q233" s="202" t="s">
        <v>1616</v>
      </c>
      <c r="R233" s="202" t="s">
        <v>1616</v>
      </c>
      <c r="S233" s="202" t="s">
        <v>1616</v>
      </c>
      <c r="T233" s="202" t="s">
        <v>1616</v>
      </c>
      <c r="U233" s="282"/>
      <c r="V233" s="282"/>
      <c r="W233" s="282">
        <f t="shared" si="56"/>
        <v>0</v>
      </c>
    </row>
    <row r="234" spans="1:23" x14ac:dyDescent="0.2">
      <c r="A234" s="242">
        <v>408</v>
      </c>
      <c r="B234" s="204" t="s">
        <v>803</v>
      </c>
      <c r="C234" s="202">
        <v>0.27083333333333331</v>
      </c>
      <c r="D234" s="228">
        <v>0.41666666666666669</v>
      </c>
      <c r="E234" s="202" t="s">
        <v>1616</v>
      </c>
      <c r="F234" s="202" t="s">
        <v>1616</v>
      </c>
      <c r="G234" s="281">
        <f t="shared" si="51"/>
        <v>0.14583333333333337</v>
      </c>
      <c r="H234" s="281"/>
      <c r="I234" s="281">
        <f t="shared" si="54"/>
        <v>0.14583333333333337</v>
      </c>
      <c r="J234" s="202" t="s">
        <v>1616</v>
      </c>
      <c r="K234" s="202" t="s">
        <v>1616</v>
      </c>
      <c r="L234" s="202" t="s">
        <v>1616</v>
      </c>
      <c r="M234" s="202" t="s">
        <v>1616</v>
      </c>
      <c r="N234" s="282"/>
      <c r="O234" s="283"/>
      <c r="P234" s="281">
        <f t="shared" si="55"/>
        <v>0</v>
      </c>
      <c r="Q234" s="202" t="s">
        <v>1616</v>
      </c>
      <c r="R234" s="202" t="s">
        <v>1616</v>
      </c>
      <c r="S234" s="202" t="s">
        <v>1616</v>
      </c>
      <c r="T234" s="202" t="s">
        <v>1616</v>
      </c>
      <c r="U234" s="282"/>
      <c r="V234" s="282"/>
      <c r="W234" s="282">
        <f t="shared" si="56"/>
        <v>0</v>
      </c>
    </row>
    <row r="235" spans="1:23" x14ac:dyDescent="0.2">
      <c r="A235" s="242">
        <v>409</v>
      </c>
      <c r="B235" s="204" t="s">
        <v>803</v>
      </c>
      <c r="C235" s="202">
        <v>0.27083333333333331</v>
      </c>
      <c r="D235" s="228">
        <v>0.41666666666666669</v>
      </c>
      <c r="E235" s="202" t="s">
        <v>1616</v>
      </c>
      <c r="F235" s="202" t="s">
        <v>1616</v>
      </c>
      <c r="G235" s="281">
        <f t="shared" si="51"/>
        <v>0.14583333333333337</v>
      </c>
      <c r="H235" s="281"/>
      <c r="I235" s="281">
        <f t="shared" si="54"/>
        <v>0.14583333333333337</v>
      </c>
      <c r="J235" s="202" t="s">
        <v>1616</v>
      </c>
      <c r="K235" s="202" t="s">
        <v>1616</v>
      </c>
      <c r="L235" s="202" t="s">
        <v>1616</v>
      </c>
      <c r="M235" s="202" t="s">
        <v>1616</v>
      </c>
      <c r="N235" s="282"/>
      <c r="O235" s="283"/>
      <c r="P235" s="281">
        <f t="shared" si="55"/>
        <v>0</v>
      </c>
      <c r="Q235" s="202" t="s">
        <v>1616</v>
      </c>
      <c r="R235" s="202" t="s">
        <v>1616</v>
      </c>
      <c r="S235" s="202" t="s">
        <v>1616</v>
      </c>
      <c r="T235" s="202" t="s">
        <v>1616</v>
      </c>
      <c r="U235" s="282"/>
      <c r="V235" s="282"/>
      <c r="W235" s="282">
        <f t="shared" si="56"/>
        <v>0</v>
      </c>
    </row>
    <row r="236" spans="1:23" x14ac:dyDescent="0.2">
      <c r="A236" s="242">
        <v>410</v>
      </c>
      <c r="B236" s="204" t="s">
        <v>803</v>
      </c>
      <c r="C236" s="202">
        <v>0.45833333333333331</v>
      </c>
      <c r="D236" s="228">
        <v>0.85416666666666663</v>
      </c>
      <c r="E236" s="202" t="s">
        <v>1616</v>
      </c>
      <c r="F236" s="202" t="s">
        <v>1616</v>
      </c>
      <c r="G236" s="281">
        <f t="shared" si="51"/>
        <v>0.39583333333333331</v>
      </c>
      <c r="H236" s="281"/>
      <c r="I236" s="281">
        <f t="shared" si="54"/>
        <v>0.39583333333333331</v>
      </c>
      <c r="J236" s="202" t="s">
        <v>1616</v>
      </c>
      <c r="K236" s="202" t="s">
        <v>1616</v>
      </c>
      <c r="L236" s="202" t="s">
        <v>1616</v>
      </c>
      <c r="M236" s="202" t="s">
        <v>1616</v>
      </c>
      <c r="N236" s="282"/>
      <c r="O236" s="283"/>
      <c r="P236" s="281">
        <f t="shared" si="55"/>
        <v>0</v>
      </c>
      <c r="Q236" s="202" t="s">
        <v>1616</v>
      </c>
      <c r="R236" s="202" t="s">
        <v>1616</v>
      </c>
      <c r="S236" s="202" t="s">
        <v>1616</v>
      </c>
      <c r="T236" s="202" t="s">
        <v>1616</v>
      </c>
      <c r="U236" s="282"/>
      <c r="V236" s="282"/>
      <c r="W236" s="282">
        <f t="shared" si="56"/>
        <v>0</v>
      </c>
    </row>
    <row r="237" spans="1:23" x14ac:dyDescent="0.2">
      <c r="A237" s="242">
        <v>411</v>
      </c>
      <c r="B237" s="204" t="s">
        <v>803</v>
      </c>
      <c r="C237" s="202">
        <v>0.27083333333333331</v>
      </c>
      <c r="D237" s="228">
        <v>0.89583333333333337</v>
      </c>
      <c r="E237" s="202" t="s">
        <v>1616</v>
      </c>
      <c r="F237" s="202" t="s">
        <v>1616</v>
      </c>
      <c r="G237" s="281">
        <f t="shared" si="51"/>
        <v>0.625</v>
      </c>
      <c r="H237" s="281"/>
      <c r="I237" s="281">
        <f t="shared" si="54"/>
        <v>0.625</v>
      </c>
      <c r="J237" s="202" t="s">
        <v>1616</v>
      </c>
      <c r="K237" s="202" t="s">
        <v>1616</v>
      </c>
      <c r="L237" s="202" t="s">
        <v>1616</v>
      </c>
      <c r="M237" s="202" t="s">
        <v>1616</v>
      </c>
      <c r="N237" s="282"/>
      <c r="O237" s="283"/>
      <c r="P237" s="281">
        <f t="shared" si="55"/>
        <v>0</v>
      </c>
      <c r="Q237" s="202" t="s">
        <v>1616</v>
      </c>
      <c r="R237" s="202" t="s">
        <v>1616</v>
      </c>
      <c r="S237" s="202" t="s">
        <v>1616</v>
      </c>
      <c r="T237" s="202" t="s">
        <v>1616</v>
      </c>
      <c r="U237" s="282"/>
      <c r="V237" s="282"/>
      <c r="W237" s="282">
        <f t="shared" si="56"/>
        <v>0</v>
      </c>
    </row>
    <row r="238" spans="1:23" x14ac:dyDescent="0.2">
      <c r="A238" s="242">
        <v>412</v>
      </c>
      <c r="B238" s="204" t="s">
        <v>803</v>
      </c>
      <c r="C238" s="202">
        <v>0.27083333333333331</v>
      </c>
      <c r="D238" s="228">
        <v>0.85416666666666663</v>
      </c>
      <c r="E238" s="202" t="s">
        <v>1616</v>
      </c>
      <c r="F238" s="202" t="s">
        <v>1616</v>
      </c>
      <c r="G238" s="281">
        <f t="shared" si="51"/>
        <v>0.58333333333333326</v>
      </c>
      <c r="H238" s="281"/>
      <c r="I238" s="281">
        <f t="shared" si="54"/>
        <v>0.58333333333333326</v>
      </c>
      <c r="J238" s="202" t="s">
        <v>1616</v>
      </c>
      <c r="K238" s="202" t="s">
        <v>1616</v>
      </c>
      <c r="L238" s="202" t="s">
        <v>1616</v>
      </c>
      <c r="M238" s="202" t="s">
        <v>1616</v>
      </c>
      <c r="N238" s="282"/>
      <c r="O238" s="283"/>
      <c r="P238" s="281">
        <f t="shared" si="55"/>
        <v>0</v>
      </c>
      <c r="Q238" s="202" t="s">
        <v>1616</v>
      </c>
      <c r="R238" s="202" t="s">
        <v>1616</v>
      </c>
      <c r="S238" s="202" t="s">
        <v>1616</v>
      </c>
      <c r="T238" s="202" t="s">
        <v>1616</v>
      </c>
      <c r="U238" s="282"/>
      <c r="V238" s="282"/>
      <c r="W238" s="282">
        <f t="shared" si="56"/>
        <v>0</v>
      </c>
    </row>
    <row r="239" spans="1:23" x14ac:dyDescent="0.2">
      <c r="A239" s="242">
        <v>413</v>
      </c>
      <c r="B239" s="204" t="s">
        <v>803</v>
      </c>
      <c r="C239" s="202">
        <v>0.27083333333333331</v>
      </c>
      <c r="D239" s="228">
        <v>0.5</v>
      </c>
      <c r="E239" s="202" t="s">
        <v>1616</v>
      </c>
      <c r="F239" s="202" t="s">
        <v>1616</v>
      </c>
      <c r="G239" s="281">
        <f t="shared" si="51"/>
        <v>0.22916666666666669</v>
      </c>
      <c r="H239" s="281"/>
      <c r="I239" s="281">
        <f t="shared" si="54"/>
        <v>0.22916666666666669</v>
      </c>
      <c r="J239" s="202" t="s">
        <v>1616</v>
      </c>
      <c r="K239" s="202" t="s">
        <v>1616</v>
      </c>
      <c r="L239" s="202" t="s">
        <v>1616</v>
      </c>
      <c r="M239" s="202" t="s">
        <v>1616</v>
      </c>
      <c r="N239" s="282"/>
      <c r="O239" s="283"/>
      <c r="P239" s="281">
        <f t="shared" si="55"/>
        <v>0</v>
      </c>
      <c r="Q239" s="202" t="s">
        <v>1616</v>
      </c>
      <c r="R239" s="202" t="s">
        <v>1616</v>
      </c>
      <c r="S239" s="202" t="s">
        <v>1616</v>
      </c>
      <c r="T239" s="202" t="s">
        <v>1616</v>
      </c>
      <c r="U239" s="282"/>
      <c r="V239" s="282"/>
      <c r="W239" s="282">
        <f t="shared" si="56"/>
        <v>0</v>
      </c>
    </row>
    <row r="240" spans="1:23" x14ac:dyDescent="0.2">
      <c r="A240" s="242">
        <v>414</v>
      </c>
      <c r="B240" s="204" t="s">
        <v>803</v>
      </c>
      <c r="C240" s="202">
        <v>0.25</v>
      </c>
      <c r="D240" s="228">
        <v>0.875</v>
      </c>
      <c r="E240" s="202" t="s">
        <v>1616</v>
      </c>
      <c r="F240" s="202" t="s">
        <v>1616</v>
      </c>
      <c r="G240" s="281">
        <f t="shared" si="51"/>
        <v>0.625</v>
      </c>
      <c r="H240" s="281"/>
      <c r="I240" s="281">
        <f t="shared" si="54"/>
        <v>0.625</v>
      </c>
      <c r="J240" s="202">
        <v>0.29166666666666669</v>
      </c>
      <c r="K240" s="202">
        <v>0.875</v>
      </c>
      <c r="L240" s="202" t="s">
        <v>1616</v>
      </c>
      <c r="M240" s="202" t="s">
        <v>1616</v>
      </c>
      <c r="N240" s="282">
        <f t="shared" si="47"/>
        <v>0.58333333333333326</v>
      </c>
      <c r="O240" s="283"/>
      <c r="P240" s="281">
        <f t="shared" si="55"/>
        <v>0.58333333333333326</v>
      </c>
      <c r="Q240" s="202" t="s">
        <v>1616</v>
      </c>
      <c r="R240" s="202" t="s">
        <v>1616</v>
      </c>
      <c r="S240" s="202" t="s">
        <v>1616</v>
      </c>
      <c r="T240" s="202" t="s">
        <v>1616</v>
      </c>
      <c r="U240" s="282"/>
      <c r="V240" s="282"/>
      <c r="W240" s="282">
        <f t="shared" si="56"/>
        <v>0</v>
      </c>
    </row>
    <row r="241" spans="1:23" x14ac:dyDescent="0.2">
      <c r="A241" s="242">
        <v>415</v>
      </c>
      <c r="B241" s="204" t="s">
        <v>803</v>
      </c>
      <c r="C241" s="202">
        <v>0.27083333333333331</v>
      </c>
      <c r="D241" s="228">
        <v>0.39583333333333331</v>
      </c>
      <c r="E241" s="202">
        <v>0.6875</v>
      </c>
      <c r="F241" s="202">
        <v>0.89583333333333337</v>
      </c>
      <c r="G241" s="281">
        <f t="shared" si="51"/>
        <v>0.125</v>
      </c>
      <c r="H241" s="281">
        <f t="shared" ref="H241:H242" si="57">F241-E241</f>
        <v>0.20833333333333337</v>
      </c>
      <c r="I241" s="281">
        <f t="shared" si="54"/>
        <v>0.33333333333333337</v>
      </c>
      <c r="J241" s="202" t="s">
        <v>1616</v>
      </c>
      <c r="K241" s="202" t="s">
        <v>1616</v>
      </c>
      <c r="L241" s="202" t="s">
        <v>1616</v>
      </c>
      <c r="M241" s="202" t="s">
        <v>1616</v>
      </c>
      <c r="N241" s="282"/>
      <c r="O241" s="283"/>
      <c r="P241" s="281">
        <f t="shared" si="55"/>
        <v>0</v>
      </c>
      <c r="Q241" s="202" t="s">
        <v>1616</v>
      </c>
      <c r="R241" s="202" t="s">
        <v>1616</v>
      </c>
      <c r="S241" s="202" t="s">
        <v>1616</v>
      </c>
      <c r="T241" s="202" t="s">
        <v>1616</v>
      </c>
      <c r="U241" s="282"/>
      <c r="V241" s="282"/>
      <c r="W241" s="282">
        <f t="shared" si="56"/>
        <v>0</v>
      </c>
    </row>
    <row r="242" spans="1:23" x14ac:dyDescent="0.2">
      <c r="A242" s="242">
        <v>416</v>
      </c>
      <c r="B242" s="204" t="s">
        <v>803</v>
      </c>
      <c r="C242" s="202">
        <v>0.27083333333333331</v>
      </c>
      <c r="D242" s="228">
        <v>0.39583333333333331</v>
      </c>
      <c r="E242" s="202">
        <v>0.6875</v>
      </c>
      <c r="F242" s="202">
        <v>0.89583333333333337</v>
      </c>
      <c r="G242" s="281">
        <f t="shared" si="51"/>
        <v>0.125</v>
      </c>
      <c r="H242" s="281">
        <f t="shared" si="57"/>
        <v>0.20833333333333337</v>
      </c>
      <c r="I242" s="281">
        <f t="shared" si="54"/>
        <v>0.33333333333333337</v>
      </c>
      <c r="J242" s="202" t="s">
        <v>1616</v>
      </c>
      <c r="K242" s="202" t="s">
        <v>1616</v>
      </c>
      <c r="L242" s="202" t="s">
        <v>1616</v>
      </c>
      <c r="M242" s="202" t="s">
        <v>1616</v>
      </c>
      <c r="N242" s="282"/>
      <c r="O242" s="283"/>
      <c r="P242" s="281">
        <f t="shared" si="55"/>
        <v>0</v>
      </c>
      <c r="Q242" s="202" t="s">
        <v>1616</v>
      </c>
      <c r="R242" s="202" t="s">
        <v>1616</v>
      </c>
      <c r="S242" s="202" t="s">
        <v>1616</v>
      </c>
      <c r="T242" s="202" t="s">
        <v>1616</v>
      </c>
      <c r="U242" s="282"/>
      <c r="V242" s="282"/>
      <c r="W242" s="282">
        <f t="shared" si="56"/>
        <v>0</v>
      </c>
    </row>
    <row r="243" spans="1:23" x14ac:dyDescent="0.2">
      <c r="A243" s="242">
        <v>417</v>
      </c>
      <c r="B243" s="204" t="s">
        <v>803</v>
      </c>
      <c r="C243" s="202">
        <v>0.27083333333333331</v>
      </c>
      <c r="D243" s="228">
        <v>0.41666666666666669</v>
      </c>
      <c r="E243" s="202" t="s">
        <v>1616</v>
      </c>
      <c r="F243" s="202" t="s">
        <v>1616</v>
      </c>
      <c r="G243" s="281">
        <f t="shared" si="51"/>
        <v>0.14583333333333337</v>
      </c>
      <c r="H243" s="281"/>
      <c r="I243" s="281">
        <f t="shared" si="54"/>
        <v>0.14583333333333337</v>
      </c>
      <c r="J243" s="202" t="s">
        <v>1616</v>
      </c>
      <c r="K243" s="202" t="s">
        <v>1616</v>
      </c>
      <c r="L243" s="202" t="s">
        <v>1616</v>
      </c>
      <c r="M243" s="202" t="s">
        <v>1616</v>
      </c>
      <c r="N243" s="282"/>
      <c r="O243" s="283"/>
      <c r="P243" s="281">
        <f t="shared" si="55"/>
        <v>0</v>
      </c>
      <c r="Q243" s="202" t="s">
        <v>1616</v>
      </c>
      <c r="R243" s="202" t="s">
        <v>1616</v>
      </c>
      <c r="S243" s="202" t="s">
        <v>1616</v>
      </c>
      <c r="T243" s="202" t="s">
        <v>1616</v>
      </c>
      <c r="U243" s="282"/>
      <c r="V243" s="282"/>
      <c r="W243" s="282">
        <f t="shared" si="56"/>
        <v>0</v>
      </c>
    </row>
    <row r="244" spans="1:23" x14ac:dyDescent="0.2">
      <c r="A244" s="242">
        <v>418</v>
      </c>
      <c r="B244" s="204" t="s">
        <v>803</v>
      </c>
      <c r="C244" s="202">
        <v>0.25</v>
      </c>
      <c r="D244" s="228">
        <v>0.58333333333333337</v>
      </c>
      <c r="E244" s="202" t="s">
        <v>1616</v>
      </c>
      <c r="F244" s="202" t="s">
        <v>1616</v>
      </c>
      <c r="G244" s="281">
        <f t="shared" si="51"/>
        <v>0.33333333333333337</v>
      </c>
      <c r="H244" s="281"/>
      <c r="I244" s="281">
        <f t="shared" si="54"/>
        <v>0.33333333333333337</v>
      </c>
      <c r="J244" s="202" t="s">
        <v>1616</v>
      </c>
      <c r="K244" s="202" t="s">
        <v>1616</v>
      </c>
      <c r="L244" s="202" t="s">
        <v>1616</v>
      </c>
      <c r="M244" s="202" t="s">
        <v>1616</v>
      </c>
      <c r="N244" s="282"/>
      <c r="O244" s="283"/>
      <c r="P244" s="281">
        <f t="shared" si="55"/>
        <v>0</v>
      </c>
      <c r="Q244" s="202" t="s">
        <v>1616</v>
      </c>
      <c r="R244" s="202" t="s">
        <v>1616</v>
      </c>
      <c r="S244" s="202" t="s">
        <v>1616</v>
      </c>
      <c r="T244" s="202" t="s">
        <v>1616</v>
      </c>
      <c r="U244" s="282"/>
      <c r="V244" s="282"/>
      <c r="W244" s="282">
        <f t="shared" si="56"/>
        <v>0</v>
      </c>
    </row>
    <row r="245" spans="1:23" x14ac:dyDescent="0.2">
      <c r="A245" s="242">
        <v>419</v>
      </c>
      <c r="B245" s="204" t="s">
        <v>803</v>
      </c>
      <c r="C245" s="202">
        <v>0.25</v>
      </c>
      <c r="D245" s="228">
        <v>0.58333333333333337</v>
      </c>
      <c r="E245" s="202" t="s">
        <v>1616</v>
      </c>
      <c r="F245" s="202" t="s">
        <v>1616</v>
      </c>
      <c r="G245" s="281">
        <f t="shared" si="51"/>
        <v>0.33333333333333337</v>
      </c>
      <c r="H245" s="281"/>
      <c r="I245" s="281">
        <f t="shared" si="54"/>
        <v>0.33333333333333337</v>
      </c>
      <c r="J245" s="202" t="s">
        <v>1616</v>
      </c>
      <c r="K245" s="202" t="s">
        <v>1616</v>
      </c>
      <c r="L245" s="202" t="s">
        <v>1616</v>
      </c>
      <c r="M245" s="202" t="s">
        <v>1616</v>
      </c>
      <c r="N245" s="282"/>
      <c r="O245" s="283"/>
      <c r="P245" s="281">
        <f t="shared" si="55"/>
        <v>0</v>
      </c>
      <c r="Q245" s="202" t="s">
        <v>1616</v>
      </c>
      <c r="R245" s="202" t="s">
        <v>1616</v>
      </c>
      <c r="S245" s="202" t="s">
        <v>1616</v>
      </c>
      <c r="T245" s="202" t="s">
        <v>1616</v>
      </c>
      <c r="U245" s="282"/>
      <c r="V245" s="282"/>
      <c r="W245" s="282">
        <f t="shared" si="56"/>
        <v>0</v>
      </c>
    </row>
    <row r="246" spans="1:23" x14ac:dyDescent="0.2">
      <c r="A246" s="242">
        <v>420</v>
      </c>
      <c r="B246" s="204" t="s">
        <v>803</v>
      </c>
      <c r="C246" s="202">
        <v>0.58333333333333337</v>
      </c>
      <c r="D246" s="228">
        <v>0.91666666666666663</v>
      </c>
      <c r="E246" s="202" t="s">
        <v>1616</v>
      </c>
      <c r="F246" s="202" t="s">
        <v>1616</v>
      </c>
      <c r="G246" s="281">
        <f t="shared" si="51"/>
        <v>0.33333333333333326</v>
      </c>
      <c r="H246" s="281"/>
      <c r="I246" s="281">
        <f t="shared" si="54"/>
        <v>0.33333333333333326</v>
      </c>
      <c r="J246" s="202" t="s">
        <v>1616</v>
      </c>
      <c r="K246" s="202" t="s">
        <v>1616</v>
      </c>
      <c r="L246" s="202" t="s">
        <v>1616</v>
      </c>
      <c r="M246" s="202" t="s">
        <v>1616</v>
      </c>
      <c r="N246" s="282"/>
      <c r="O246" s="283"/>
      <c r="P246" s="281">
        <f t="shared" si="55"/>
        <v>0</v>
      </c>
      <c r="Q246" s="202" t="s">
        <v>1616</v>
      </c>
      <c r="R246" s="202" t="s">
        <v>1616</v>
      </c>
      <c r="S246" s="202" t="s">
        <v>1616</v>
      </c>
      <c r="T246" s="202" t="s">
        <v>1616</v>
      </c>
      <c r="U246" s="282"/>
      <c r="V246" s="282"/>
      <c r="W246" s="282">
        <f t="shared" si="56"/>
        <v>0</v>
      </c>
    </row>
    <row r="247" spans="1:23" x14ac:dyDescent="0.2">
      <c r="A247" s="242">
        <v>421</v>
      </c>
      <c r="B247" s="204" t="s">
        <v>803</v>
      </c>
      <c r="C247" s="202">
        <v>0.25</v>
      </c>
      <c r="D247" s="228">
        <v>0.91666666666666663</v>
      </c>
      <c r="E247" s="202" t="s">
        <v>1616</v>
      </c>
      <c r="F247" s="202" t="s">
        <v>1616</v>
      </c>
      <c r="G247" s="281">
        <f t="shared" si="51"/>
        <v>0.66666666666666663</v>
      </c>
      <c r="H247" s="281"/>
      <c r="I247" s="281">
        <f t="shared" si="54"/>
        <v>0.66666666666666663</v>
      </c>
      <c r="J247" s="202" t="s">
        <v>1616</v>
      </c>
      <c r="K247" s="202" t="s">
        <v>1616</v>
      </c>
      <c r="L247" s="202" t="s">
        <v>1616</v>
      </c>
      <c r="M247" s="202" t="s">
        <v>1616</v>
      </c>
      <c r="N247" s="282"/>
      <c r="O247" s="283"/>
      <c r="P247" s="281">
        <f t="shared" si="55"/>
        <v>0</v>
      </c>
      <c r="Q247" s="202" t="s">
        <v>1616</v>
      </c>
      <c r="R247" s="202" t="s">
        <v>1616</v>
      </c>
      <c r="S247" s="202" t="s">
        <v>1616</v>
      </c>
      <c r="T247" s="202" t="s">
        <v>1616</v>
      </c>
      <c r="U247" s="282"/>
      <c r="V247" s="282"/>
      <c r="W247" s="282">
        <f t="shared" si="56"/>
        <v>0</v>
      </c>
    </row>
    <row r="248" spans="1:23" x14ac:dyDescent="0.2">
      <c r="A248" s="242">
        <v>422</v>
      </c>
      <c r="B248" s="204" t="s">
        <v>803</v>
      </c>
      <c r="C248" s="202">
        <v>0.25</v>
      </c>
      <c r="D248" s="228">
        <v>0.91666666666666663</v>
      </c>
      <c r="E248" s="202" t="s">
        <v>1616</v>
      </c>
      <c r="F248" s="202" t="s">
        <v>1616</v>
      </c>
      <c r="G248" s="281">
        <f t="shared" si="51"/>
        <v>0.66666666666666663</v>
      </c>
      <c r="H248" s="281"/>
      <c r="I248" s="281">
        <f t="shared" si="54"/>
        <v>0.66666666666666663</v>
      </c>
      <c r="J248" s="202" t="s">
        <v>1616</v>
      </c>
      <c r="K248" s="202" t="s">
        <v>1616</v>
      </c>
      <c r="L248" s="202" t="s">
        <v>1616</v>
      </c>
      <c r="M248" s="202" t="s">
        <v>1616</v>
      </c>
      <c r="N248" s="282"/>
      <c r="O248" s="283"/>
      <c r="P248" s="281">
        <f t="shared" si="55"/>
        <v>0</v>
      </c>
      <c r="Q248" s="202" t="s">
        <v>1616</v>
      </c>
      <c r="R248" s="202" t="s">
        <v>1616</v>
      </c>
      <c r="S248" s="202" t="s">
        <v>1616</v>
      </c>
      <c r="T248" s="202" t="s">
        <v>1616</v>
      </c>
      <c r="U248" s="282"/>
      <c r="V248" s="282"/>
      <c r="W248" s="282">
        <f t="shared" si="56"/>
        <v>0</v>
      </c>
    </row>
    <row r="249" spans="1:23" x14ac:dyDescent="0.2">
      <c r="A249" s="242">
        <v>423</v>
      </c>
      <c r="B249" s="204" t="s">
        <v>803</v>
      </c>
      <c r="C249" s="202">
        <v>0.27083333333333331</v>
      </c>
      <c r="D249" s="228">
        <v>0.45833333333333331</v>
      </c>
      <c r="E249" s="202">
        <v>0.66666666666666663</v>
      </c>
      <c r="F249" s="202">
        <v>0.85416666666666663</v>
      </c>
      <c r="G249" s="281">
        <f t="shared" si="51"/>
        <v>0.1875</v>
      </c>
      <c r="H249" s="281">
        <f t="shared" ref="H249" si="58">F249-E249</f>
        <v>0.1875</v>
      </c>
      <c r="I249" s="281">
        <f t="shared" si="54"/>
        <v>0.375</v>
      </c>
      <c r="J249" s="202" t="s">
        <v>1616</v>
      </c>
      <c r="K249" s="202" t="s">
        <v>1616</v>
      </c>
      <c r="L249" s="202" t="s">
        <v>1616</v>
      </c>
      <c r="M249" s="202" t="s">
        <v>1616</v>
      </c>
      <c r="N249" s="282"/>
      <c r="O249" s="283"/>
      <c r="P249" s="281">
        <f t="shared" si="55"/>
        <v>0</v>
      </c>
      <c r="Q249" s="202" t="s">
        <v>1616</v>
      </c>
      <c r="R249" s="202" t="s">
        <v>1616</v>
      </c>
      <c r="S249" s="202" t="s">
        <v>1616</v>
      </c>
      <c r="T249" s="202" t="s">
        <v>1616</v>
      </c>
      <c r="U249" s="282"/>
      <c r="V249" s="282"/>
      <c r="W249" s="282">
        <f t="shared" si="56"/>
        <v>0</v>
      </c>
    </row>
    <row r="250" spans="1:23" x14ac:dyDescent="0.2">
      <c r="A250" s="242">
        <v>424</v>
      </c>
      <c r="B250" s="204" t="s">
        <v>803</v>
      </c>
      <c r="C250" s="202">
        <v>0.27083333333333331</v>
      </c>
      <c r="D250" s="228">
        <v>0.89583333333333337</v>
      </c>
      <c r="E250" s="202" t="s">
        <v>1616</v>
      </c>
      <c r="F250" s="202" t="s">
        <v>1616</v>
      </c>
      <c r="G250" s="281">
        <f t="shared" si="51"/>
        <v>0.625</v>
      </c>
      <c r="H250" s="281"/>
      <c r="I250" s="281">
        <f t="shared" si="54"/>
        <v>0.625</v>
      </c>
      <c r="J250" s="202" t="s">
        <v>1616</v>
      </c>
      <c r="K250" s="202" t="s">
        <v>1616</v>
      </c>
      <c r="L250" s="202" t="s">
        <v>1616</v>
      </c>
      <c r="M250" s="202" t="s">
        <v>1616</v>
      </c>
      <c r="N250" s="282"/>
      <c r="O250" s="283"/>
      <c r="P250" s="281">
        <f t="shared" si="55"/>
        <v>0</v>
      </c>
      <c r="Q250" s="202" t="s">
        <v>1616</v>
      </c>
      <c r="R250" s="202" t="s">
        <v>1616</v>
      </c>
      <c r="S250" s="202" t="s">
        <v>1616</v>
      </c>
      <c r="T250" s="202" t="s">
        <v>1616</v>
      </c>
      <c r="U250" s="282"/>
      <c r="V250" s="282"/>
      <c r="W250" s="282">
        <f t="shared" si="56"/>
        <v>0</v>
      </c>
    </row>
    <row r="251" spans="1:23" x14ac:dyDescent="0.2">
      <c r="A251" s="242">
        <v>425</v>
      </c>
      <c r="B251" s="204" t="s">
        <v>803</v>
      </c>
      <c r="C251" s="202">
        <v>0.27083333333333331</v>
      </c>
      <c r="D251" s="228">
        <v>0.45833333333333331</v>
      </c>
      <c r="E251" s="202">
        <v>0.66666666666666663</v>
      </c>
      <c r="F251" s="202">
        <v>0.85416666666666663</v>
      </c>
      <c r="G251" s="281">
        <f t="shared" si="51"/>
        <v>0.1875</v>
      </c>
      <c r="H251" s="281">
        <f t="shared" ref="H251" si="59">F251-E251</f>
        <v>0.1875</v>
      </c>
      <c r="I251" s="281">
        <f t="shared" si="54"/>
        <v>0.375</v>
      </c>
      <c r="J251" s="202" t="s">
        <v>1616</v>
      </c>
      <c r="K251" s="202" t="s">
        <v>1616</v>
      </c>
      <c r="L251" s="202" t="s">
        <v>1616</v>
      </c>
      <c r="M251" s="202" t="s">
        <v>1616</v>
      </c>
      <c r="N251" s="282"/>
      <c r="O251" s="283"/>
      <c r="P251" s="281">
        <f t="shared" si="55"/>
        <v>0</v>
      </c>
      <c r="Q251" s="202" t="s">
        <v>1616</v>
      </c>
      <c r="R251" s="202" t="s">
        <v>1616</v>
      </c>
      <c r="S251" s="202" t="s">
        <v>1616</v>
      </c>
      <c r="T251" s="202" t="s">
        <v>1616</v>
      </c>
      <c r="U251" s="282"/>
      <c r="V251" s="282"/>
      <c r="W251" s="282">
        <f t="shared" si="56"/>
        <v>0</v>
      </c>
    </row>
    <row r="252" spans="1:23" x14ac:dyDescent="0.2">
      <c r="A252" s="242">
        <v>110</v>
      </c>
      <c r="B252" s="204" t="s">
        <v>2356</v>
      </c>
      <c r="C252" s="202">
        <v>0.22916666666666666</v>
      </c>
      <c r="D252" s="228">
        <v>4.1666666666666664E-2</v>
      </c>
      <c r="E252" s="202"/>
      <c r="F252" s="202"/>
      <c r="G252" s="281">
        <v>0.8125</v>
      </c>
      <c r="H252" s="281">
        <v>0</v>
      </c>
      <c r="I252" s="281">
        <v>0.8125</v>
      </c>
      <c r="J252" s="202">
        <v>0.22916666666666666</v>
      </c>
      <c r="K252" s="202">
        <v>4.1666666666666664E-2</v>
      </c>
      <c r="L252" s="202"/>
      <c r="M252" s="202"/>
      <c r="N252" s="282">
        <v>0.8125</v>
      </c>
      <c r="O252" s="283"/>
      <c r="P252" s="281">
        <v>0.8125</v>
      </c>
      <c r="Q252" s="202">
        <v>0.22916666666666666</v>
      </c>
      <c r="R252" s="202">
        <v>4.1666666666666664E-2</v>
      </c>
      <c r="S252" s="202"/>
      <c r="T252" s="202"/>
      <c r="U252" s="282">
        <v>0.8125</v>
      </c>
      <c r="V252" s="282"/>
      <c r="W252" s="282">
        <v>0.8125</v>
      </c>
    </row>
    <row r="253" spans="1:23" x14ac:dyDescent="0.2">
      <c r="A253" s="242">
        <v>111</v>
      </c>
      <c r="B253" s="204" t="s">
        <v>2356</v>
      </c>
      <c r="C253" s="202">
        <v>0.22916666666666666</v>
      </c>
      <c r="D253" s="228">
        <v>4.1666666666666664E-2</v>
      </c>
      <c r="E253" s="202"/>
      <c r="F253" s="202"/>
      <c r="G253" s="281">
        <v>0.8125</v>
      </c>
      <c r="H253" s="281">
        <v>0</v>
      </c>
      <c r="I253" s="281">
        <v>0.8125</v>
      </c>
      <c r="J253" s="202">
        <v>0.22916666666666666</v>
      </c>
      <c r="K253" s="202">
        <v>4.1666666666666664E-2</v>
      </c>
      <c r="L253" s="202"/>
      <c r="M253" s="202"/>
      <c r="N253" s="282">
        <v>0.8125</v>
      </c>
      <c r="O253" s="283"/>
      <c r="P253" s="281">
        <v>0.8125</v>
      </c>
      <c r="Q253" s="202">
        <v>0.22916666666666666</v>
      </c>
      <c r="R253" s="202">
        <v>4.1666666666666664E-2</v>
      </c>
      <c r="S253" s="202"/>
      <c r="T253" s="202"/>
      <c r="U253" s="282">
        <v>0.8125</v>
      </c>
      <c r="V253" s="282"/>
      <c r="W253" s="282">
        <v>0.8125</v>
      </c>
    </row>
    <row r="254" spans="1:23" x14ac:dyDescent="0.2">
      <c r="I254" s="268">
        <f>SUM(I3:I253)</f>
        <v>94.54583333333332</v>
      </c>
      <c r="P254" s="269">
        <f>SUM(P3:P253)</f>
        <v>32.322858796296295</v>
      </c>
      <c r="W254" s="270">
        <f>SUM(W3:W253)</f>
        <v>13.062453703703707</v>
      </c>
    </row>
  </sheetData>
  <autoFilter ref="A2:W254" xr:uid="{83B0EF73-0AC3-4802-B6DF-6CD7C7DB1549}"/>
  <mergeCells count="9">
    <mergeCell ref="U1:V1"/>
    <mergeCell ref="W1:W2"/>
    <mergeCell ref="C1:F1"/>
    <mergeCell ref="J1:M1"/>
    <mergeCell ref="Q1:T1"/>
    <mergeCell ref="G1:H1"/>
    <mergeCell ref="N1:O1"/>
    <mergeCell ref="I1:I2"/>
    <mergeCell ref="P1:P2"/>
  </mergeCells>
  <conditionalFormatting sqref="Q251:T251">
    <cfRule type="expression" dxfId="49" priority="3">
      <formula>AND($B251="Eliminada")</formula>
    </cfRule>
    <cfRule type="expression" dxfId="48" priority="4">
      <formula>AND($B251="Suspendida")</formula>
    </cfRule>
  </conditionalFormatting>
  <conditionalFormatting sqref="Q145:R145">
    <cfRule type="expression" dxfId="47" priority="19">
      <formula>AND($B145="Eliminada")</formula>
    </cfRule>
    <cfRule type="expression" dxfId="46" priority="20">
      <formula>AND($B145="Suspendida")</formula>
    </cfRule>
  </conditionalFormatting>
  <conditionalFormatting sqref="Q224:T224">
    <cfRule type="expression" dxfId="45" priority="17">
      <formula>AND($B224="Eliminada")</formula>
    </cfRule>
    <cfRule type="expression" dxfId="44" priority="18">
      <formula>AND($B224="Suspendida")</formula>
    </cfRule>
  </conditionalFormatting>
  <conditionalFormatting sqref="Q225:T225">
    <cfRule type="expression" dxfId="43" priority="15">
      <formula>AND($B225="Eliminada")</formula>
    </cfRule>
    <cfRule type="expression" dxfId="42" priority="16">
      <formula>AND($B225="Suspendida")</formula>
    </cfRule>
  </conditionalFormatting>
  <conditionalFormatting sqref="Q243:T243">
    <cfRule type="expression" dxfId="41" priority="9">
      <formula>AND($B243="Eliminada")</formula>
    </cfRule>
    <cfRule type="expression" dxfId="40" priority="10">
      <formula>AND($B243="Suspendida")</formula>
    </cfRule>
  </conditionalFormatting>
  <conditionalFormatting sqref="Q244:T248">
    <cfRule type="expression" dxfId="39" priority="7">
      <formula>AND($B244="Eliminada")</formula>
    </cfRule>
    <cfRule type="expression" dxfId="38" priority="8">
      <formula>AND($B244="Suspendida")</formula>
    </cfRule>
  </conditionalFormatting>
  <conditionalFormatting sqref="Q249:T249">
    <cfRule type="expression" dxfId="37" priority="5">
      <formula>AND($B249="Eliminada")</formula>
    </cfRule>
    <cfRule type="expression" dxfId="36" priority="6">
      <formula>AND($B249="Suspendida")</formula>
    </cfRule>
  </conditionalFormatting>
  <conditionalFormatting sqref="Q250:T250 Q226:T240 Q3:T223">
    <cfRule type="expression" dxfId="35" priority="21">
      <formula>AND($B3="Eliminada")</formula>
    </cfRule>
    <cfRule type="expression" dxfId="34" priority="22">
      <formula>AND($B3="Suspendida")</formula>
    </cfRule>
  </conditionalFormatting>
  <conditionalFormatting sqref="Q241:T241">
    <cfRule type="expression" dxfId="33" priority="13">
      <formula>AND($B241="Eliminada")</formula>
    </cfRule>
    <cfRule type="expression" dxfId="32" priority="14">
      <formula>AND($B241="Suspendida")</formula>
    </cfRule>
  </conditionalFormatting>
  <conditionalFormatting sqref="Q242:T242">
    <cfRule type="expression" dxfId="31" priority="11">
      <formula>AND($B242="Eliminada")</formula>
    </cfRule>
    <cfRule type="expression" dxfId="30" priority="12">
      <formula>AND($B242="Suspendida")</formula>
    </cfRule>
  </conditionalFormatting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0BFFE-07DB-4F44-A6AD-162F8863B236}">
  <dimension ref="B2:L14"/>
  <sheetViews>
    <sheetView workbookViewId="0">
      <selection activeCell="J10" sqref="J10:L14"/>
    </sheetView>
  </sheetViews>
  <sheetFormatPr baseColWidth="10" defaultRowHeight="12.75" x14ac:dyDescent="0.2"/>
  <cols>
    <col min="10" max="10" width="17.5703125" bestFit="1" customWidth="1"/>
  </cols>
  <sheetData>
    <row r="2" spans="2:12" ht="38.25" x14ac:dyDescent="0.2">
      <c r="C2" s="286" t="s">
        <v>2353</v>
      </c>
      <c r="D2" s="286" t="s">
        <v>2354</v>
      </c>
      <c r="E2" s="286" t="s">
        <v>2355</v>
      </c>
      <c r="F2" s="286" t="s">
        <v>2353</v>
      </c>
      <c r="G2" s="286" t="s">
        <v>2354</v>
      </c>
      <c r="H2" s="286" t="s">
        <v>2355</v>
      </c>
      <c r="J2" s="234" t="s">
        <v>2357</v>
      </c>
      <c r="K2" s="234">
        <v>2017</v>
      </c>
      <c r="L2" s="234">
        <v>2018</v>
      </c>
    </row>
    <row r="3" spans="2:12" x14ac:dyDescent="0.2">
      <c r="B3">
        <v>2017</v>
      </c>
      <c r="C3" s="287">
        <v>19.375</v>
      </c>
      <c r="D3" s="287">
        <v>3.6493055555555558</v>
      </c>
      <c r="E3" s="287">
        <v>3.5034722222222223</v>
      </c>
      <c r="F3" s="287">
        <v>3.2708333333333339</v>
      </c>
      <c r="G3" s="287">
        <v>1.625</v>
      </c>
      <c r="H3" s="287">
        <v>1.625</v>
      </c>
      <c r="J3" s="289" t="s">
        <v>2113</v>
      </c>
      <c r="K3" s="291">
        <v>71.627777777777837</v>
      </c>
      <c r="L3" s="291">
        <v>94.54583333333332</v>
      </c>
    </row>
    <row r="4" spans="2:12" x14ac:dyDescent="0.2">
      <c r="B4">
        <v>2018</v>
      </c>
      <c r="C4" s="287">
        <v>3.354166666666667</v>
      </c>
      <c r="D4" s="287" t="s">
        <v>1616</v>
      </c>
      <c r="E4" s="287" t="s">
        <v>1616</v>
      </c>
      <c r="F4" s="287">
        <v>6.1458333333333339</v>
      </c>
      <c r="G4" s="287" t="s">
        <v>1616</v>
      </c>
      <c r="H4" s="287" t="s">
        <v>1616</v>
      </c>
      <c r="J4" s="289" t="s">
        <v>2358</v>
      </c>
      <c r="K4" s="291">
        <v>19.718692129629634</v>
      </c>
      <c r="L4" s="291">
        <v>32.322858796296295</v>
      </c>
    </row>
    <row r="5" spans="2:12" x14ac:dyDescent="0.2">
      <c r="C5" s="287">
        <v>13.770833333333332</v>
      </c>
      <c r="D5" s="287">
        <v>5.489583333333333</v>
      </c>
      <c r="E5" s="287">
        <v>2.5</v>
      </c>
      <c r="F5" s="287">
        <v>20.295833333333334</v>
      </c>
      <c r="G5" s="287">
        <v>8.354108796296293</v>
      </c>
      <c r="H5" s="287">
        <v>2.3332870370370373</v>
      </c>
      <c r="J5" s="289" t="s">
        <v>2359</v>
      </c>
      <c r="K5" s="291">
        <v>8.6666203703703708</v>
      </c>
      <c r="L5" s="291">
        <v>13.062453703703707</v>
      </c>
    </row>
    <row r="6" spans="2:12" x14ac:dyDescent="0.2">
      <c r="C6" s="287">
        <v>4.3333333333333339</v>
      </c>
      <c r="D6" s="287">
        <v>0.33333333333333331</v>
      </c>
      <c r="E6" s="287">
        <v>0.29166666666666669</v>
      </c>
      <c r="F6" s="287">
        <v>16.395138888888891</v>
      </c>
      <c r="G6" s="287">
        <v>1.9375</v>
      </c>
      <c r="H6" s="287">
        <v>1.8333333333333335</v>
      </c>
      <c r="J6" s="290" t="s">
        <v>2352</v>
      </c>
      <c r="K6" s="292">
        <f>SUM(K3:K5)</f>
        <v>100.01309027777783</v>
      </c>
      <c r="L6" s="292">
        <f>SUM(L3:L5)</f>
        <v>139.93114583333332</v>
      </c>
    </row>
    <row r="7" spans="2:12" x14ac:dyDescent="0.2">
      <c r="C7" s="287">
        <v>1.895833333333333</v>
      </c>
      <c r="D7" s="287" t="s">
        <v>1616</v>
      </c>
      <c r="E7" s="287" t="s">
        <v>1616</v>
      </c>
      <c r="F7" s="287">
        <v>7.0624999999999991</v>
      </c>
      <c r="G7" s="287" t="s">
        <v>1616</v>
      </c>
      <c r="H7" s="287" t="s">
        <v>1616</v>
      </c>
    </row>
    <row r="8" spans="2:12" x14ac:dyDescent="0.2">
      <c r="C8" s="287">
        <v>6.1875</v>
      </c>
      <c r="D8" s="287" t="s">
        <v>1616</v>
      </c>
      <c r="E8" s="287" t="s">
        <v>1616</v>
      </c>
      <c r="F8" s="287">
        <v>20.770833333333339</v>
      </c>
      <c r="G8" s="287">
        <v>10.479166666666668</v>
      </c>
      <c r="H8" s="287">
        <v>5.3958333333333321</v>
      </c>
    </row>
    <row r="9" spans="2:12" x14ac:dyDescent="0.2">
      <c r="C9" s="287">
        <v>1.8750000000000002</v>
      </c>
      <c r="D9" s="287" t="s">
        <v>1616</v>
      </c>
      <c r="E9" s="287" t="s">
        <v>1616</v>
      </c>
      <c r="F9" s="287">
        <v>5.041666666666667</v>
      </c>
      <c r="G9" s="287" t="s">
        <v>1616</v>
      </c>
      <c r="H9" s="287" t="s">
        <v>1616</v>
      </c>
    </row>
    <row r="10" spans="2:12" x14ac:dyDescent="0.2">
      <c r="C10" s="287">
        <v>3.3541666666666661</v>
      </c>
      <c r="D10" s="287">
        <v>2.1875</v>
      </c>
      <c r="E10" s="287">
        <v>1.875</v>
      </c>
      <c r="F10" s="287">
        <v>9.7083333333333357</v>
      </c>
      <c r="G10" s="287">
        <v>2.0625</v>
      </c>
      <c r="H10" s="287">
        <v>1.875</v>
      </c>
      <c r="J10" s="234" t="s">
        <v>2357</v>
      </c>
      <c r="K10" s="234" t="s">
        <v>2360</v>
      </c>
      <c r="L10" s="234" t="s">
        <v>2361</v>
      </c>
    </row>
    <row r="11" spans="2:12" x14ac:dyDescent="0.2">
      <c r="C11" s="288">
        <v>54.145833333333336</v>
      </c>
      <c r="D11" s="288">
        <v>11.659722222222223</v>
      </c>
      <c r="E11" s="288">
        <v>8.1701388888888893</v>
      </c>
      <c r="F11" s="288">
        <v>88.690972222222229</v>
      </c>
      <c r="G11" s="288">
        <v>24.458275462962959</v>
      </c>
      <c r="H11" s="288">
        <v>13.062453703703703</v>
      </c>
      <c r="J11" s="289" t="s">
        <v>2113</v>
      </c>
      <c r="K11" s="71">
        <v>1719</v>
      </c>
      <c r="L11" s="71">
        <v>2269</v>
      </c>
    </row>
    <row r="12" spans="2:12" x14ac:dyDescent="0.2">
      <c r="J12" s="289" t="s">
        <v>2358</v>
      </c>
      <c r="K12" s="71">
        <v>473</v>
      </c>
      <c r="L12" s="71">
        <v>776</v>
      </c>
    </row>
    <row r="13" spans="2:12" x14ac:dyDescent="0.2">
      <c r="J13" s="289" t="s">
        <v>2359</v>
      </c>
      <c r="K13" s="71">
        <v>208</v>
      </c>
      <c r="L13" s="71">
        <v>313</v>
      </c>
    </row>
    <row r="14" spans="2:12" x14ac:dyDescent="0.2">
      <c r="J14" s="290" t="s">
        <v>2352</v>
      </c>
      <c r="K14" s="71">
        <f>SUM(K11:K13)</f>
        <v>2400</v>
      </c>
      <c r="L14" s="71">
        <f>SUM(L11:L13)</f>
        <v>3358</v>
      </c>
    </row>
  </sheetData>
  <pageMargins left="0.7" right="0.7" top="0.75" bottom="0.75" header="0.3" footer="0.3"/>
  <ignoredErrors>
    <ignoredError sqref="K6:L6 K14:L14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DC713-3D00-4B73-B92B-8A6769F38442}">
  <dimension ref="A1:W251"/>
  <sheetViews>
    <sheetView topLeftCell="H238" workbookViewId="0">
      <selection activeCell="W251" sqref="W251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04" t="s">
        <v>1682</v>
      </c>
      <c r="D1" s="304"/>
      <c r="E1" s="304"/>
      <c r="F1" s="304"/>
      <c r="G1" s="304" t="s">
        <v>1682</v>
      </c>
      <c r="H1" s="304"/>
      <c r="I1" s="306" t="s">
        <v>2235</v>
      </c>
      <c r="J1" s="305" t="s">
        <v>1683</v>
      </c>
      <c r="K1" s="305"/>
      <c r="L1" s="305"/>
      <c r="M1" s="305"/>
      <c r="N1" s="305" t="s">
        <v>1683</v>
      </c>
      <c r="O1" s="305"/>
      <c r="P1" s="308" t="s">
        <v>2236</v>
      </c>
      <c r="Q1" s="298" t="s">
        <v>1684</v>
      </c>
      <c r="R1" s="299"/>
      <c r="S1" s="299"/>
      <c r="T1" s="300"/>
      <c r="U1" s="301" t="s">
        <v>1684</v>
      </c>
      <c r="V1" s="301"/>
      <c r="W1" s="302" t="s">
        <v>2236</v>
      </c>
    </row>
    <row r="2" spans="1:23" ht="24" x14ac:dyDescent="0.2">
      <c r="A2" s="276" t="s">
        <v>1630</v>
      </c>
      <c r="B2" s="276" t="s">
        <v>1647</v>
      </c>
      <c r="C2" s="265" t="s">
        <v>130</v>
      </c>
      <c r="D2" s="265" t="s">
        <v>127</v>
      </c>
      <c r="E2" s="265" t="s">
        <v>128</v>
      </c>
      <c r="F2" s="265" t="s">
        <v>129</v>
      </c>
      <c r="G2" s="265" t="s">
        <v>2233</v>
      </c>
      <c r="H2" s="265" t="s">
        <v>2234</v>
      </c>
      <c r="I2" s="307"/>
      <c r="J2" s="266" t="s">
        <v>130</v>
      </c>
      <c r="K2" s="266" t="s">
        <v>127</v>
      </c>
      <c r="L2" s="266" t="s">
        <v>128</v>
      </c>
      <c r="M2" s="266" t="s">
        <v>129</v>
      </c>
      <c r="N2" s="266" t="s">
        <v>2233</v>
      </c>
      <c r="O2" s="266" t="s">
        <v>2234</v>
      </c>
      <c r="P2" s="309"/>
      <c r="Q2" s="213" t="s">
        <v>130</v>
      </c>
      <c r="R2" s="213" t="s">
        <v>127</v>
      </c>
      <c r="S2" s="213" t="s">
        <v>128</v>
      </c>
      <c r="T2" s="213" t="s">
        <v>129</v>
      </c>
      <c r="U2" s="267" t="s">
        <v>2233</v>
      </c>
      <c r="V2" s="267" t="s">
        <v>2234</v>
      </c>
      <c r="W2" s="303"/>
    </row>
    <row r="3" spans="1:23" x14ac:dyDescent="0.2">
      <c r="A3" s="206">
        <v>1</v>
      </c>
      <c r="B3" s="204" t="s">
        <v>803</v>
      </c>
      <c r="C3" s="214">
        <v>0.25</v>
      </c>
      <c r="D3" s="214">
        <v>0.58333333333333337</v>
      </c>
      <c r="E3" s="202"/>
      <c r="F3" s="202"/>
      <c r="G3" s="281">
        <f>D3-C3</f>
        <v>0.33333333333333337</v>
      </c>
      <c r="H3" s="281">
        <f>F3-E3</f>
        <v>0</v>
      </c>
      <c r="I3" s="281">
        <f>G3+H3</f>
        <v>0.33333333333333337</v>
      </c>
      <c r="J3" s="202"/>
      <c r="K3" s="202"/>
      <c r="L3" s="202"/>
      <c r="M3" s="202"/>
      <c r="N3" s="282">
        <f>K3-J3</f>
        <v>0</v>
      </c>
      <c r="O3" s="283"/>
      <c r="P3" s="281">
        <f>N3+O3</f>
        <v>0</v>
      </c>
      <c r="Q3" s="202"/>
      <c r="R3" s="202"/>
      <c r="S3" s="202"/>
      <c r="T3" s="202"/>
      <c r="U3" s="282">
        <f>R3-Q3</f>
        <v>0</v>
      </c>
      <c r="V3" s="282"/>
      <c r="W3" s="282">
        <f>U3+V3</f>
        <v>0</v>
      </c>
    </row>
    <row r="4" spans="1:23" x14ac:dyDescent="0.2">
      <c r="A4" s="206">
        <v>2</v>
      </c>
      <c r="B4" s="204" t="s">
        <v>803</v>
      </c>
      <c r="C4" s="214">
        <v>0.27083333333333331</v>
      </c>
      <c r="D4" s="214">
        <v>0.35416666666666669</v>
      </c>
      <c r="E4" s="202"/>
      <c r="F4" s="202"/>
      <c r="G4" s="281">
        <f t="shared" ref="G4:G65" si="0">D4-C4</f>
        <v>8.333333333333337E-2</v>
      </c>
      <c r="H4" s="281">
        <f t="shared" ref="H4:H11" si="1">F4-E4</f>
        <v>0</v>
      </c>
      <c r="I4" s="281">
        <f t="shared" ref="I4:I67" si="2">G4+H4</f>
        <v>8.333333333333337E-2</v>
      </c>
      <c r="J4" s="202"/>
      <c r="K4" s="202"/>
      <c r="L4" s="202"/>
      <c r="M4" s="202"/>
      <c r="N4" s="282">
        <f t="shared" ref="N4:N67" si="3">K4-J4</f>
        <v>0</v>
      </c>
      <c r="O4" s="283"/>
      <c r="P4" s="281">
        <f t="shared" ref="P4:P67" si="4">N4+O4</f>
        <v>0</v>
      </c>
      <c r="Q4" s="202"/>
      <c r="R4" s="202"/>
      <c r="S4" s="202"/>
      <c r="T4" s="202"/>
      <c r="U4" s="282">
        <f t="shared" ref="U4:U67" si="5">R4-Q4</f>
        <v>0</v>
      </c>
      <c r="V4" s="282"/>
      <c r="W4" s="282">
        <f t="shared" ref="W4:W67" si="6">U4+V4</f>
        <v>0</v>
      </c>
    </row>
    <row r="5" spans="1:23" x14ac:dyDescent="0.2">
      <c r="A5" s="206">
        <v>3</v>
      </c>
      <c r="B5" s="204" t="s">
        <v>803</v>
      </c>
      <c r="C5" s="214">
        <v>0.27083333333333331</v>
      </c>
      <c r="D5" s="214">
        <v>0.41666666666666669</v>
      </c>
      <c r="E5" s="202"/>
      <c r="F5" s="202"/>
      <c r="G5" s="281">
        <f t="shared" si="0"/>
        <v>0.14583333333333337</v>
      </c>
      <c r="H5" s="281">
        <f t="shared" si="1"/>
        <v>0</v>
      </c>
      <c r="I5" s="281">
        <f t="shared" si="2"/>
        <v>0.14583333333333337</v>
      </c>
      <c r="J5" s="202"/>
      <c r="K5" s="202"/>
      <c r="L5" s="202"/>
      <c r="M5" s="202"/>
      <c r="N5" s="282">
        <f t="shared" si="3"/>
        <v>0</v>
      </c>
      <c r="O5" s="283"/>
      <c r="P5" s="281">
        <f t="shared" si="4"/>
        <v>0</v>
      </c>
      <c r="Q5" s="202"/>
      <c r="R5" s="202"/>
      <c r="S5" s="202"/>
      <c r="T5" s="202"/>
      <c r="U5" s="282">
        <f t="shared" si="5"/>
        <v>0</v>
      </c>
      <c r="V5" s="282"/>
      <c r="W5" s="282">
        <f t="shared" si="6"/>
        <v>0</v>
      </c>
    </row>
    <row r="6" spans="1:23" ht="15" x14ac:dyDescent="0.2">
      <c r="A6" s="206">
        <v>5</v>
      </c>
      <c r="B6" s="204" t="s">
        <v>803</v>
      </c>
      <c r="C6" s="214">
        <v>0.72916666666666663</v>
      </c>
      <c r="D6" s="214">
        <v>0.8125</v>
      </c>
      <c r="E6" s="202"/>
      <c r="F6" s="202"/>
      <c r="G6" s="281">
        <f t="shared" si="0"/>
        <v>8.333333333333337E-2</v>
      </c>
      <c r="H6" s="281">
        <f t="shared" si="1"/>
        <v>0</v>
      </c>
      <c r="I6" s="281">
        <f t="shared" si="2"/>
        <v>8.333333333333337E-2</v>
      </c>
      <c r="J6" s="202"/>
      <c r="K6" s="202"/>
      <c r="L6" s="202"/>
      <c r="M6" s="202"/>
      <c r="N6" s="282">
        <f t="shared" si="3"/>
        <v>0</v>
      </c>
      <c r="O6" s="283"/>
      <c r="P6" s="281">
        <f t="shared" si="4"/>
        <v>0</v>
      </c>
      <c r="Q6" s="218"/>
      <c r="R6" s="218"/>
      <c r="S6" s="218"/>
      <c r="T6" s="218"/>
      <c r="U6" s="282">
        <f t="shared" si="5"/>
        <v>0</v>
      </c>
      <c r="V6" s="284"/>
      <c r="W6" s="282">
        <f t="shared" si="6"/>
        <v>0</v>
      </c>
    </row>
    <row r="7" spans="1:23" ht="15" x14ac:dyDescent="0.2">
      <c r="A7" s="206">
        <v>6</v>
      </c>
      <c r="B7" s="204" t="s">
        <v>803</v>
      </c>
      <c r="C7" s="214">
        <v>0.25</v>
      </c>
      <c r="D7" s="214">
        <v>0.375</v>
      </c>
      <c r="E7" s="202"/>
      <c r="F7" s="202"/>
      <c r="G7" s="281">
        <f t="shared" si="0"/>
        <v>0.125</v>
      </c>
      <c r="H7" s="281">
        <f t="shared" si="1"/>
        <v>0</v>
      </c>
      <c r="I7" s="281">
        <f t="shared" si="2"/>
        <v>0.125</v>
      </c>
      <c r="J7" s="202"/>
      <c r="K7" s="202"/>
      <c r="L7" s="202"/>
      <c r="M7" s="202"/>
      <c r="N7" s="282">
        <f t="shared" si="3"/>
        <v>0</v>
      </c>
      <c r="O7" s="283"/>
      <c r="P7" s="281">
        <f t="shared" si="4"/>
        <v>0</v>
      </c>
      <c r="Q7" s="218"/>
      <c r="R7" s="218"/>
      <c r="S7" s="218"/>
      <c r="T7" s="218"/>
      <c r="U7" s="282">
        <f t="shared" si="5"/>
        <v>0</v>
      </c>
      <c r="V7" s="284"/>
      <c r="W7" s="282">
        <f t="shared" si="6"/>
        <v>0</v>
      </c>
    </row>
    <row r="8" spans="1:23" x14ac:dyDescent="0.2">
      <c r="A8" s="206">
        <v>7</v>
      </c>
      <c r="B8" s="204" t="s">
        <v>803</v>
      </c>
      <c r="C8" s="214">
        <v>0.6875</v>
      </c>
      <c r="D8" s="214">
        <v>0.91666666666666663</v>
      </c>
      <c r="E8" s="202"/>
      <c r="F8" s="202"/>
      <c r="G8" s="281">
        <f t="shared" si="0"/>
        <v>0.22916666666666663</v>
      </c>
      <c r="H8" s="281">
        <f t="shared" si="1"/>
        <v>0</v>
      </c>
      <c r="I8" s="281">
        <f t="shared" si="2"/>
        <v>0.22916666666666663</v>
      </c>
      <c r="J8" s="202"/>
      <c r="K8" s="202"/>
      <c r="L8" s="202"/>
      <c r="M8" s="202"/>
      <c r="N8" s="282">
        <f t="shared" si="3"/>
        <v>0</v>
      </c>
      <c r="O8" s="283"/>
      <c r="P8" s="281">
        <f t="shared" si="4"/>
        <v>0</v>
      </c>
      <c r="Q8" s="202"/>
      <c r="R8" s="202"/>
      <c r="S8" s="202"/>
      <c r="T8" s="202"/>
      <c r="U8" s="282">
        <f t="shared" si="5"/>
        <v>0</v>
      </c>
      <c r="V8" s="282"/>
      <c r="W8" s="282">
        <f t="shared" si="6"/>
        <v>0</v>
      </c>
    </row>
    <row r="9" spans="1:23" ht="15" x14ac:dyDescent="0.2">
      <c r="A9" s="206">
        <v>8</v>
      </c>
      <c r="B9" s="204" t="s">
        <v>803</v>
      </c>
      <c r="C9" s="214">
        <v>0.70833333333333337</v>
      </c>
      <c r="D9" s="214">
        <v>0.875</v>
      </c>
      <c r="E9" s="202"/>
      <c r="F9" s="202"/>
      <c r="G9" s="281">
        <f t="shared" si="0"/>
        <v>0.16666666666666663</v>
      </c>
      <c r="H9" s="281">
        <f t="shared" si="1"/>
        <v>0</v>
      </c>
      <c r="I9" s="281">
        <f t="shared" si="2"/>
        <v>0.16666666666666663</v>
      </c>
      <c r="J9" s="202"/>
      <c r="K9" s="202"/>
      <c r="L9" s="202"/>
      <c r="M9" s="202"/>
      <c r="N9" s="282">
        <f t="shared" si="3"/>
        <v>0</v>
      </c>
      <c r="O9" s="283"/>
      <c r="P9" s="281">
        <f t="shared" si="4"/>
        <v>0</v>
      </c>
      <c r="Q9" s="218"/>
      <c r="R9" s="218"/>
      <c r="S9" s="218"/>
      <c r="T9" s="218"/>
      <c r="U9" s="282">
        <f t="shared" si="5"/>
        <v>0</v>
      </c>
      <c r="V9" s="282"/>
      <c r="W9" s="282">
        <f t="shared" si="6"/>
        <v>0</v>
      </c>
    </row>
    <row r="10" spans="1:23" ht="15" x14ac:dyDescent="0.2">
      <c r="A10" s="206">
        <v>9</v>
      </c>
      <c r="B10" s="204" t="s">
        <v>803</v>
      </c>
      <c r="C10" s="214">
        <v>0.25</v>
      </c>
      <c r="D10" s="214">
        <v>0.375</v>
      </c>
      <c r="E10" s="202"/>
      <c r="F10" s="202"/>
      <c r="G10" s="281">
        <f t="shared" si="0"/>
        <v>0.125</v>
      </c>
      <c r="H10" s="281">
        <f t="shared" si="1"/>
        <v>0</v>
      </c>
      <c r="I10" s="281">
        <f t="shared" si="2"/>
        <v>0.125</v>
      </c>
      <c r="J10" s="202"/>
      <c r="K10" s="202"/>
      <c r="L10" s="202"/>
      <c r="M10" s="202"/>
      <c r="N10" s="282">
        <f t="shared" si="3"/>
        <v>0</v>
      </c>
      <c r="O10" s="283"/>
      <c r="P10" s="281">
        <f t="shared" si="4"/>
        <v>0</v>
      </c>
      <c r="Q10" s="202"/>
      <c r="R10" s="202"/>
      <c r="S10" s="202"/>
      <c r="T10" s="202"/>
      <c r="U10" s="282">
        <f t="shared" si="5"/>
        <v>0</v>
      </c>
      <c r="V10" s="284"/>
      <c r="W10" s="282">
        <f t="shared" si="6"/>
        <v>0</v>
      </c>
    </row>
    <row r="11" spans="1:23" x14ac:dyDescent="0.2">
      <c r="A11" s="206">
        <v>10</v>
      </c>
      <c r="B11" s="204" t="s">
        <v>803</v>
      </c>
      <c r="C11" s="214">
        <v>0.625</v>
      </c>
      <c r="D11" s="214">
        <v>0.9375</v>
      </c>
      <c r="E11" s="202"/>
      <c r="F11" s="202"/>
      <c r="G11" s="281">
        <f t="shared" si="0"/>
        <v>0.3125</v>
      </c>
      <c r="H11" s="281">
        <f t="shared" si="1"/>
        <v>0</v>
      </c>
      <c r="I11" s="281">
        <f t="shared" si="2"/>
        <v>0.3125</v>
      </c>
      <c r="J11" s="202"/>
      <c r="K11" s="202"/>
      <c r="L11" s="202"/>
      <c r="M11" s="202"/>
      <c r="N11" s="282">
        <f t="shared" si="3"/>
        <v>0</v>
      </c>
      <c r="O11" s="283"/>
      <c r="P11" s="281">
        <f t="shared" si="4"/>
        <v>0</v>
      </c>
      <c r="Q11" s="202"/>
      <c r="R11" s="202"/>
      <c r="S11" s="202"/>
      <c r="T11" s="202"/>
      <c r="U11" s="282">
        <f t="shared" si="5"/>
        <v>0</v>
      </c>
      <c r="V11" s="282"/>
      <c r="W11" s="282">
        <f t="shared" si="6"/>
        <v>0</v>
      </c>
    </row>
    <row r="12" spans="1:23" x14ac:dyDescent="0.2">
      <c r="A12" s="206">
        <v>11</v>
      </c>
      <c r="B12" s="204" t="s">
        <v>803</v>
      </c>
      <c r="C12" s="214">
        <v>0.66666666666666663</v>
      </c>
      <c r="D12" s="214">
        <v>0.875</v>
      </c>
      <c r="E12" s="202"/>
      <c r="F12" s="202"/>
      <c r="G12" s="281">
        <f t="shared" si="0"/>
        <v>0.20833333333333337</v>
      </c>
      <c r="H12" s="281">
        <f>F12-E12</f>
        <v>0</v>
      </c>
      <c r="I12" s="281">
        <f t="shared" si="2"/>
        <v>0.20833333333333337</v>
      </c>
      <c r="J12" s="202"/>
      <c r="K12" s="202"/>
      <c r="L12" s="202"/>
      <c r="M12" s="202"/>
      <c r="N12" s="282">
        <f t="shared" si="3"/>
        <v>0</v>
      </c>
      <c r="O12" s="283"/>
      <c r="P12" s="281">
        <f t="shared" si="4"/>
        <v>0</v>
      </c>
      <c r="Q12" s="202"/>
      <c r="R12" s="202"/>
      <c r="S12" s="202"/>
      <c r="T12" s="202"/>
      <c r="U12" s="282">
        <f t="shared" si="5"/>
        <v>0</v>
      </c>
      <c r="V12" s="282"/>
      <c r="W12" s="282">
        <f t="shared" si="6"/>
        <v>0</v>
      </c>
    </row>
    <row r="13" spans="1:23" x14ac:dyDescent="0.2">
      <c r="A13" s="206">
        <v>12</v>
      </c>
      <c r="B13" s="204" t="s">
        <v>803</v>
      </c>
      <c r="C13" s="214">
        <v>0.6875</v>
      </c>
      <c r="D13" s="214">
        <v>0.89583333333333337</v>
      </c>
      <c r="E13" s="202"/>
      <c r="F13" s="202"/>
      <c r="G13" s="281">
        <f t="shared" si="0"/>
        <v>0.20833333333333337</v>
      </c>
      <c r="H13" s="281">
        <f>F13-E13</f>
        <v>0</v>
      </c>
      <c r="I13" s="281">
        <f t="shared" si="2"/>
        <v>0.20833333333333337</v>
      </c>
      <c r="J13" s="202"/>
      <c r="K13" s="202"/>
      <c r="L13" s="202"/>
      <c r="M13" s="202"/>
      <c r="N13" s="282">
        <f t="shared" si="3"/>
        <v>0</v>
      </c>
      <c r="O13" s="283"/>
      <c r="P13" s="281">
        <f t="shared" si="4"/>
        <v>0</v>
      </c>
      <c r="Q13" s="202"/>
      <c r="R13" s="202"/>
      <c r="S13" s="202"/>
      <c r="T13" s="202"/>
      <c r="U13" s="282">
        <f t="shared" si="5"/>
        <v>0</v>
      </c>
      <c r="V13" s="282"/>
      <c r="W13" s="282">
        <f t="shared" si="6"/>
        <v>0</v>
      </c>
    </row>
    <row r="14" spans="1:23" x14ac:dyDescent="0.2">
      <c r="A14" s="206">
        <v>13</v>
      </c>
      <c r="B14" s="204" t="s">
        <v>803</v>
      </c>
      <c r="C14" s="214">
        <v>0.27083333333333331</v>
      </c>
      <c r="D14" s="214">
        <v>0.45833333333333331</v>
      </c>
      <c r="E14" s="214"/>
      <c r="F14" s="214"/>
      <c r="G14" s="281">
        <f t="shared" si="0"/>
        <v>0.1875</v>
      </c>
      <c r="H14" s="281">
        <f t="shared" ref="H14:H21" si="7">F14-E14</f>
        <v>0</v>
      </c>
      <c r="I14" s="281">
        <f t="shared" si="2"/>
        <v>0.1875</v>
      </c>
      <c r="J14" s="202"/>
      <c r="K14" s="202"/>
      <c r="L14" s="202"/>
      <c r="M14" s="202"/>
      <c r="N14" s="282">
        <f t="shared" si="3"/>
        <v>0</v>
      </c>
      <c r="O14" s="283"/>
      <c r="P14" s="281">
        <f t="shared" si="4"/>
        <v>0</v>
      </c>
      <c r="Q14" s="202"/>
      <c r="R14" s="202"/>
      <c r="S14" s="202"/>
      <c r="T14" s="202"/>
      <c r="U14" s="282">
        <f t="shared" si="5"/>
        <v>0</v>
      </c>
      <c r="V14" s="282"/>
      <c r="W14" s="282">
        <f t="shared" si="6"/>
        <v>0</v>
      </c>
    </row>
    <row r="15" spans="1:23" x14ac:dyDescent="0.2">
      <c r="A15" s="206">
        <v>14</v>
      </c>
      <c r="B15" s="204" t="s">
        <v>803</v>
      </c>
      <c r="C15" s="214">
        <v>0.64583333333333337</v>
      </c>
      <c r="D15" s="214">
        <v>0.91666666666666663</v>
      </c>
      <c r="E15" s="214" t="s">
        <v>2016</v>
      </c>
      <c r="F15" s="214" t="s">
        <v>2016</v>
      </c>
      <c r="G15" s="281">
        <f t="shared" si="0"/>
        <v>0.27083333333333326</v>
      </c>
      <c r="H15" s="281"/>
      <c r="I15" s="281">
        <f t="shared" si="2"/>
        <v>0.27083333333333326</v>
      </c>
      <c r="J15" s="202"/>
      <c r="K15" s="202"/>
      <c r="L15" s="202"/>
      <c r="M15" s="202"/>
      <c r="N15" s="282">
        <f t="shared" si="3"/>
        <v>0</v>
      </c>
      <c r="O15" s="283"/>
      <c r="P15" s="281">
        <f t="shared" si="4"/>
        <v>0</v>
      </c>
      <c r="Q15" s="202"/>
      <c r="R15" s="202"/>
      <c r="S15" s="202"/>
      <c r="T15" s="202"/>
      <c r="U15" s="282">
        <f t="shared" si="5"/>
        <v>0</v>
      </c>
      <c r="V15" s="282"/>
      <c r="W15" s="282">
        <f t="shared" si="6"/>
        <v>0</v>
      </c>
    </row>
    <row r="16" spans="1:23" ht="15" x14ac:dyDescent="0.2">
      <c r="A16" s="206">
        <v>15</v>
      </c>
      <c r="B16" s="204" t="s">
        <v>803</v>
      </c>
      <c r="C16" s="214">
        <v>0.6875</v>
      </c>
      <c r="D16" s="214">
        <v>0.85416666666666663</v>
      </c>
      <c r="E16" s="214" t="s">
        <v>2016</v>
      </c>
      <c r="F16" s="214" t="s">
        <v>2016</v>
      </c>
      <c r="G16" s="281">
        <f t="shared" si="0"/>
        <v>0.16666666666666663</v>
      </c>
      <c r="H16" s="281"/>
      <c r="I16" s="281">
        <f t="shared" si="2"/>
        <v>0.16666666666666663</v>
      </c>
      <c r="J16" s="202"/>
      <c r="K16" s="202"/>
      <c r="L16" s="202"/>
      <c r="M16" s="202"/>
      <c r="N16" s="282">
        <f t="shared" si="3"/>
        <v>0</v>
      </c>
      <c r="O16" s="283"/>
      <c r="P16" s="281">
        <f t="shared" si="4"/>
        <v>0</v>
      </c>
      <c r="Q16" s="218"/>
      <c r="R16" s="218"/>
      <c r="S16" s="218"/>
      <c r="T16" s="218"/>
      <c r="U16" s="282">
        <f t="shared" si="5"/>
        <v>0</v>
      </c>
      <c r="V16" s="282"/>
      <c r="W16" s="282">
        <f t="shared" si="6"/>
        <v>0</v>
      </c>
    </row>
    <row r="17" spans="1:23" x14ac:dyDescent="0.2">
      <c r="A17" s="206">
        <v>17</v>
      </c>
      <c r="B17" s="204" t="s">
        <v>803</v>
      </c>
      <c r="C17" s="214">
        <v>0.27083333333333331</v>
      </c>
      <c r="D17" s="214">
        <v>0.91666666666666663</v>
      </c>
      <c r="E17" s="214"/>
      <c r="F17" s="214"/>
      <c r="G17" s="281">
        <f t="shared" si="0"/>
        <v>0.64583333333333326</v>
      </c>
      <c r="H17" s="281">
        <f t="shared" si="7"/>
        <v>0</v>
      </c>
      <c r="I17" s="281">
        <f t="shared" si="2"/>
        <v>0.64583333333333326</v>
      </c>
      <c r="J17" s="202"/>
      <c r="K17" s="202"/>
      <c r="L17" s="202"/>
      <c r="M17" s="202"/>
      <c r="N17" s="282">
        <f t="shared" si="3"/>
        <v>0</v>
      </c>
      <c r="O17" s="283"/>
      <c r="P17" s="281">
        <f t="shared" si="4"/>
        <v>0</v>
      </c>
      <c r="Q17" s="202"/>
      <c r="R17" s="202"/>
      <c r="S17" s="202"/>
      <c r="T17" s="202"/>
      <c r="U17" s="282">
        <f t="shared" si="5"/>
        <v>0</v>
      </c>
      <c r="V17" s="282"/>
      <c r="W17" s="282">
        <f t="shared" si="6"/>
        <v>0</v>
      </c>
    </row>
    <row r="18" spans="1:23" ht="15" x14ac:dyDescent="0.2">
      <c r="A18" s="206">
        <v>18</v>
      </c>
      <c r="B18" s="204" t="s">
        <v>803</v>
      </c>
      <c r="C18" s="214">
        <v>0.70833333333333337</v>
      </c>
      <c r="D18" s="214">
        <v>0.85416666666666663</v>
      </c>
      <c r="E18" s="214"/>
      <c r="F18" s="214"/>
      <c r="G18" s="281">
        <f t="shared" si="0"/>
        <v>0.14583333333333326</v>
      </c>
      <c r="H18" s="281">
        <f t="shared" si="7"/>
        <v>0</v>
      </c>
      <c r="I18" s="281">
        <f t="shared" si="2"/>
        <v>0.14583333333333326</v>
      </c>
      <c r="J18" s="202"/>
      <c r="K18" s="202"/>
      <c r="L18" s="202"/>
      <c r="M18" s="202"/>
      <c r="N18" s="282">
        <f t="shared" si="3"/>
        <v>0</v>
      </c>
      <c r="O18" s="283"/>
      <c r="P18" s="281">
        <f t="shared" si="4"/>
        <v>0</v>
      </c>
      <c r="Q18" s="202"/>
      <c r="R18" s="202"/>
      <c r="S18" s="202"/>
      <c r="T18" s="202"/>
      <c r="U18" s="282">
        <f t="shared" si="5"/>
        <v>0</v>
      </c>
      <c r="V18" s="284"/>
      <c r="W18" s="282">
        <f t="shared" si="6"/>
        <v>0</v>
      </c>
    </row>
    <row r="19" spans="1:23" x14ac:dyDescent="0.2">
      <c r="A19" s="206">
        <v>19</v>
      </c>
      <c r="B19" s="204" t="s">
        <v>803</v>
      </c>
      <c r="C19" s="214">
        <v>0.72916666666666663</v>
      </c>
      <c r="D19" s="214">
        <v>0.875</v>
      </c>
      <c r="E19" s="202"/>
      <c r="F19" s="202"/>
      <c r="G19" s="281">
        <f t="shared" si="0"/>
        <v>0.14583333333333337</v>
      </c>
      <c r="H19" s="281">
        <f t="shared" si="7"/>
        <v>0</v>
      </c>
      <c r="I19" s="281">
        <f t="shared" si="2"/>
        <v>0.14583333333333337</v>
      </c>
      <c r="J19" s="202"/>
      <c r="K19" s="202"/>
      <c r="L19" s="202"/>
      <c r="M19" s="202"/>
      <c r="N19" s="282">
        <f t="shared" si="3"/>
        <v>0</v>
      </c>
      <c r="O19" s="283"/>
      <c r="P19" s="281">
        <f t="shared" si="4"/>
        <v>0</v>
      </c>
      <c r="Q19" s="202"/>
      <c r="R19" s="202"/>
      <c r="S19" s="202"/>
      <c r="T19" s="202"/>
      <c r="U19" s="282">
        <f t="shared" si="5"/>
        <v>0</v>
      </c>
      <c r="V19" s="282"/>
      <c r="W19" s="282">
        <f t="shared" si="6"/>
        <v>0</v>
      </c>
    </row>
    <row r="20" spans="1:23" x14ac:dyDescent="0.2">
      <c r="A20" s="206">
        <v>20</v>
      </c>
      <c r="B20" s="204" t="s">
        <v>803</v>
      </c>
      <c r="C20" s="214">
        <v>0.66666666666666663</v>
      </c>
      <c r="D20" s="214">
        <v>0.85416666666666663</v>
      </c>
      <c r="E20" s="202"/>
      <c r="F20" s="202"/>
      <c r="G20" s="281">
        <f t="shared" si="0"/>
        <v>0.1875</v>
      </c>
      <c r="H20" s="281">
        <f t="shared" si="7"/>
        <v>0</v>
      </c>
      <c r="I20" s="281">
        <f t="shared" si="2"/>
        <v>0.1875</v>
      </c>
      <c r="J20" s="202"/>
      <c r="K20" s="202"/>
      <c r="L20" s="202"/>
      <c r="M20" s="202"/>
      <c r="N20" s="282">
        <f t="shared" si="3"/>
        <v>0</v>
      </c>
      <c r="O20" s="283"/>
      <c r="P20" s="281">
        <f t="shared" si="4"/>
        <v>0</v>
      </c>
      <c r="Q20" s="202"/>
      <c r="R20" s="202"/>
      <c r="S20" s="202"/>
      <c r="T20" s="202"/>
      <c r="U20" s="282">
        <f t="shared" si="5"/>
        <v>0</v>
      </c>
      <c r="V20" s="282"/>
      <c r="W20" s="282">
        <f t="shared" si="6"/>
        <v>0</v>
      </c>
    </row>
    <row r="21" spans="1:23" x14ac:dyDescent="0.2">
      <c r="A21" s="206">
        <v>21</v>
      </c>
      <c r="B21" s="204" t="s">
        <v>803</v>
      </c>
      <c r="C21" s="214">
        <v>0.29166666666666669</v>
      </c>
      <c r="D21" s="214">
        <v>0.39583333333333331</v>
      </c>
      <c r="E21" s="202"/>
      <c r="F21" s="202"/>
      <c r="G21" s="281">
        <f t="shared" si="0"/>
        <v>0.10416666666666663</v>
      </c>
      <c r="H21" s="281">
        <f t="shared" si="7"/>
        <v>0</v>
      </c>
      <c r="I21" s="281">
        <f t="shared" si="2"/>
        <v>0.10416666666666663</v>
      </c>
      <c r="J21" s="202"/>
      <c r="K21" s="202"/>
      <c r="L21" s="202"/>
      <c r="M21" s="202"/>
      <c r="N21" s="282">
        <f t="shared" si="3"/>
        <v>0</v>
      </c>
      <c r="O21" s="283"/>
      <c r="P21" s="281">
        <f t="shared" si="4"/>
        <v>0</v>
      </c>
      <c r="Q21" s="202"/>
      <c r="R21" s="202"/>
      <c r="S21" s="202"/>
      <c r="T21" s="202"/>
      <c r="U21" s="282">
        <f t="shared" si="5"/>
        <v>0</v>
      </c>
      <c r="V21" s="282"/>
      <c r="W21" s="282">
        <f t="shared" si="6"/>
        <v>0</v>
      </c>
    </row>
    <row r="22" spans="1:23" x14ac:dyDescent="0.2">
      <c r="A22" s="206">
        <v>22</v>
      </c>
      <c r="B22" s="204" t="s">
        <v>803</v>
      </c>
      <c r="C22" s="214">
        <v>0.25</v>
      </c>
      <c r="D22" s="214">
        <v>0.45833333333333331</v>
      </c>
      <c r="E22" s="202"/>
      <c r="F22" s="202"/>
      <c r="G22" s="281">
        <f t="shared" si="0"/>
        <v>0.20833333333333331</v>
      </c>
      <c r="H22" s="281">
        <f>F22-E22</f>
        <v>0</v>
      </c>
      <c r="I22" s="281">
        <f t="shared" si="2"/>
        <v>0.20833333333333331</v>
      </c>
      <c r="J22" s="202"/>
      <c r="K22" s="202"/>
      <c r="L22" s="202"/>
      <c r="M22" s="202"/>
      <c r="N22" s="282">
        <f t="shared" si="3"/>
        <v>0</v>
      </c>
      <c r="O22" s="283"/>
      <c r="P22" s="281">
        <f t="shared" si="4"/>
        <v>0</v>
      </c>
      <c r="Q22" s="202"/>
      <c r="R22" s="202"/>
      <c r="S22" s="202"/>
      <c r="T22" s="202"/>
      <c r="U22" s="282">
        <f t="shared" si="5"/>
        <v>0</v>
      </c>
      <c r="V22" s="282"/>
      <c r="W22" s="282">
        <f t="shared" si="6"/>
        <v>0</v>
      </c>
    </row>
    <row r="23" spans="1:23" ht="15" x14ac:dyDescent="0.2">
      <c r="A23" s="206">
        <v>23</v>
      </c>
      <c r="B23" s="204" t="s">
        <v>803</v>
      </c>
      <c r="C23" s="214">
        <v>0.72916666666666663</v>
      </c>
      <c r="D23" s="214">
        <v>0.875</v>
      </c>
      <c r="E23" s="202"/>
      <c r="F23" s="202"/>
      <c r="G23" s="281">
        <f t="shared" si="0"/>
        <v>0.14583333333333337</v>
      </c>
      <c r="H23" s="281">
        <f t="shared" ref="H23:H37" si="8">F23-E23</f>
        <v>0</v>
      </c>
      <c r="I23" s="281">
        <f t="shared" si="2"/>
        <v>0.14583333333333337</v>
      </c>
      <c r="J23" s="202"/>
      <c r="K23" s="202"/>
      <c r="L23" s="202"/>
      <c r="M23" s="202"/>
      <c r="N23" s="282">
        <f t="shared" si="3"/>
        <v>0</v>
      </c>
      <c r="O23" s="283"/>
      <c r="P23" s="281">
        <f t="shared" si="4"/>
        <v>0</v>
      </c>
      <c r="Q23" s="218"/>
      <c r="R23" s="218"/>
      <c r="S23" s="218"/>
      <c r="T23" s="218"/>
      <c r="U23" s="282">
        <f t="shared" si="5"/>
        <v>0</v>
      </c>
      <c r="V23" s="282"/>
      <c r="W23" s="282">
        <f t="shared" si="6"/>
        <v>0</v>
      </c>
    </row>
    <row r="24" spans="1:23" ht="15" x14ac:dyDescent="0.2">
      <c r="A24" s="206">
        <v>26</v>
      </c>
      <c r="B24" s="204" t="s">
        <v>803</v>
      </c>
      <c r="C24" s="214">
        <v>0.25</v>
      </c>
      <c r="D24" s="214">
        <v>0.4375</v>
      </c>
      <c r="E24" s="202" t="s">
        <v>2016</v>
      </c>
      <c r="F24" s="202" t="s">
        <v>2016</v>
      </c>
      <c r="G24" s="281">
        <f t="shared" si="0"/>
        <v>0.1875</v>
      </c>
      <c r="H24" s="281"/>
      <c r="I24" s="281">
        <f t="shared" si="2"/>
        <v>0.1875</v>
      </c>
      <c r="J24" s="202"/>
      <c r="K24" s="202"/>
      <c r="L24" s="202"/>
      <c r="M24" s="202"/>
      <c r="N24" s="282">
        <f t="shared" si="3"/>
        <v>0</v>
      </c>
      <c r="O24" s="283"/>
      <c r="P24" s="281">
        <f t="shared" si="4"/>
        <v>0</v>
      </c>
      <c r="Q24" s="218"/>
      <c r="R24" s="218"/>
      <c r="S24" s="218"/>
      <c r="T24" s="218"/>
      <c r="U24" s="282">
        <f t="shared" si="5"/>
        <v>0</v>
      </c>
      <c r="V24" s="282"/>
      <c r="W24" s="282">
        <f t="shared" si="6"/>
        <v>0</v>
      </c>
    </row>
    <row r="25" spans="1:23" x14ac:dyDescent="0.2">
      <c r="A25" s="206">
        <v>28</v>
      </c>
      <c r="B25" s="204" t="s">
        <v>803</v>
      </c>
      <c r="C25" s="214">
        <v>0.29166666666666669</v>
      </c>
      <c r="D25" s="214">
        <v>0.375</v>
      </c>
      <c r="E25" s="202"/>
      <c r="F25" s="202"/>
      <c r="G25" s="281">
        <f t="shared" si="0"/>
        <v>8.3333333333333315E-2</v>
      </c>
      <c r="H25" s="281">
        <f t="shared" si="8"/>
        <v>0</v>
      </c>
      <c r="I25" s="281">
        <f t="shared" si="2"/>
        <v>8.3333333333333315E-2</v>
      </c>
      <c r="J25" s="202"/>
      <c r="K25" s="202"/>
      <c r="L25" s="202"/>
      <c r="M25" s="202"/>
      <c r="N25" s="282">
        <f t="shared" si="3"/>
        <v>0</v>
      </c>
      <c r="O25" s="283"/>
      <c r="P25" s="281">
        <f t="shared" si="4"/>
        <v>0</v>
      </c>
      <c r="Q25" s="202"/>
      <c r="R25" s="202"/>
      <c r="S25" s="202"/>
      <c r="T25" s="202"/>
      <c r="U25" s="282">
        <f t="shared" si="5"/>
        <v>0</v>
      </c>
      <c r="V25" s="282"/>
      <c r="W25" s="282">
        <f t="shared" si="6"/>
        <v>0</v>
      </c>
    </row>
    <row r="26" spans="1:23" ht="15" x14ac:dyDescent="0.2">
      <c r="A26" s="206">
        <v>29</v>
      </c>
      <c r="B26" s="204" t="s">
        <v>803</v>
      </c>
      <c r="C26" s="214">
        <v>0.70833333333333337</v>
      </c>
      <c r="D26" s="214">
        <v>0.85416666666666663</v>
      </c>
      <c r="E26" s="202"/>
      <c r="F26" s="202"/>
      <c r="G26" s="281">
        <f t="shared" si="0"/>
        <v>0.14583333333333326</v>
      </c>
      <c r="H26" s="281">
        <f t="shared" si="8"/>
        <v>0</v>
      </c>
      <c r="I26" s="281">
        <f t="shared" si="2"/>
        <v>0.14583333333333326</v>
      </c>
      <c r="J26" s="202"/>
      <c r="K26" s="202"/>
      <c r="L26" s="202"/>
      <c r="M26" s="202"/>
      <c r="N26" s="282">
        <f t="shared" si="3"/>
        <v>0</v>
      </c>
      <c r="O26" s="283"/>
      <c r="P26" s="281">
        <f t="shared" si="4"/>
        <v>0</v>
      </c>
      <c r="Q26" s="202"/>
      <c r="R26" s="202"/>
      <c r="S26" s="202"/>
      <c r="T26" s="202"/>
      <c r="U26" s="282">
        <f t="shared" si="5"/>
        <v>0</v>
      </c>
      <c r="V26" s="284"/>
      <c r="W26" s="282">
        <f t="shared" si="6"/>
        <v>0</v>
      </c>
    </row>
    <row r="27" spans="1:23" ht="15" x14ac:dyDescent="0.2">
      <c r="A27" s="206">
        <v>30</v>
      </c>
      <c r="B27" s="204" t="s">
        <v>803</v>
      </c>
      <c r="C27" s="214">
        <v>0.29166666666666669</v>
      </c>
      <c r="D27" s="214">
        <v>0.41666666666666669</v>
      </c>
      <c r="E27" s="214"/>
      <c r="F27" s="214"/>
      <c r="G27" s="281">
        <f t="shared" si="0"/>
        <v>0.125</v>
      </c>
      <c r="H27" s="281">
        <f t="shared" si="8"/>
        <v>0</v>
      </c>
      <c r="I27" s="281">
        <f t="shared" si="2"/>
        <v>0.125</v>
      </c>
      <c r="J27" s="202"/>
      <c r="K27" s="202"/>
      <c r="L27" s="202"/>
      <c r="M27" s="202"/>
      <c r="N27" s="282">
        <f t="shared" si="3"/>
        <v>0</v>
      </c>
      <c r="O27" s="283"/>
      <c r="P27" s="281">
        <f t="shared" si="4"/>
        <v>0</v>
      </c>
      <c r="Q27" s="202"/>
      <c r="R27" s="202"/>
      <c r="S27" s="202"/>
      <c r="T27" s="202"/>
      <c r="U27" s="282">
        <f t="shared" si="5"/>
        <v>0</v>
      </c>
      <c r="V27" s="284"/>
      <c r="W27" s="282">
        <f t="shared" si="6"/>
        <v>0</v>
      </c>
    </row>
    <row r="28" spans="1:23" x14ac:dyDescent="0.2">
      <c r="A28" s="206">
        <v>31</v>
      </c>
      <c r="B28" s="204" t="s">
        <v>803</v>
      </c>
      <c r="C28" s="214">
        <v>0.6875</v>
      </c>
      <c r="D28" s="214">
        <v>0.91666666666666663</v>
      </c>
      <c r="E28" s="202"/>
      <c r="F28" s="202"/>
      <c r="G28" s="281">
        <f t="shared" si="0"/>
        <v>0.22916666666666663</v>
      </c>
      <c r="H28" s="281">
        <f t="shared" si="8"/>
        <v>0</v>
      </c>
      <c r="I28" s="281">
        <f t="shared" si="2"/>
        <v>0.22916666666666663</v>
      </c>
      <c r="J28" s="202"/>
      <c r="K28" s="202"/>
      <c r="L28" s="202"/>
      <c r="M28" s="202"/>
      <c r="N28" s="282">
        <f t="shared" si="3"/>
        <v>0</v>
      </c>
      <c r="O28" s="283"/>
      <c r="P28" s="281">
        <f t="shared" si="4"/>
        <v>0</v>
      </c>
      <c r="Q28" s="202"/>
      <c r="R28" s="202"/>
      <c r="S28" s="202"/>
      <c r="T28" s="202"/>
      <c r="U28" s="282">
        <f t="shared" si="5"/>
        <v>0</v>
      </c>
      <c r="V28" s="282"/>
      <c r="W28" s="282">
        <f t="shared" si="6"/>
        <v>0</v>
      </c>
    </row>
    <row r="29" spans="1:23" x14ac:dyDescent="0.2">
      <c r="A29" s="206">
        <v>32</v>
      </c>
      <c r="B29" s="204" t="s">
        <v>803</v>
      </c>
      <c r="C29" s="214">
        <v>0.64583333333333337</v>
      </c>
      <c r="D29" s="214">
        <v>0.91666666666666663</v>
      </c>
      <c r="E29" s="202" t="s">
        <v>2016</v>
      </c>
      <c r="F29" s="202" t="s">
        <v>2016</v>
      </c>
      <c r="G29" s="281">
        <f t="shared" si="0"/>
        <v>0.27083333333333326</v>
      </c>
      <c r="H29" s="281"/>
      <c r="I29" s="281">
        <f t="shared" si="2"/>
        <v>0.27083333333333326</v>
      </c>
      <c r="J29" s="202"/>
      <c r="K29" s="202"/>
      <c r="L29" s="202"/>
      <c r="M29" s="202"/>
      <c r="N29" s="282">
        <f t="shared" si="3"/>
        <v>0</v>
      </c>
      <c r="O29" s="283"/>
      <c r="P29" s="281">
        <f t="shared" si="4"/>
        <v>0</v>
      </c>
      <c r="Q29" s="202"/>
      <c r="R29" s="202"/>
      <c r="S29" s="202"/>
      <c r="T29" s="202"/>
      <c r="U29" s="282">
        <f t="shared" si="5"/>
        <v>0</v>
      </c>
      <c r="V29" s="282"/>
      <c r="W29" s="282">
        <f t="shared" si="6"/>
        <v>0</v>
      </c>
    </row>
    <row r="30" spans="1:23" x14ac:dyDescent="0.2">
      <c r="A30" s="206">
        <v>33</v>
      </c>
      <c r="B30" s="204" t="s">
        <v>803</v>
      </c>
      <c r="C30" s="214">
        <v>0.27083333333333331</v>
      </c>
      <c r="D30" s="214">
        <v>0.35416666666666669</v>
      </c>
      <c r="E30" s="202"/>
      <c r="F30" s="202"/>
      <c r="G30" s="281">
        <f t="shared" si="0"/>
        <v>8.333333333333337E-2</v>
      </c>
      <c r="H30" s="281">
        <f t="shared" si="8"/>
        <v>0</v>
      </c>
      <c r="I30" s="281">
        <f t="shared" si="2"/>
        <v>8.333333333333337E-2</v>
      </c>
      <c r="J30" s="202"/>
      <c r="K30" s="202"/>
      <c r="L30" s="202"/>
      <c r="M30" s="202"/>
      <c r="N30" s="282">
        <f t="shared" si="3"/>
        <v>0</v>
      </c>
      <c r="O30" s="283"/>
      <c r="P30" s="281">
        <f t="shared" si="4"/>
        <v>0</v>
      </c>
      <c r="Q30" s="202"/>
      <c r="R30" s="202"/>
      <c r="S30" s="202"/>
      <c r="T30" s="202"/>
      <c r="U30" s="282">
        <f t="shared" si="5"/>
        <v>0</v>
      </c>
      <c r="V30" s="282"/>
      <c r="W30" s="282">
        <f t="shared" si="6"/>
        <v>0</v>
      </c>
    </row>
    <row r="31" spans="1:23" x14ac:dyDescent="0.2">
      <c r="A31" s="206">
        <v>34</v>
      </c>
      <c r="B31" s="204" t="s">
        <v>803</v>
      </c>
      <c r="C31" s="214">
        <v>0.27083333333333331</v>
      </c>
      <c r="D31" s="214">
        <v>0.35416666666666669</v>
      </c>
      <c r="E31" s="202"/>
      <c r="F31" s="202"/>
      <c r="G31" s="281">
        <f t="shared" si="0"/>
        <v>8.333333333333337E-2</v>
      </c>
      <c r="H31" s="281">
        <f t="shared" si="8"/>
        <v>0</v>
      </c>
      <c r="I31" s="281">
        <f t="shared" si="2"/>
        <v>8.333333333333337E-2</v>
      </c>
      <c r="J31" s="202"/>
      <c r="K31" s="202"/>
      <c r="L31" s="202"/>
      <c r="M31" s="202"/>
      <c r="N31" s="282">
        <f t="shared" si="3"/>
        <v>0</v>
      </c>
      <c r="O31" s="283"/>
      <c r="P31" s="281">
        <f t="shared" si="4"/>
        <v>0</v>
      </c>
      <c r="Q31" s="202"/>
      <c r="R31" s="202"/>
      <c r="S31" s="202"/>
      <c r="T31" s="202"/>
      <c r="U31" s="282">
        <f t="shared" si="5"/>
        <v>0</v>
      </c>
      <c r="V31" s="282"/>
      <c r="W31" s="282">
        <f t="shared" si="6"/>
        <v>0</v>
      </c>
    </row>
    <row r="32" spans="1:23" x14ac:dyDescent="0.2">
      <c r="A32" s="206">
        <v>35</v>
      </c>
      <c r="B32" s="204" t="s">
        <v>803</v>
      </c>
      <c r="C32" s="214">
        <v>0.25</v>
      </c>
      <c r="D32" s="214">
        <v>0.4375</v>
      </c>
      <c r="E32" s="202" t="s">
        <v>2016</v>
      </c>
      <c r="F32" s="202" t="s">
        <v>2016</v>
      </c>
      <c r="G32" s="281">
        <f t="shared" si="0"/>
        <v>0.1875</v>
      </c>
      <c r="H32" s="281"/>
      <c r="I32" s="281">
        <f t="shared" si="2"/>
        <v>0.1875</v>
      </c>
      <c r="J32" s="202"/>
      <c r="K32" s="202"/>
      <c r="L32" s="202"/>
      <c r="M32" s="202"/>
      <c r="N32" s="282">
        <f t="shared" si="3"/>
        <v>0</v>
      </c>
      <c r="O32" s="283"/>
      <c r="P32" s="281">
        <f t="shared" si="4"/>
        <v>0</v>
      </c>
      <c r="Q32" s="219"/>
      <c r="R32" s="219"/>
      <c r="S32" s="219"/>
      <c r="T32" s="219"/>
      <c r="U32" s="282">
        <f t="shared" si="5"/>
        <v>0</v>
      </c>
      <c r="V32" s="282"/>
      <c r="W32" s="282">
        <f t="shared" si="6"/>
        <v>0</v>
      </c>
    </row>
    <row r="33" spans="1:23" x14ac:dyDescent="0.2">
      <c r="A33" s="206">
        <v>36</v>
      </c>
      <c r="B33" s="204" t="s">
        <v>803</v>
      </c>
      <c r="C33" s="214">
        <v>0.25</v>
      </c>
      <c r="D33" s="214">
        <v>0.41666666666666669</v>
      </c>
      <c r="E33" s="202">
        <v>0.70833333333333337</v>
      </c>
      <c r="F33" s="202">
        <v>0.875</v>
      </c>
      <c r="G33" s="281">
        <f t="shared" si="0"/>
        <v>0.16666666666666669</v>
      </c>
      <c r="H33" s="281">
        <f t="shared" si="8"/>
        <v>0.16666666666666663</v>
      </c>
      <c r="I33" s="281">
        <f t="shared" si="2"/>
        <v>0.33333333333333331</v>
      </c>
      <c r="J33" s="202"/>
      <c r="K33" s="202"/>
      <c r="L33" s="202"/>
      <c r="M33" s="202"/>
      <c r="N33" s="282">
        <f t="shared" si="3"/>
        <v>0</v>
      </c>
      <c r="O33" s="283"/>
      <c r="P33" s="281">
        <f t="shared" si="4"/>
        <v>0</v>
      </c>
      <c r="Q33" s="202"/>
      <c r="R33" s="202"/>
      <c r="S33" s="202"/>
      <c r="T33" s="202"/>
      <c r="U33" s="282">
        <f t="shared" si="5"/>
        <v>0</v>
      </c>
      <c r="V33" s="282"/>
      <c r="W33" s="282">
        <f t="shared" si="6"/>
        <v>0</v>
      </c>
    </row>
    <row r="34" spans="1:23" x14ac:dyDescent="0.2">
      <c r="A34" s="206">
        <v>38</v>
      </c>
      <c r="B34" s="204" t="s">
        <v>803</v>
      </c>
      <c r="C34" s="214">
        <v>0.27083333333333331</v>
      </c>
      <c r="D34" s="214">
        <v>0.35416666666666669</v>
      </c>
      <c r="E34" s="202"/>
      <c r="F34" s="202"/>
      <c r="G34" s="281">
        <f t="shared" si="0"/>
        <v>8.333333333333337E-2</v>
      </c>
      <c r="H34" s="281">
        <f t="shared" si="8"/>
        <v>0</v>
      </c>
      <c r="I34" s="281">
        <f t="shared" si="2"/>
        <v>8.333333333333337E-2</v>
      </c>
      <c r="J34" s="202"/>
      <c r="K34" s="202"/>
      <c r="L34" s="202"/>
      <c r="M34" s="202"/>
      <c r="N34" s="282">
        <f t="shared" si="3"/>
        <v>0</v>
      </c>
      <c r="O34" s="283"/>
      <c r="P34" s="281">
        <f t="shared" si="4"/>
        <v>0</v>
      </c>
      <c r="Q34" s="202"/>
      <c r="R34" s="202"/>
      <c r="S34" s="202"/>
      <c r="T34" s="202"/>
      <c r="U34" s="282">
        <f t="shared" si="5"/>
        <v>0</v>
      </c>
      <c r="V34" s="282"/>
      <c r="W34" s="282">
        <f t="shared" si="6"/>
        <v>0</v>
      </c>
    </row>
    <row r="35" spans="1:23" x14ac:dyDescent="0.2">
      <c r="A35" s="206">
        <v>41</v>
      </c>
      <c r="B35" s="204" t="s">
        <v>803</v>
      </c>
      <c r="C35" s="214">
        <v>0.625</v>
      </c>
      <c r="D35" s="214">
        <v>0.85416666666666663</v>
      </c>
      <c r="E35" s="202"/>
      <c r="F35" s="202"/>
      <c r="G35" s="281">
        <f t="shared" si="0"/>
        <v>0.22916666666666663</v>
      </c>
      <c r="H35" s="281">
        <f t="shared" si="8"/>
        <v>0</v>
      </c>
      <c r="I35" s="281">
        <f t="shared" si="2"/>
        <v>0.22916666666666663</v>
      </c>
      <c r="J35" s="202"/>
      <c r="K35" s="202"/>
      <c r="L35" s="202"/>
      <c r="M35" s="202"/>
      <c r="N35" s="282">
        <f t="shared" si="3"/>
        <v>0</v>
      </c>
      <c r="O35" s="283"/>
      <c r="P35" s="281">
        <f t="shared" si="4"/>
        <v>0</v>
      </c>
      <c r="Q35" s="202"/>
      <c r="R35" s="202"/>
      <c r="S35" s="202"/>
      <c r="T35" s="202"/>
      <c r="U35" s="282">
        <f t="shared" si="5"/>
        <v>0</v>
      </c>
      <c r="V35" s="285"/>
      <c r="W35" s="282">
        <f t="shared" si="6"/>
        <v>0</v>
      </c>
    </row>
    <row r="36" spans="1:23" x14ac:dyDescent="0.2">
      <c r="A36" s="206">
        <v>44</v>
      </c>
      <c r="B36" s="204" t="s">
        <v>803</v>
      </c>
      <c r="C36" s="214">
        <v>0.75</v>
      </c>
      <c r="D36" s="214">
        <v>0.89583333333333337</v>
      </c>
      <c r="E36" s="202"/>
      <c r="F36" s="202"/>
      <c r="G36" s="281">
        <f t="shared" si="0"/>
        <v>0.14583333333333337</v>
      </c>
      <c r="H36" s="281">
        <f t="shared" si="8"/>
        <v>0</v>
      </c>
      <c r="I36" s="281">
        <f t="shared" si="2"/>
        <v>0.14583333333333337</v>
      </c>
      <c r="J36" s="202"/>
      <c r="K36" s="202"/>
      <c r="L36" s="202"/>
      <c r="M36" s="202"/>
      <c r="N36" s="282">
        <f t="shared" si="3"/>
        <v>0</v>
      </c>
      <c r="O36" s="283"/>
      <c r="P36" s="281">
        <f t="shared" si="4"/>
        <v>0</v>
      </c>
      <c r="Q36" s="202"/>
      <c r="R36" s="202"/>
      <c r="S36" s="202"/>
      <c r="T36" s="202"/>
      <c r="U36" s="282">
        <f t="shared" si="5"/>
        <v>0</v>
      </c>
      <c r="V36" s="282"/>
      <c r="W36" s="282">
        <f t="shared" si="6"/>
        <v>0</v>
      </c>
    </row>
    <row r="37" spans="1:23" x14ac:dyDescent="0.2">
      <c r="A37" s="206">
        <v>45</v>
      </c>
      <c r="B37" s="204" t="s">
        <v>803</v>
      </c>
      <c r="C37" s="214">
        <v>0.75</v>
      </c>
      <c r="D37" s="214">
        <v>0.89583333333333337</v>
      </c>
      <c r="E37" s="202"/>
      <c r="F37" s="202"/>
      <c r="G37" s="281">
        <f t="shared" si="0"/>
        <v>0.14583333333333337</v>
      </c>
      <c r="H37" s="281">
        <f t="shared" si="8"/>
        <v>0</v>
      </c>
      <c r="I37" s="281">
        <f t="shared" si="2"/>
        <v>0.14583333333333337</v>
      </c>
      <c r="J37" s="202"/>
      <c r="K37" s="202"/>
      <c r="L37" s="202"/>
      <c r="M37" s="202"/>
      <c r="N37" s="282">
        <f t="shared" si="3"/>
        <v>0</v>
      </c>
      <c r="O37" s="283"/>
      <c r="P37" s="281">
        <f t="shared" si="4"/>
        <v>0</v>
      </c>
      <c r="Q37" s="202"/>
      <c r="R37" s="202"/>
      <c r="S37" s="202"/>
      <c r="T37" s="202"/>
      <c r="U37" s="282">
        <f t="shared" si="5"/>
        <v>0</v>
      </c>
      <c r="V37" s="282"/>
      <c r="W37" s="282">
        <f t="shared" si="6"/>
        <v>0</v>
      </c>
    </row>
    <row r="38" spans="1:23" x14ac:dyDescent="0.2">
      <c r="A38" s="206">
        <v>47</v>
      </c>
      <c r="B38" s="204" t="s">
        <v>803</v>
      </c>
      <c r="C38" s="214">
        <v>0.25</v>
      </c>
      <c r="D38" s="214">
        <v>0.4375</v>
      </c>
      <c r="E38" s="202" t="s">
        <v>2016</v>
      </c>
      <c r="F38" s="202" t="s">
        <v>2016</v>
      </c>
      <c r="G38" s="281">
        <f t="shared" si="0"/>
        <v>0.1875</v>
      </c>
      <c r="H38" s="281"/>
      <c r="I38" s="281">
        <f t="shared" si="2"/>
        <v>0.1875</v>
      </c>
      <c r="J38" s="202"/>
      <c r="K38" s="202"/>
      <c r="L38" s="202"/>
      <c r="M38" s="202"/>
      <c r="N38" s="282">
        <f t="shared" si="3"/>
        <v>0</v>
      </c>
      <c r="O38" s="283"/>
      <c r="P38" s="281">
        <f t="shared" si="4"/>
        <v>0</v>
      </c>
      <c r="Q38" s="202"/>
      <c r="R38" s="202"/>
      <c r="S38" s="202"/>
      <c r="T38" s="202"/>
      <c r="U38" s="282">
        <f t="shared" si="5"/>
        <v>0</v>
      </c>
      <c r="V38" s="282"/>
      <c r="W38" s="282">
        <f t="shared" si="6"/>
        <v>0</v>
      </c>
    </row>
    <row r="39" spans="1:23" x14ac:dyDescent="0.2">
      <c r="A39" s="206">
        <v>48</v>
      </c>
      <c r="B39" s="204" t="s">
        <v>803</v>
      </c>
      <c r="C39" s="214">
        <v>0.72916666666666663</v>
      </c>
      <c r="D39" s="214">
        <v>0.85416666666666663</v>
      </c>
      <c r="E39" s="202"/>
      <c r="F39" s="202"/>
      <c r="G39" s="281">
        <f t="shared" si="0"/>
        <v>0.125</v>
      </c>
      <c r="H39" s="281">
        <f t="shared" ref="H39:H58" si="9">F39-E39</f>
        <v>0</v>
      </c>
      <c r="I39" s="281">
        <f t="shared" si="2"/>
        <v>0.125</v>
      </c>
      <c r="J39" s="202"/>
      <c r="K39" s="202"/>
      <c r="L39" s="202"/>
      <c r="M39" s="202"/>
      <c r="N39" s="282">
        <f t="shared" si="3"/>
        <v>0</v>
      </c>
      <c r="O39" s="283"/>
      <c r="P39" s="281">
        <f t="shared" si="4"/>
        <v>0</v>
      </c>
      <c r="Q39" s="202"/>
      <c r="R39" s="202"/>
      <c r="S39" s="202"/>
      <c r="T39" s="202"/>
      <c r="U39" s="282">
        <f t="shared" si="5"/>
        <v>0</v>
      </c>
      <c r="V39" s="282"/>
      <c r="W39" s="282">
        <f t="shared" si="6"/>
        <v>0</v>
      </c>
    </row>
    <row r="40" spans="1:23" x14ac:dyDescent="0.2">
      <c r="A40" s="206">
        <v>49</v>
      </c>
      <c r="B40" s="204" t="s">
        <v>803</v>
      </c>
      <c r="C40" s="214">
        <v>0.72916666666666663</v>
      </c>
      <c r="D40" s="214">
        <v>0.85416666666666663</v>
      </c>
      <c r="E40" s="202" t="s">
        <v>2016</v>
      </c>
      <c r="F40" s="202" t="s">
        <v>2016</v>
      </c>
      <c r="G40" s="281">
        <f t="shared" si="0"/>
        <v>0.125</v>
      </c>
      <c r="H40" s="281"/>
      <c r="I40" s="281">
        <f t="shared" si="2"/>
        <v>0.125</v>
      </c>
      <c r="J40" s="202"/>
      <c r="K40" s="202"/>
      <c r="L40" s="202"/>
      <c r="M40" s="202"/>
      <c r="N40" s="282">
        <f t="shared" si="3"/>
        <v>0</v>
      </c>
      <c r="O40" s="283"/>
      <c r="P40" s="281">
        <f t="shared" si="4"/>
        <v>0</v>
      </c>
      <c r="Q40" s="202"/>
      <c r="R40" s="202"/>
      <c r="S40" s="202"/>
      <c r="T40" s="202"/>
      <c r="U40" s="282">
        <f t="shared" si="5"/>
        <v>0</v>
      </c>
      <c r="V40" s="282"/>
      <c r="W40" s="282">
        <f t="shared" si="6"/>
        <v>0</v>
      </c>
    </row>
    <row r="41" spans="1:23" ht="15" x14ac:dyDescent="0.2">
      <c r="A41" s="206">
        <v>52</v>
      </c>
      <c r="B41" s="204" t="s">
        <v>803</v>
      </c>
      <c r="C41" s="214">
        <v>0.72916666666666663</v>
      </c>
      <c r="D41" s="214">
        <v>0.875</v>
      </c>
      <c r="E41" s="202"/>
      <c r="F41" s="202"/>
      <c r="G41" s="281">
        <f t="shared" si="0"/>
        <v>0.14583333333333337</v>
      </c>
      <c r="H41" s="281">
        <f t="shared" si="9"/>
        <v>0</v>
      </c>
      <c r="I41" s="281">
        <f t="shared" si="2"/>
        <v>0.14583333333333337</v>
      </c>
      <c r="J41" s="202"/>
      <c r="K41" s="202"/>
      <c r="L41" s="202"/>
      <c r="M41" s="202"/>
      <c r="N41" s="282">
        <f t="shared" si="3"/>
        <v>0</v>
      </c>
      <c r="O41" s="283"/>
      <c r="P41" s="281">
        <f t="shared" si="4"/>
        <v>0</v>
      </c>
      <c r="Q41" s="218"/>
      <c r="R41" s="218"/>
      <c r="S41" s="218"/>
      <c r="T41" s="218"/>
      <c r="U41" s="282">
        <f t="shared" si="5"/>
        <v>0</v>
      </c>
      <c r="V41" s="282"/>
      <c r="W41" s="282">
        <f t="shared" si="6"/>
        <v>0</v>
      </c>
    </row>
    <row r="42" spans="1:23" ht="15" x14ac:dyDescent="0.2">
      <c r="A42" s="206">
        <v>54</v>
      </c>
      <c r="B42" s="204" t="s">
        <v>803</v>
      </c>
      <c r="C42" s="214">
        <v>0.70833333333333337</v>
      </c>
      <c r="D42" s="214">
        <v>0.89583333333333337</v>
      </c>
      <c r="E42" s="202"/>
      <c r="F42" s="202"/>
      <c r="G42" s="281">
        <f t="shared" si="0"/>
        <v>0.1875</v>
      </c>
      <c r="H42" s="281">
        <f t="shared" si="9"/>
        <v>0</v>
      </c>
      <c r="I42" s="281">
        <f t="shared" si="2"/>
        <v>0.1875</v>
      </c>
      <c r="J42" s="202"/>
      <c r="K42" s="202"/>
      <c r="L42" s="202"/>
      <c r="M42" s="202"/>
      <c r="N42" s="282">
        <f t="shared" si="3"/>
        <v>0</v>
      </c>
      <c r="O42" s="283"/>
      <c r="P42" s="281">
        <f t="shared" si="4"/>
        <v>0</v>
      </c>
      <c r="Q42" s="218"/>
      <c r="R42" s="218"/>
      <c r="S42" s="218"/>
      <c r="T42" s="218"/>
      <c r="U42" s="282">
        <f t="shared" si="5"/>
        <v>0</v>
      </c>
      <c r="V42" s="282"/>
      <c r="W42" s="282">
        <f t="shared" si="6"/>
        <v>0</v>
      </c>
    </row>
    <row r="43" spans="1:23" x14ac:dyDescent="0.2">
      <c r="A43" s="206">
        <v>55</v>
      </c>
      <c r="B43" s="204" t="s">
        <v>803</v>
      </c>
      <c r="C43" s="214">
        <v>0.27083333333333331</v>
      </c>
      <c r="D43" s="214">
        <v>0.4375</v>
      </c>
      <c r="E43" s="202" t="s">
        <v>2016</v>
      </c>
      <c r="F43" s="202" t="s">
        <v>2016</v>
      </c>
      <c r="G43" s="281">
        <f t="shared" si="0"/>
        <v>0.16666666666666669</v>
      </c>
      <c r="H43" s="281"/>
      <c r="I43" s="281">
        <f t="shared" si="2"/>
        <v>0.16666666666666669</v>
      </c>
      <c r="J43" s="202"/>
      <c r="K43" s="202"/>
      <c r="L43" s="202"/>
      <c r="M43" s="202"/>
      <c r="N43" s="282">
        <f t="shared" si="3"/>
        <v>0</v>
      </c>
      <c r="O43" s="283"/>
      <c r="P43" s="281">
        <f t="shared" si="4"/>
        <v>0</v>
      </c>
      <c r="Q43" s="202"/>
      <c r="R43" s="202"/>
      <c r="S43" s="202"/>
      <c r="T43" s="202"/>
      <c r="U43" s="282">
        <f t="shared" si="5"/>
        <v>0</v>
      </c>
      <c r="V43" s="282"/>
      <c r="W43" s="282">
        <f t="shared" si="6"/>
        <v>0</v>
      </c>
    </row>
    <row r="44" spans="1:23" x14ac:dyDescent="0.2">
      <c r="A44" s="206">
        <v>57</v>
      </c>
      <c r="B44" s="204" t="s">
        <v>803</v>
      </c>
      <c r="C44" s="214">
        <v>0.66666666666666663</v>
      </c>
      <c r="D44" s="214">
        <v>0.89583333333333337</v>
      </c>
      <c r="E44" s="202"/>
      <c r="F44" s="202"/>
      <c r="G44" s="281">
        <f t="shared" si="0"/>
        <v>0.22916666666666674</v>
      </c>
      <c r="H44" s="281">
        <f t="shared" si="9"/>
        <v>0</v>
      </c>
      <c r="I44" s="281">
        <f t="shared" si="2"/>
        <v>0.22916666666666674</v>
      </c>
      <c r="J44" s="202"/>
      <c r="K44" s="202"/>
      <c r="L44" s="202"/>
      <c r="M44" s="202"/>
      <c r="N44" s="282">
        <f t="shared" si="3"/>
        <v>0</v>
      </c>
      <c r="O44" s="283"/>
      <c r="P44" s="281">
        <f t="shared" si="4"/>
        <v>0</v>
      </c>
      <c r="Q44" s="202"/>
      <c r="R44" s="202"/>
      <c r="S44" s="202"/>
      <c r="T44" s="202"/>
      <c r="U44" s="282">
        <f t="shared" si="5"/>
        <v>0</v>
      </c>
      <c r="V44" s="282"/>
      <c r="W44" s="282">
        <f t="shared" si="6"/>
        <v>0</v>
      </c>
    </row>
    <row r="45" spans="1:23" x14ac:dyDescent="0.2">
      <c r="A45" s="206">
        <v>59</v>
      </c>
      <c r="B45" s="204" t="s">
        <v>803</v>
      </c>
      <c r="C45" s="214">
        <v>0.27083333333333331</v>
      </c>
      <c r="D45" s="214">
        <v>0.875</v>
      </c>
      <c r="E45" s="202"/>
      <c r="F45" s="202"/>
      <c r="G45" s="281">
        <f t="shared" si="0"/>
        <v>0.60416666666666674</v>
      </c>
      <c r="H45" s="281">
        <f t="shared" si="9"/>
        <v>0</v>
      </c>
      <c r="I45" s="281">
        <f t="shared" si="2"/>
        <v>0.60416666666666674</v>
      </c>
      <c r="J45" s="202"/>
      <c r="K45" s="202"/>
      <c r="L45" s="202"/>
      <c r="M45" s="202"/>
      <c r="N45" s="282">
        <f t="shared" si="3"/>
        <v>0</v>
      </c>
      <c r="O45" s="283"/>
      <c r="P45" s="281">
        <f t="shared" si="4"/>
        <v>0</v>
      </c>
      <c r="Q45" s="202"/>
      <c r="R45" s="202"/>
      <c r="S45" s="202"/>
      <c r="T45" s="202"/>
      <c r="U45" s="282">
        <f t="shared" si="5"/>
        <v>0</v>
      </c>
      <c r="V45" s="282"/>
      <c r="W45" s="282">
        <f t="shared" si="6"/>
        <v>0</v>
      </c>
    </row>
    <row r="46" spans="1:23" s="21" customFormat="1" x14ac:dyDescent="0.2">
      <c r="A46" s="206">
        <v>60</v>
      </c>
      <c r="B46" s="204" t="s">
        <v>803</v>
      </c>
      <c r="C46" s="214">
        <v>0.6875</v>
      </c>
      <c r="D46" s="214">
        <v>0.85416666666666663</v>
      </c>
      <c r="E46" s="202" t="s">
        <v>2016</v>
      </c>
      <c r="F46" s="202" t="s">
        <v>2016</v>
      </c>
      <c r="G46" s="281">
        <f t="shared" si="0"/>
        <v>0.16666666666666663</v>
      </c>
      <c r="H46" s="281"/>
      <c r="I46" s="281">
        <f t="shared" si="2"/>
        <v>0.16666666666666663</v>
      </c>
      <c r="J46" s="202"/>
      <c r="K46" s="202"/>
      <c r="L46" s="202"/>
      <c r="M46" s="202"/>
      <c r="N46" s="282">
        <f t="shared" si="3"/>
        <v>0</v>
      </c>
      <c r="O46" s="283"/>
      <c r="P46" s="281">
        <f t="shared" si="4"/>
        <v>0</v>
      </c>
      <c r="Q46" s="202"/>
      <c r="R46" s="202"/>
      <c r="S46" s="202"/>
      <c r="T46" s="202"/>
      <c r="U46" s="282">
        <f t="shared" si="5"/>
        <v>0</v>
      </c>
      <c r="V46" s="282"/>
      <c r="W46" s="282">
        <f t="shared" si="6"/>
        <v>0</v>
      </c>
    </row>
    <row r="47" spans="1:23" s="21" customFormat="1" ht="15" x14ac:dyDescent="0.2">
      <c r="A47" s="206">
        <v>61</v>
      </c>
      <c r="B47" s="204" t="s">
        <v>803</v>
      </c>
      <c r="C47" s="214">
        <v>0.70833333333333337</v>
      </c>
      <c r="D47" s="214">
        <v>0.91666666666666663</v>
      </c>
      <c r="E47" s="202"/>
      <c r="F47" s="202"/>
      <c r="G47" s="281">
        <f t="shared" si="0"/>
        <v>0.20833333333333326</v>
      </c>
      <c r="H47" s="281">
        <f t="shared" si="9"/>
        <v>0</v>
      </c>
      <c r="I47" s="281">
        <f t="shared" si="2"/>
        <v>0.20833333333333326</v>
      </c>
      <c r="J47" s="202"/>
      <c r="K47" s="202"/>
      <c r="L47" s="202"/>
      <c r="M47" s="202"/>
      <c r="N47" s="282">
        <f t="shared" si="3"/>
        <v>0</v>
      </c>
      <c r="O47" s="283"/>
      <c r="P47" s="281">
        <f t="shared" si="4"/>
        <v>0</v>
      </c>
      <c r="Q47" s="202"/>
      <c r="R47" s="202"/>
      <c r="S47" s="202"/>
      <c r="T47" s="202"/>
      <c r="U47" s="282">
        <f t="shared" si="5"/>
        <v>0</v>
      </c>
      <c r="V47" s="284"/>
      <c r="W47" s="282">
        <f t="shared" si="6"/>
        <v>0</v>
      </c>
    </row>
    <row r="48" spans="1:23" ht="15" x14ac:dyDescent="0.2">
      <c r="A48" s="206">
        <v>66</v>
      </c>
      <c r="B48" s="204" t="s">
        <v>803</v>
      </c>
      <c r="C48" s="214">
        <v>0.72916666666666663</v>
      </c>
      <c r="D48" s="214">
        <v>0.8125</v>
      </c>
      <c r="E48" s="202"/>
      <c r="F48" s="202"/>
      <c r="G48" s="281">
        <f t="shared" si="0"/>
        <v>8.333333333333337E-2</v>
      </c>
      <c r="H48" s="281">
        <f t="shared" si="9"/>
        <v>0</v>
      </c>
      <c r="I48" s="281">
        <f t="shared" si="2"/>
        <v>8.333333333333337E-2</v>
      </c>
      <c r="J48" s="202"/>
      <c r="K48" s="202"/>
      <c r="L48" s="202"/>
      <c r="M48" s="202"/>
      <c r="N48" s="282">
        <f t="shared" si="3"/>
        <v>0</v>
      </c>
      <c r="O48" s="283"/>
      <c r="P48" s="281">
        <f t="shared" si="4"/>
        <v>0</v>
      </c>
      <c r="Q48" s="202"/>
      <c r="R48" s="202"/>
      <c r="S48" s="202"/>
      <c r="T48" s="202"/>
      <c r="U48" s="282">
        <f t="shared" si="5"/>
        <v>0</v>
      </c>
      <c r="V48" s="284"/>
      <c r="W48" s="282">
        <f t="shared" si="6"/>
        <v>0</v>
      </c>
    </row>
    <row r="49" spans="1:23" x14ac:dyDescent="0.2">
      <c r="A49" s="206">
        <v>70</v>
      </c>
      <c r="B49" s="204" t="s">
        <v>803</v>
      </c>
      <c r="C49" s="214">
        <v>0.27083333333333331</v>
      </c>
      <c r="D49" s="214">
        <v>0.39583333333333331</v>
      </c>
      <c r="E49" s="202"/>
      <c r="F49" s="202"/>
      <c r="G49" s="281">
        <f t="shared" si="0"/>
        <v>0.125</v>
      </c>
      <c r="H49" s="281">
        <f t="shared" si="9"/>
        <v>0</v>
      </c>
      <c r="I49" s="281">
        <f t="shared" si="2"/>
        <v>0.125</v>
      </c>
      <c r="J49" s="202"/>
      <c r="K49" s="202"/>
      <c r="L49" s="202"/>
      <c r="M49" s="202"/>
      <c r="N49" s="282">
        <f t="shared" si="3"/>
        <v>0</v>
      </c>
      <c r="O49" s="283"/>
      <c r="P49" s="281">
        <f t="shared" si="4"/>
        <v>0</v>
      </c>
      <c r="Q49" s="202"/>
      <c r="R49" s="202"/>
      <c r="S49" s="202"/>
      <c r="T49" s="202"/>
      <c r="U49" s="282">
        <f t="shared" si="5"/>
        <v>0</v>
      </c>
      <c r="V49" s="282"/>
      <c r="W49" s="282">
        <f t="shared" si="6"/>
        <v>0</v>
      </c>
    </row>
    <row r="50" spans="1:23" x14ac:dyDescent="0.2">
      <c r="A50" s="206">
        <v>72</v>
      </c>
      <c r="B50" s="204" t="s">
        <v>803</v>
      </c>
      <c r="C50" s="214">
        <v>0.72916666666666663</v>
      </c>
      <c r="D50" s="214">
        <v>0.85416666666666663</v>
      </c>
      <c r="E50" s="202"/>
      <c r="F50" s="202"/>
      <c r="G50" s="281">
        <f t="shared" si="0"/>
        <v>0.125</v>
      </c>
      <c r="H50" s="281">
        <f t="shared" si="9"/>
        <v>0</v>
      </c>
      <c r="I50" s="281">
        <f t="shared" si="2"/>
        <v>0.125</v>
      </c>
      <c r="J50" s="202"/>
      <c r="K50" s="202"/>
      <c r="L50" s="202"/>
      <c r="M50" s="202"/>
      <c r="N50" s="282">
        <f t="shared" si="3"/>
        <v>0</v>
      </c>
      <c r="O50" s="283"/>
      <c r="P50" s="281">
        <f t="shared" si="4"/>
        <v>0</v>
      </c>
      <c r="Q50" s="202"/>
      <c r="R50" s="202"/>
      <c r="S50" s="202"/>
      <c r="T50" s="202"/>
      <c r="U50" s="282">
        <f t="shared" si="5"/>
        <v>0</v>
      </c>
      <c r="V50" s="282"/>
      <c r="W50" s="282">
        <f t="shared" si="6"/>
        <v>0</v>
      </c>
    </row>
    <row r="51" spans="1:23" x14ac:dyDescent="0.2">
      <c r="A51" s="206">
        <v>73</v>
      </c>
      <c r="B51" s="204" t="s">
        <v>803</v>
      </c>
      <c r="C51" s="214">
        <v>0.72916666666666663</v>
      </c>
      <c r="D51" s="214">
        <v>0.8125</v>
      </c>
      <c r="E51" s="202"/>
      <c r="F51" s="202"/>
      <c r="G51" s="281">
        <f t="shared" si="0"/>
        <v>8.333333333333337E-2</v>
      </c>
      <c r="H51" s="281">
        <f t="shared" si="9"/>
        <v>0</v>
      </c>
      <c r="I51" s="281">
        <f t="shared" si="2"/>
        <v>8.333333333333337E-2</v>
      </c>
      <c r="J51" s="202"/>
      <c r="K51" s="202"/>
      <c r="L51" s="202"/>
      <c r="M51" s="202"/>
      <c r="N51" s="282">
        <f t="shared" si="3"/>
        <v>0</v>
      </c>
      <c r="O51" s="283"/>
      <c r="P51" s="281">
        <f t="shared" si="4"/>
        <v>0</v>
      </c>
      <c r="Q51" s="202"/>
      <c r="R51" s="202"/>
      <c r="S51" s="202"/>
      <c r="T51" s="202"/>
      <c r="U51" s="282">
        <f t="shared" si="5"/>
        <v>0</v>
      </c>
      <c r="V51" s="282"/>
      <c r="W51" s="282">
        <f t="shared" si="6"/>
        <v>0</v>
      </c>
    </row>
    <row r="52" spans="1:23" x14ac:dyDescent="0.2">
      <c r="A52" s="206">
        <v>74</v>
      </c>
      <c r="B52" s="204" t="s">
        <v>803</v>
      </c>
      <c r="C52" s="214">
        <v>0.5</v>
      </c>
      <c r="D52" s="214">
        <v>0.89583333333333337</v>
      </c>
      <c r="E52" s="202"/>
      <c r="F52" s="202"/>
      <c r="G52" s="281">
        <f t="shared" si="0"/>
        <v>0.39583333333333337</v>
      </c>
      <c r="H52" s="281">
        <f t="shared" si="9"/>
        <v>0</v>
      </c>
      <c r="I52" s="281">
        <f t="shared" si="2"/>
        <v>0.39583333333333337</v>
      </c>
      <c r="J52" s="202"/>
      <c r="K52" s="202"/>
      <c r="L52" s="202"/>
      <c r="M52" s="202"/>
      <c r="N52" s="282">
        <f t="shared" si="3"/>
        <v>0</v>
      </c>
      <c r="O52" s="283"/>
      <c r="P52" s="281">
        <f t="shared" si="4"/>
        <v>0</v>
      </c>
      <c r="Q52" s="202"/>
      <c r="R52" s="202"/>
      <c r="S52" s="202"/>
      <c r="T52" s="202"/>
      <c r="U52" s="282">
        <f t="shared" si="5"/>
        <v>0</v>
      </c>
      <c r="V52" s="282"/>
      <c r="W52" s="282">
        <f t="shared" si="6"/>
        <v>0</v>
      </c>
    </row>
    <row r="53" spans="1:23" x14ac:dyDescent="0.2">
      <c r="A53" s="206">
        <v>75</v>
      </c>
      <c r="B53" s="204" t="s">
        <v>803</v>
      </c>
      <c r="C53" s="214">
        <v>0.66666666666666663</v>
      </c>
      <c r="D53" s="214">
        <v>0.95833333333333337</v>
      </c>
      <c r="E53" s="202"/>
      <c r="F53" s="202"/>
      <c r="G53" s="281">
        <f t="shared" si="0"/>
        <v>0.29166666666666674</v>
      </c>
      <c r="H53" s="281">
        <f t="shared" si="9"/>
        <v>0</v>
      </c>
      <c r="I53" s="281">
        <f t="shared" si="2"/>
        <v>0.29166666666666674</v>
      </c>
      <c r="J53" s="202"/>
      <c r="K53" s="202"/>
      <c r="L53" s="202"/>
      <c r="M53" s="202"/>
      <c r="N53" s="282">
        <f t="shared" si="3"/>
        <v>0</v>
      </c>
      <c r="O53" s="283"/>
      <c r="P53" s="281">
        <f t="shared" si="4"/>
        <v>0</v>
      </c>
      <c r="Q53" s="202"/>
      <c r="R53" s="202"/>
      <c r="S53" s="202"/>
      <c r="T53" s="202"/>
      <c r="U53" s="282">
        <f t="shared" si="5"/>
        <v>0</v>
      </c>
      <c r="V53" s="282"/>
      <c r="W53" s="282">
        <f t="shared" si="6"/>
        <v>0</v>
      </c>
    </row>
    <row r="54" spans="1:23" x14ac:dyDescent="0.2">
      <c r="A54" s="206">
        <v>78</v>
      </c>
      <c r="B54" s="204" t="s">
        <v>803</v>
      </c>
      <c r="C54" s="214">
        <v>0.27083333333333331</v>
      </c>
      <c r="D54" s="214">
        <v>0.35416666666666669</v>
      </c>
      <c r="E54" s="202"/>
      <c r="F54" s="202"/>
      <c r="G54" s="281">
        <f t="shared" si="0"/>
        <v>8.333333333333337E-2</v>
      </c>
      <c r="H54" s="281">
        <f t="shared" si="9"/>
        <v>0</v>
      </c>
      <c r="I54" s="281">
        <f t="shared" si="2"/>
        <v>8.333333333333337E-2</v>
      </c>
      <c r="J54" s="202"/>
      <c r="K54" s="202"/>
      <c r="L54" s="202"/>
      <c r="M54" s="202"/>
      <c r="N54" s="282">
        <f t="shared" si="3"/>
        <v>0</v>
      </c>
      <c r="O54" s="283"/>
      <c r="P54" s="281">
        <f t="shared" si="4"/>
        <v>0</v>
      </c>
      <c r="Q54" s="202"/>
      <c r="R54" s="202"/>
      <c r="S54" s="202"/>
      <c r="T54" s="202"/>
      <c r="U54" s="282">
        <f t="shared" si="5"/>
        <v>0</v>
      </c>
      <c r="V54" s="282"/>
      <c r="W54" s="282">
        <f t="shared" si="6"/>
        <v>0</v>
      </c>
    </row>
    <row r="55" spans="1:23" x14ac:dyDescent="0.2">
      <c r="A55" s="206">
        <v>79</v>
      </c>
      <c r="B55" s="204" t="s">
        <v>803</v>
      </c>
      <c r="C55" s="214">
        <v>0.70833333333333337</v>
      </c>
      <c r="D55" s="214">
        <v>0.89583333333333337</v>
      </c>
      <c r="E55" s="202"/>
      <c r="F55" s="202"/>
      <c r="G55" s="281">
        <f t="shared" si="0"/>
        <v>0.1875</v>
      </c>
      <c r="H55" s="281">
        <f t="shared" si="9"/>
        <v>0</v>
      </c>
      <c r="I55" s="281">
        <f t="shared" si="2"/>
        <v>0.1875</v>
      </c>
      <c r="J55" s="202"/>
      <c r="K55" s="202"/>
      <c r="L55" s="202"/>
      <c r="M55" s="202"/>
      <c r="N55" s="282">
        <f t="shared" si="3"/>
        <v>0</v>
      </c>
      <c r="O55" s="283"/>
      <c r="P55" s="281">
        <f t="shared" si="4"/>
        <v>0</v>
      </c>
      <c r="Q55" s="202"/>
      <c r="R55" s="202"/>
      <c r="S55" s="202"/>
      <c r="T55" s="202"/>
      <c r="U55" s="282">
        <f t="shared" si="5"/>
        <v>0</v>
      </c>
      <c r="V55" s="282"/>
      <c r="W55" s="282">
        <f t="shared" si="6"/>
        <v>0</v>
      </c>
    </row>
    <row r="56" spans="1:23" x14ac:dyDescent="0.2">
      <c r="A56" s="206">
        <v>83</v>
      </c>
      <c r="B56" s="204" t="s">
        <v>803</v>
      </c>
      <c r="C56" s="214">
        <v>0.6875</v>
      </c>
      <c r="D56" s="214">
        <v>0.85416666666666663</v>
      </c>
      <c r="E56" s="202" t="s">
        <v>2016</v>
      </c>
      <c r="F56" s="202" t="s">
        <v>2016</v>
      </c>
      <c r="G56" s="281">
        <f t="shared" si="0"/>
        <v>0.16666666666666663</v>
      </c>
      <c r="H56" s="281"/>
      <c r="I56" s="281">
        <f t="shared" si="2"/>
        <v>0.16666666666666663</v>
      </c>
      <c r="J56" s="202"/>
      <c r="K56" s="202"/>
      <c r="L56" s="202"/>
      <c r="M56" s="202"/>
      <c r="N56" s="282">
        <f t="shared" si="3"/>
        <v>0</v>
      </c>
      <c r="O56" s="283"/>
      <c r="P56" s="281">
        <f t="shared" si="4"/>
        <v>0</v>
      </c>
      <c r="Q56" s="202"/>
      <c r="R56" s="202"/>
      <c r="S56" s="202"/>
      <c r="T56" s="202"/>
      <c r="U56" s="282">
        <f t="shared" si="5"/>
        <v>0</v>
      </c>
      <c r="V56" s="282"/>
      <c r="W56" s="282">
        <f t="shared" si="6"/>
        <v>0</v>
      </c>
    </row>
    <row r="57" spans="1:23" x14ac:dyDescent="0.2">
      <c r="A57" s="206">
        <v>87</v>
      </c>
      <c r="B57" s="204" t="s">
        <v>803</v>
      </c>
      <c r="C57" s="214">
        <v>0.70833333333333337</v>
      </c>
      <c r="D57" s="214">
        <v>0.9375</v>
      </c>
      <c r="E57" s="202"/>
      <c r="F57" s="202"/>
      <c r="G57" s="281">
        <f t="shared" si="0"/>
        <v>0.22916666666666663</v>
      </c>
      <c r="H57" s="281">
        <f t="shared" si="9"/>
        <v>0</v>
      </c>
      <c r="I57" s="281">
        <f t="shared" si="2"/>
        <v>0.22916666666666663</v>
      </c>
      <c r="J57" s="202"/>
      <c r="K57" s="202"/>
      <c r="L57" s="202"/>
      <c r="M57" s="202"/>
      <c r="N57" s="282">
        <f t="shared" si="3"/>
        <v>0</v>
      </c>
      <c r="O57" s="283"/>
      <c r="P57" s="281">
        <f t="shared" si="4"/>
        <v>0</v>
      </c>
      <c r="Q57" s="202"/>
      <c r="R57" s="202"/>
      <c r="S57" s="202"/>
      <c r="T57" s="202"/>
      <c r="U57" s="282">
        <f t="shared" si="5"/>
        <v>0</v>
      </c>
      <c r="V57" s="282"/>
      <c r="W57" s="282">
        <f t="shared" si="6"/>
        <v>0</v>
      </c>
    </row>
    <row r="58" spans="1:23" x14ac:dyDescent="0.2">
      <c r="A58" s="206">
        <v>90</v>
      </c>
      <c r="B58" s="204" t="s">
        <v>803</v>
      </c>
      <c r="C58" s="214">
        <v>0.25</v>
      </c>
      <c r="D58" s="214">
        <v>0.35416666666666669</v>
      </c>
      <c r="E58" s="202">
        <v>0.66666666666666663</v>
      </c>
      <c r="F58" s="202">
        <v>0.91666666666666663</v>
      </c>
      <c r="G58" s="281">
        <f t="shared" si="0"/>
        <v>0.10416666666666669</v>
      </c>
      <c r="H58" s="281">
        <f t="shared" si="9"/>
        <v>0.25</v>
      </c>
      <c r="I58" s="281">
        <f t="shared" si="2"/>
        <v>0.35416666666666669</v>
      </c>
      <c r="J58" s="202"/>
      <c r="K58" s="202"/>
      <c r="L58" s="202"/>
      <c r="M58" s="202"/>
      <c r="N58" s="282">
        <f t="shared" si="3"/>
        <v>0</v>
      </c>
      <c r="O58" s="283"/>
      <c r="P58" s="281">
        <f t="shared" si="4"/>
        <v>0</v>
      </c>
      <c r="Q58" s="202"/>
      <c r="R58" s="202"/>
      <c r="S58" s="202"/>
      <c r="T58" s="202"/>
      <c r="U58" s="282">
        <f t="shared" si="5"/>
        <v>0</v>
      </c>
      <c r="V58" s="282"/>
      <c r="W58" s="282">
        <f t="shared" si="6"/>
        <v>0</v>
      </c>
    </row>
    <row r="59" spans="1:23" x14ac:dyDescent="0.2">
      <c r="A59" s="206">
        <v>91</v>
      </c>
      <c r="B59" s="204" t="s">
        <v>803</v>
      </c>
      <c r="C59" s="214">
        <v>0.27083333333333331</v>
      </c>
      <c r="D59" s="214">
        <v>0.45833333333333331</v>
      </c>
      <c r="E59" s="202"/>
      <c r="F59" s="202"/>
      <c r="G59" s="281">
        <f t="shared" si="0"/>
        <v>0.1875</v>
      </c>
      <c r="H59" s="281">
        <f t="shared" ref="H59:H91" si="10">F59-E59</f>
        <v>0</v>
      </c>
      <c r="I59" s="281">
        <f t="shared" si="2"/>
        <v>0.1875</v>
      </c>
      <c r="J59" s="202"/>
      <c r="K59" s="202"/>
      <c r="L59" s="202"/>
      <c r="M59" s="202"/>
      <c r="N59" s="282">
        <f t="shared" si="3"/>
        <v>0</v>
      </c>
      <c r="O59" s="283"/>
      <c r="P59" s="281">
        <f t="shared" si="4"/>
        <v>0</v>
      </c>
      <c r="Q59" s="202"/>
      <c r="R59" s="202"/>
      <c r="S59" s="202"/>
      <c r="T59" s="202"/>
      <c r="U59" s="282">
        <f t="shared" si="5"/>
        <v>0</v>
      </c>
      <c r="V59" s="282"/>
      <c r="W59" s="282">
        <f t="shared" si="6"/>
        <v>0</v>
      </c>
    </row>
    <row r="60" spans="1:23" x14ac:dyDescent="0.2">
      <c r="A60" s="206">
        <v>94</v>
      </c>
      <c r="B60" s="204" t="s">
        <v>803</v>
      </c>
      <c r="C60" s="214">
        <v>0.72916666666666663</v>
      </c>
      <c r="D60" s="214">
        <v>0.89583333333333337</v>
      </c>
      <c r="E60" s="202"/>
      <c r="F60" s="202"/>
      <c r="G60" s="281">
        <f t="shared" si="0"/>
        <v>0.16666666666666674</v>
      </c>
      <c r="H60" s="281">
        <f t="shared" si="10"/>
        <v>0</v>
      </c>
      <c r="I60" s="281">
        <f t="shared" si="2"/>
        <v>0.16666666666666674</v>
      </c>
      <c r="J60" s="202"/>
      <c r="K60" s="202"/>
      <c r="L60" s="202"/>
      <c r="M60" s="202"/>
      <c r="N60" s="282">
        <f t="shared" si="3"/>
        <v>0</v>
      </c>
      <c r="O60" s="283"/>
      <c r="P60" s="281">
        <f t="shared" si="4"/>
        <v>0</v>
      </c>
      <c r="Q60" s="202"/>
      <c r="R60" s="202"/>
      <c r="S60" s="202"/>
      <c r="T60" s="202"/>
      <c r="U60" s="282">
        <f t="shared" si="5"/>
        <v>0</v>
      </c>
      <c r="V60" s="282"/>
      <c r="W60" s="282">
        <f t="shared" si="6"/>
        <v>0</v>
      </c>
    </row>
    <row r="61" spans="1:23" x14ac:dyDescent="0.2">
      <c r="A61" s="206">
        <v>96</v>
      </c>
      <c r="B61" s="204" t="s">
        <v>803</v>
      </c>
      <c r="C61" s="214">
        <v>0.6875</v>
      </c>
      <c r="D61" s="214">
        <v>0.85416666666666663</v>
      </c>
      <c r="E61" s="202" t="s">
        <v>2016</v>
      </c>
      <c r="F61" s="202" t="s">
        <v>2016</v>
      </c>
      <c r="G61" s="281">
        <f t="shared" si="0"/>
        <v>0.16666666666666663</v>
      </c>
      <c r="H61" s="281"/>
      <c r="I61" s="281">
        <f t="shared" si="2"/>
        <v>0.16666666666666663</v>
      </c>
      <c r="J61" s="202"/>
      <c r="K61" s="202"/>
      <c r="L61" s="202"/>
      <c r="M61" s="202"/>
      <c r="N61" s="282">
        <f t="shared" si="3"/>
        <v>0</v>
      </c>
      <c r="O61" s="283"/>
      <c r="P61" s="281">
        <f t="shared" si="4"/>
        <v>0</v>
      </c>
      <c r="Q61" s="202"/>
      <c r="R61" s="202"/>
      <c r="S61" s="202"/>
      <c r="T61" s="202"/>
      <c r="U61" s="282">
        <f t="shared" si="5"/>
        <v>0</v>
      </c>
      <c r="V61" s="282"/>
      <c r="W61" s="282">
        <f t="shared" si="6"/>
        <v>0</v>
      </c>
    </row>
    <row r="62" spans="1:23" x14ac:dyDescent="0.2">
      <c r="A62" s="206">
        <v>98</v>
      </c>
      <c r="B62" s="204" t="s">
        <v>803</v>
      </c>
      <c r="C62" s="214">
        <v>0.72916666666666663</v>
      </c>
      <c r="D62" s="214">
        <v>0.85416666666666663</v>
      </c>
      <c r="E62" s="202" t="s">
        <v>2016</v>
      </c>
      <c r="F62" s="202" t="s">
        <v>2016</v>
      </c>
      <c r="G62" s="281">
        <f t="shared" si="0"/>
        <v>0.125</v>
      </c>
      <c r="H62" s="281"/>
      <c r="I62" s="281">
        <f t="shared" si="2"/>
        <v>0.125</v>
      </c>
      <c r="J62" s="202"/>
      <c r="K62" s="202"/>
      <c r="L62" s="202"/>
      <c r="M62" s="202"/>
      <c r="N62" s="282">
        <f t="shared" si="3"/>
        <v>0</v>
      </c>
      <c r="O62" s="283"/>
      <c r="P62" s="281">
        <f t="shared" si="4"/>
        <v>0</v>
      </c>
      <c r="Q62" s="202"/>
      <c r="R62" s="202"/>
      <c r="S62" s="202"/>
      <c r="T62" s="202"/>
      <c r="U62" s="282">
        <f t="shared" si="5"/>
        <v>0</v>
      </c>
      <c r="V62" s="282"/>
      <c r="W62" s="282">
        <f t="shared" si="6"/>
        <v>0</v>
      </c>
    </row>
    <row r="63" spans="1:23" x14ac:dyDescent="0.2">
      <c r="A63" s="206">
        <v>102</v>
      </c>
      <c r="B63" s="204" t="s">
        <v>803</v>
      </c>
      <c r="C63" s="214">
        <v>0.66666666666666663</v>
      </c>
      <c r="D63" s="214">
        <v>0.9375</v>
      </c>
      <c r="E63" s="202"/>
      <c r="F63" s="202"/>
      <c r="G63" s="281">
        <f t="shared" si="0"/>
        <v>0.27083333333333337</v>
      </c>
      <c r="H63" s="281">
        <f t="shared" si="10"/>
        <v>0</v>
      </c>
      <c r="I63" s="281">
        <f t="shared" si="2"/>
        <v>0.27083333333333337</v>
      </c>
      <c r="J63" s="202"/>
      <c r="K63" s="202"/>
      <c r="L63" s="202"/>
      <c r="M63" s="202"/>
      <c r="N63" s="282">
        <f t="shared" si="3"/>
        <v>0</v>
      </c>
      <c r="O63" s="283"/>
      <c r="P63" s="281">
        <f t="shared" si="4"/>
        <v>0</v>
      </c>
      <c r="Q63" s="202"/>
      <c r="R63" s="202"/>
      <c r="S63" s="202"/>
      <c r="T63" s="202"/>
      <c r="U63" s="282">
        <f t="shared" si="5"/>
        <v>0</v>
      </c>
      <c r="V63" s="282"/>
      <c r="W63" s="282">
        <f t="shared" si="6"/>
        <v>0</v>
      </c>
    </row>
    <row r="64" spans="1:23" x14ac:dyDescent="0.2">
      <c r="A64" s="206">
        <v>108</v>
      </c>
      <c r="B64" s="204" t="s">
        <v>803</v>
      </c>
      <c r="C64" s="214">
        <v>0.27083333333333331</v>
      </c>
      <c r="D64" s="214">
        <v>0.39583333333333331</v>
      </c>
      <c r="E64" s="202"/>
      <c r="F64" s="202"/>
      <c r="G64" s="281">
        <f t="shared" si="0"/>
        <v>0.125</v>
      </c>
      <c r="H64" s="281">
        <f t="shared" si="10"/>
        <v>0</v>
      </c>
      <c r="I64" s="281">
        <f t="shared" si="2"/>
        <v>0.125</v>
      </c>
      <c r="J64" s="202"/>
      <c r="K64" s="202"/>
      <c r="L64" s="202"/>
      <c r="M64" s="202"/>
      <c r="N64" s="282">
        <f t="shared" si="3"/>
        <v>0</v>
      </c>
      <c r="O64" s="283"/>
      <c r="P64" s="281">
        <f t="shared" si="4"/>
        <v>0</v>
      </c>
      <c r="Q64" s="202"/>
      <c r="R64" s="202"/>
      <c r="S64" s="202"/>
      <c r="T64" s="202"/>
      <c r="U64" s="282">
        <f t="shared" si="5"/>
        <v>0</v>
      </c>
      <c r="V64" s="282"/>
      <c r="W64" s="282">
        <f t="shared" si="6"/>
        <v>0</v>
      </c>
    </row>
    <row r="65" spans="1:23" x14ac:dyDescent="0.2">
      <c r="A65" s="206">
        <v>112</v>
      </c>
      <c r="B65" s="204" t="s">
        <v>803</v>
      </c>
      <c r="C65" s="214">
        <v>0.6875</v>
      </c>
      <c r="D65" s="214">
        <v>0.89583333333333337</v>
      </c>
      <c r="E65" s="202"/>
      <c r="F65" s="202"/>
      <c r="G65" s="281">
        <f t="shared" si="0"/>
        <v>0.20833333333333337</v>
      </c>
      <c r="H65" s="281">
        <f t="shared" si="10"/>
        <v>0</v>
      </c>
      <c r="I65" s="281">
        <f t="shared" si="2"/>
        <v>0.20833333333333337</v>
      </c>
      <c r="J65" s="202"/>
      <c r="K65" s="202"/>
      <c r="L65" s="202"/>
      <c r="M65" s="202"/>
      <c r="N65" s="282">
        <f t="shared" si="3"/>
        <v>0</v>
      </c>
      <c r="O65" s="283"/>
      <c r="P65" s="281">
        <f t="shared" si="4"/>
        <v>0</v>
      </c>
      <c r="Q65" s="202"/>
      <c r="R65" s="202"/>
      <c r="S65" s="202"/>
      <c r="T65" s="202"/>
      <c r="U65" s="282">
        <f t="shared" si="5"/>
        <v>0</v>
      </c>
      <c r="V65" s="282"/>
      <c r="W65" s="282">
        <f t="shared" si="6"/>
        <v>0</v>
      </c>
    </row>
    <row r="66" spans="1:23" x14ac:dyDescent="0.2">
      <c r="A66" s="206">
        <v>116</v>
      </c>
      <c r="B66" s="204" t="s">
        <v>803</v>
      </c>
      <c r="C66" s="214">
        <v>0.70833333333333337</v>
      </c>
      <c r="D66" s="214">
        <v>0.85416666666666663</v>
      </c>
      <c r="E66" s="202" t="s">
        <v>2016</v>
      </c>
      <c r="F66" s="202" t="s">
        <v>2016</v>
      </c>
      <c r="G66" s="281">
        <f t="shared" ref="G66:G129" si="11">D66-C66</f>
        <v>0.14583333333333326</v>
      </c>
      <c r="H66" s="281"/>
      <c r="I66" s="281">
        <f t="shared" si="2"/>
        <v>0.14583333333333326</v>
      </c>
      <c r="J66" s="202"/>
      <c r="K66" s="202"/>
      <c r="L66" s="202"/>
      <c r="M66" s="202"/>
      <c r="N66" s="282">
        <f t="shared" si="3"/>
        <v>0</v>
      </c>
      <c r="O66" s="283"/>
      <c r="P66" s="281">
        <f t="shared" si="4"/>
        <v>0</v>
      </c>
      <c r="Q66" s="202"/>
      <c r="R66" s="202"/>
      <c r="S66" s="202"/>
      <c r="T66" s="202"/>
      <c r="U66" s="282">
        <f t="shared" si="5"/>
        <v>0</v>
      </c>
      <c r="V66" s="282"/>
      <c r="W66" s="282">
        <f t="shared" si="6"/>
        <v>0</v>
      </c>
    </row>
    <row r="67" spans="1:23" x14ac:dyDescent="0.2">
      <c r="A67" s="206">
        <v>118</v>
      </c>
      <c r="B67" s="204" t="s">
        <v>803</v>
      </c>
      <c r="C67" s="214">
        <v>0.25</v>
      </c>
      <c r="D67" s="214">
        <v>0.95833333333333337</v>
      </c>
      <c r="E67" s="202"/>
      <c r="F67" s="202"/>
      <c r="G67" s="281">
        <f t="shared" si="11"/>
        <v>0.70833333333333337</v>
      </c>
      <c r="H67" s="281">
        <f t="shared" si="10"/>
        <v>0</v>
      </c>
      <c r="I67" s="281">
        <f t="shared" si="2"/>
        <v>0.70833333333333337</v>
      </c>
      <c r="J67" s="202">
        <v>0.3125</v>
      </c>
      <c r="K67" s="202">
        <v>0.95833333333333337</v>
      </c>
      <c r="L67" s="202"/>
      <c r="M67" s="202"/>
      <c r="N67" s="282">
        <f t="shared" si="3"/>
        <v>0.64583333333333337</v>
      </c>
      <c r="O67" s="283"/>
      <c r="P67" s="281">
        <f t="shared" si="4"/>
        <v>0.64583333333333337</v>
      </c>
      <c r="Q67" s="202">
        <v>0.33333333333333331</v>
      </c>
      <c r="R67" s="202">
        <v>0.95833333333333337</v>
      </c>
      <c r="S67" s="202"/>
      <c r="T67" s="202"/>
      <c r="U67" s="282">
        <f t="shared" si="5"/>
        <v>0.625</v>
      </c>
      <c r="V67" s="282"/>
      <c r="W67" s="282">
        <f t="shared" si="6"/>
        <v>0.625</v>
      </c>
    </row>
    <row r="68" spans="1:23" x14ac:dyDescent="0.2">
      <c r="A68" s="206">
        <v>119</v>
      </c>
      <c r="B68" s="204" t="s">
        <v>803</v>
      </c>
      <c r="C68" s="214">
        <v>0.25</v>
      </c>
      <c r="D68" s="214">
        <v>0.95833333333333337</v>
      </c>
      <c r="E68" s="214"/>
      <c r="F68" s="202"/>
      <c r="G68" s="281">
        <f t="shared" si="11"/>
        <v>0.70833333333333337</v>
      </c>
      <c r="H68" s="281">
        <f t="shared" si="10"/>
        <v>0</v>
      </c>
      <c r="I68" s="281">
        <f t="shared" ref="I68:I131" si="12">G68+H68</f>
        <v>0.70833333333333337</v>
      </c>
      <c r="J68" s="202"/>
      <c r="K68" s="202"/>
      <c r="L68" s="202"/>
      <c r="M68" s="202"/>
      <c r="N68" s="282">
        <f t="shared" ref="N68:N131" si="13">K68-J68</f>
        <v>0</v>
      </c>
      <c r="O68" s="283"/>
      <c r="P68" s="281">
        <f t="shared" ref="P68:P131" si="14">N68+O68</f>
        <v>0</v>
      </c>
      <c r="Q68" s="202">
        <v>0.5</v>
      </c>
      <c r="R68" s="202">
        <v>0.83333333333333337</v>
      </c>
      <c r="S68" s="202"/>
      <c r="T68" s="202"/>
      <c r="U68" s="282">
        <f t="shared" ref="U68:U131" si="15">R68-Q68</f>
        <v>0.33333333333333337</v>
      </c>
      <c r="V68" s="282"/>
      <c r="W68" s="282">
        <f t="shared" ref="W68:W131" si="16">U68+V68</f>
        <v>0.33333333333333337</v>
      </c>
    </row>
    <row r="69" spans="1:23" x14ac:dyDescent="0.2">
      <c r="A69" s="206">
        <v>120</v>
      </c>
      <c r="B69" s="204" t="s">
        <v>803</v>
      </c>
      <c r="C69" s="214">
        <v>0.66666666666666663</v>
      </c>
      <c r="D69" s="214">
        <v>0.9375</v>
      </c>
      <c r="E69" s="202"/>
      <c r="F69" s="202"/>
      <c r="G69" s="281">
        <f t="shared" si="11"/>
        <v>0.27083333333333337</v>
      </c>
      <c r="H69" s="281">
        <f t="shared" si="10"/>
        <v>0</v>
      </c>
      <c r="I69" s="281">
        <f t="shared" si="12"/>
        <v>0.27083333333333337</v>
      </c>
      <c r="J69" s="202"/>
      <c r="K69" s="202"/>
      <c r="L69" s="202"/>
      <c r="M69" s="202"/>
      <c r="N69" s="282">
        <f t="shared" si="13"/>
        <v>0</v>
      </c>
      <c r="O69" s="283"/>
      <c r="P69" s="281">
        <f t="shared" si="14"/>
        <v>0</v>
      </c>
      <c r="Q69" s="202"/>
      <c r="R69" s="202"/>
      <c r="S69" s="202"/>
      <c r="T69" s="202"/>
      <c r="U69" s="282">
        <f t="shared" si="15"/>
        <v>0</v>
      </c>
      <c r="V69" s="282"/>
      <c r="W69" s="282">
        <f t="shared" si="16"/>
        <v>0</v>
      </c>
    </row>
    <row r="70" spans="1:23" x14ac:dyDescent="0.2">
      <c r="A70" s="206">
        <v>121</v>
      </c>
      <c r="B70" s="204" t="s">
        <v>803</v>
      </c>
      <c r="C70" s="214">
        <v>0.70833333333333337</v>
      </c>
      <c r="D70" s="214">
        <v>0.9375</v>
      </c>
      <c r="E70" s="202"/>
      <c r="F70" s="202"/>
      <c r="G70" s="281">
        <f t="shared" si="11"/>
        <v>0.22916666666666663</v>
      </c>
      <c r="H70" s="281">
        <f t="shared" si="10"/>
        <v>0</v>
      </c>
      <c r="I70" s="281">
        <f t="shared" si="12"/>
        <v>0.22916666666666663</v>
      </c>
      <c r="J70" s="202"/>
      <c r="K70" s="202"/>
      <c r="L70" s="202"/>
      <c r="M70" s="202"/>
      <c r="N70" s="282">
        <f t="shared" si="13"/>
        <v>0</v>
      </c>
      <c r="O70" s="283"/>
      <c r="P70" s="281">
        <f t="shared" si="14"/>
        <v>0</v>
      </c>
      <c r="Q70" s="202"/>
      <c r="R70" s="202"/>
      <c r="S70" s="202"/>
      <c r="T70" s="202"/>
      <c r="U70" s="282">
        <f t="shared" si="15"/>
        <v>0</v>
      </c>
      <c r="V70" s="282"/>
      <c r="W70" s="282">
        <f t="shared" si="16"/>
        <v>0</v>
      </c>
    </row>
    <row r="71" spans="1:23" x14ac:dyDescent="0.2">
      <c r="A71" s="206">
        <v>122</v>
      </c>
      <c r="B71" s="204" t="s">
        <v>803</v>
      </c>
      <c r="C71" s="214">
        <v>0.27083333333333331</v>
      </c>
      <c r="D71" s="214">
        <v>0.4375</v>
      </c>
      <c r="E71" s="202" t="s">
        <v>2016</v>
      </c>
      <c r="F71" s="202" t="s">
        <v>2016</v>
      </c>
      <c r="G71" s="281">
        <f t="shared" si="11"/>
        <v>0.16666666666666669</v>
      </c>
      <c r="H71" s="281"/>
      <c r="I71" s="281">
        <f t="shared" si="12"/>
        <v>0.16666666666666669</v>
      </c>
      <c r="J71" s="202"/>
      <c r="K71" s="202"/>
      <c r="L71" s="202"/>
      <c r="M71" s="202"/>
      <c r="N71" s="282">
        <f t="shared" si="13"/>
        <v>0</v>
      </c>
      <c r="O71" s="283"/>
      <c r="P71" s="281">
        <f t="shared" si="14"/>
        <v>0</v>
      </c>
      <c r="Q71" s="202"/>
      <c r="R71" s="202"/>
      <c r="S71" s="202"/>
      <c r="T71" s="202"/>
      <c r="U71" s="282">
        <f t="shared" si="15"/>
        <v>0</v>
      </c>
      <c r="V71" s="282"/>
      <c r="W71" s="282">
        <f t="shared" si="16"/>
        <v>0</v>
      </c>
    </row>
    <row r="72" spans="1:23" x14ac:dyDescent="0.2">
      <c r="A72" s="206">
        <v>127</v>
      </c>
      <c r="B72" s="204" t="s">
        <v>803</v>
      </c>
      <c r="C72" s="214">
        <v>0.72916666666666663</v>
      </c>
      <c r="D72" s="214">
        <v>0.85416666666666663</v>
      </c>
      <c r="E72" s="202"/>
      <c r="F72" s="202"/>
      <c r="G72" s="281">
        <f t="shared" si="11"/>
        <v>0.125</v>
      </c>
      <c r="H72" s="281">
        <f t="shared" si="10"/>
        <v>0</v>
      </c>
      <c r="I72" s="281">
        <f t="shared" si="12"/>
        <v>0.125</v>
      </c>
      <c r="J72" s="202"/>
      <c r="K72" s="202"/>
      <c r="L72" s="202"/>
      <c r="M72" s="202"/>
      <c r="N72" s="282">
        <f t="shared" si="13"/>
        <v>0</v>
      </c>
      <c r="O72" s="283"/>
      <c r="P72" s="281">
        <f t="shared" si="14"/>
        <v>0</v>
      </c>
      <c r="Q72" s="202"/>
      <c r="R72" s="202"/>
      <c r="S72" s="202"/>
      <c r="T72" s="202"/>
      <c r="U72" s="282">
        <f t="shared" si="15"/>
        <v>0</v>
      </c>
      <c r="V72" s="282"/>
      <c r="W72" s="282">
        <f t="shared" si="16"/>
        <v>0</v>
      </c>
    </row>
    <row r="73" spans="1:23" x14ac:dyDescent="0.2">
      <c r="A73" s="206">
        <v>136</v>
      </c>
      <c r="B73" s="204" t="s">
        <v>803</v>
      </c>
      <c r="C73" s="214">
        <v>0.72916666666666663</v>
      </c>
      <c r="D73" s="214">
        <v>0.89583333333333337</v>
      </c>
      <c r="E73" s="202"/>
      <c r="F73" s="202"/>
      <c r="G73" s="281">
        <f t="shared" si="11"/>
        <v>0.16666666666666674</v>
      </c>
      <c r="H73" s="281">
        <f t="shared" si="10"/>
        <v>0</v>
      </c>
      <c r="I73" s="281">
        <f t="shared" si="12"/>
        <v>0.16666666666666674</v>
      </c>
      <c r="J73" s="202"/>
      <c r="K73" s="202"/>
      <c r="L73" s="202"/>
      <c r="M73" s="202"/>
      <c r="N73" s="282">
        <f t="shared" si="13"/>
        <v>0</v>
      </c>
      <c r="O73" s="283"/>
      <c r="P73" s="281">
        <f t="shared" si="14"/>
        <v>0</v>
      </c>
      <c r="Q73" s="202"/>
      <c r="R73" s="202"/>
      <c r="S73" s="202"/>
      <c r="T73" s="202"/>
      <c r="U73" s="282">
        <f t="shared" si="15"/>
        <v>0</v>
      </c>
      <c r="V73" s="282"/>
      <c r="W73" s="282">
        <f t="shared" si="16"/>
        <v>0</v>
      </c>
    </row>
    <row r="74" spans="1:23" x14ac:dyDescent="0.2">
      <c r="A74" s="206">
        <v>147</v>
      </c>
      <c r="B74" s="204" t="s">
        <v>803</v>
      </c>
      <c r="C74" s="214">
        <v>0.72916666666666663</v>
      </c>
      <c r="D74" s="214">
        <v>0.85416666666666663</v>
      </c>
      <c r="E74" s="202"/>
      <c r="F74" s="202"/>
      <c r="G74" s="281">
        <f t="shared" si="11"/>
        <v>0.125</v>
      </c>
      <c r="H74" s="281">
        <f t="shared" si="10"/>
        <v>0</v>
      </c>
      <c r="I74" s="281">
        <f t="shared" si="12"/>
        <v>0.125</v>
      </c>
      <c r="J74" s="202"/>
      <c r="K74" s="202"/>
      <c r="L74" s="202"/>
      <c r="M74" s="202"/>
      <c r="N74" s="282">
        <f t="shared" si="13"/>
        <v>0</v>
      </c>
      <c r="O74" s="283"/>
      <c r="P74" s="281">
        <f t="shared" si="14"/>
        <v>0</v>
      </c>
      <c r="Q74" s="202"/>
      <c r="R74" s="202"/>
      <c r="S74" s="202"/>
      <c r="T74" s="202"/>
      <c r="U74" s="282">
        <f t="shared" si="15"/>
        <v>0</v>
      </c>
      <c r="V74" s="282"/>
      <c r="W74" s="282">
        <f t="shared" si="16"/>
        <v>0</v>
      </c>
    </row>
    <row r="75" spans="1:23" x14ac:dyDescent="0.2">
      <c r="A75" s="206">
        <v>149</v>
      </c>
      <c r="B75" s="204" t="s">
        <v>803</v>
      </c>
      <c r="C75" s="214">
        <v>0.27083333333333331</v>
      </c>
      <c r="D75" s="214">
        <v>0.35416666666666669</v>
      </c>
      <c r="E75" s="202"/>
      <c r="F75" s="202"/>
      <c r="G75" s="281">
        <f t="shared" si="11"/>
        <v>8.333333333333337E-2</v>
      </c>
      <c r="H75" s="281">
        <f t="shared" si="10"/>
        <v>0</v>
      </c>
      <c r="I75" s="281">
        <f t="shared" si="12"/>
        <v>8.333333333333337E-2</v>
      </c>
      <c r="J75" s="202"/>
      <c r="K75" s="202"/>
      <c r="L75" s="202"/>
      <c r="M75" s="202"/>
      <c r="N75" s="282">
        <f t="shared" si="13"/>
        <v>0</v>
      </c>
      <c r="O75" s="283"/>
      <c r="P75" s="281">
        <f t="shared" si="14"/>
        <v>0</v>
      </c>
      <c r="Q75" s="202"/>
      <c r="R75" s="202"/>
      <c r="S75" s="202"/>
      <c r="T75" s="202"/>
      <c r="U75" s="282">
        <f t="shared" si="15"/>
        <v>0</v>
      </c>
      <c r="V75" s="282"/>
      <c r="W75" s="282">
        <f t="shared" si="16"/>
        <v>0</v>
      </c>
    </row>
    <row r="76" spans="1:23" x14ac:dyDescent="0.2">
      <c r="A76" s="206">
        <v>153</v>
      </c>
      <c r="B76" s="204" t="s">
        <v>803</v>
      </c>
      <c r="C76" s="214">
        <v>0.72916666666666663</v>
      </c>
      <c r="D76" s="214">
        <v>0.8125</v>
      </c>
      <c r="E76" s="202"/>
      <c r="F76" s="202"/>
      <c r="G76" s="281">
        <f t="shared" si="11"/>
        <v>8.333333333333337E-2</v>
      </c>
      <c r="H76" s="281">
        <f t="shared" si="10"/>
        <v>0</v>
      </c>
      <c r="I76" s="281">
        <f t="shared" si="12"/>
        <v>8.333333333333337E-2</v>
      </c>
      <c r="J76" s="202"/>
      <c r="K76" s="202"/>
      <c r="L76" s="202"/>
      <c r="M76" s="202"/>
      <c r="N76" s="282">
        <f t="shared" si="13"/>
        <v>0</v>
      </c>
      <c r="O76" s="283"/>
      <c r="P76" s="281">
        <f t="shared" si="14"/>
        <v>0</v>
      </c>
      <c r="Q76" s="202"/>
      <c r="R76" s="202"/>
      <c r="S76" s="202"/>
      <c r="T76" s="202"/>
      <c r="U76" s="282">
        <f t="shared" si="15"/>
        <v>0</v>
      </c>
      <c r="V76" s="282"/>
      <c r="W76" s="282">
        <f t="shared" si="16"/>
        <v>0</v>
      </c>
    </row>
    <row r="77" spans="1:23" x14ac:dyDescent="0.2">
      <c r="A77" s="206">
        <v>164</v>
      </c>
      <c r="B77" s="204" t="s">
        <v>803</v>
      </c>
      <c r="C77" s="214">
        <v>0.27083333333333331</v>
      </c>
      <c r="D77" s="214">
        <v>0.35416666666666669</v>
      </c>
      <c r="E77" s="202"/>
      <c r="F77" s="202"/>
      <c r="G77" s="281">
        <f t="shared" si="11"/>
        <v>8.333333333333337E-2</v>
      </c>
      <c r="H77" s="281">
        <f t="shared" si="10"/>
        <v>0</v>
      </c>
      <c r="I77" s="281">
        <f t="shared" si="12"/>
        <v>8.333333333333337E-2</v>
      </c>
      <c r="J77" s="202"/>
      <c r="K77" s="202"/>
      <c r="L77" s="202"/>
      <c r="M77" s="202"/>
      <c r="N77" s="282">
        <f t="shared" si="13"/>
        <v>0</v>
      </c>
      <c r="O77" s="283"/>
      <c r="P77" s="281">
        <f t="shared" si="14"/>
        <v>0</v>
      </c>
      <c r="Q77" s="202"/>
      <c r="R77" s="202"/>
      <c r="S77" s="202"/>
      <c r="T77" s="202"/>
      <c r="U77" s="282">
        <f t="shared" si="15"/>
        <v>0</v>
      </c>
      <c r="V77" s="282"/>
      <c r="W77" s="282">
        <f t="shared" si="16"/>
        <v>0</v>
      </c>
    </row>
    <row r="78" spans="1:23" x14ac:dyDescent="0.2">
      <c r="A78" s="206">
        <v>166</v>
      </c>
      <c r="B78" s="204" t="s">
        <v>803</v>
      </c>
      <c r="C78" s="214">
        <v>0.25</v>
      </c>
      <c r="D78" s="214">
        <v>0.39583333333333331</v>
      </c>
      <c r="E78" s="202"/>
      <c r="F78" s="202"/>
      <c r="G78" s="281">
        <f t="shared" si="11"/>
        <v>0.14583333333333331</v>
      </c>
      <c r="H78" s="281">
        <f t="shared" si="10"/>
        <v>0</v>
      </c>
      <c r="I78" s="281">
        <f t="shared" si="12"/>
        <v>0.14583333333333331</v>
      </c>
      <c r="J78" s="202"/>
      <c r="K78" s="202"/>
      <c r="L78" s="202"/>
      <c r="M78" s="202"/>
      <c r="N78" s="282">
        <f t="shared" si="13"/>
        <v>0</v>
      </c>
      <c r="O78" s="283"/>
      <c r="P78" s="281">
        <f t="shared" si="14"/>
        <v>0</v>
      </c>
      <c r="Q78" s="202"/>
      <c r="R78" s="202"/>
      <c r="S78" s="202"/>
      <c r="T78" s="202"/>
      <c r="U78" s="282">
        <f t="shared" si="15"/>
        <v>0</v>
      </c>
      <c r="V78" s="282"/>
      <c r="W78" s="282">
        <f t="shared" si="16"/>
        <v>0</v>
      </c>
    </row>
    <row r="79" spans="1:23" x14ac:dyDescent="0.2">
      <c r="A79" s="206">
        <v>168</v>
      </c>
      <c r="B79" s="204" t="s">
        <v>803</v>
      </c>
      <c r="C79" s="214">
        <v>0.27083333333333331</v>
      </c>
      <c r="D79" s="214">
        <v>0.35416666666666669</v>
      </c>
      <c r="E79" s="202"/>
      <c r="F79" s="202"/>
      <c r="G79" s="281">
        <f t="shared" si="11"/>
        <v>8.333333333333337E-2</v>
      </c>
      <c r="H79" s="281">
        <f t="shared" si="10"/>
        <v>0</v>
      </c>
      <c r="I79" s="281">
        <f t="shared" si="12"/>
        <v>8.333333333333337E-2</v>
      </c>
      <c r="J79" s="202"/>
      <c r="K79" s="202"/>
      <c r="L79" s="202"/>
      <c r="M79" s="202"/>
      <c r="N79" s="282">
        <f t="shared" si="13"/>
        <v>0</v>
      </c>
      <c r="O79" s="283"/>
      <c r="P79" s="281">
        <f t="shared" si="14"/>
        <v>0</v>
      </c>
      <c r="Q79" s="202"/>
      <c r="R79" s="202"/>
      <c r="S79" s="202"/>
      <c r="T79" s="202"/>
      <c r="U79" s="282">
        <f t="shared" si="15"/>
        <v>0</v>
      </c>
      <c r="V79" s="282"/>
      <c r="W79" s="282">
        <f t="shared" si="16"/>
        <v>0</v>
      </c>
    </row>
    <row r="80" spans="1:23" x14ac:dyDescent="0.2">
      <c r="A80" s="206">
        <v>178</v>
      </c>
      <c r="B80" s="204" t="s">
        <v>803</v>
      </c>
      <c r="C80" s="214">
        <v>0.25</v>
      </c>
      <c r="D80" s="214">
        <v>0.4375</v>
      </c>
      <c r="E80" s="202" t="s">
        <v>2016</v>
      </c>
      <c r="F80" s="202" t="s">
        <v>2016</v>
      </c>
      <c r="G80" s="281">
        <f t="shared" si="11"/>
        <v>0.1875</v>
      </c>
      <c r="H80" s="281"/>
      <c r="I80" s="281">
        <f t="shared" si="12"/>
        <v>0.1875</v>
      </c>
      <c r="J80" s="202"/>
      <c r="K80" s="202"/>
      <c r="L80" s="202"/>
      <c r="M80" s="202"/>
      <c r="N80" s="282">
        <f t="shared" si="13"/>
        <v>0</v>
      </c>
      <c r="O80" s="283"/>
      <c r="P80" s="281">
        <f t="shared" si="14"/>
        <v>0</v>
      </c>
      <c r="Q80" s="202"/>
      <c r="R80" s="202"/>
      <c r="S80" s="202"/>
      <c r="T80" s="202"/>
      <c r="U80" s="282">
        <f t="shared" si="15"/>
        <v>0</v>
      </c>
      <c r="V80" s="282"/>
      <c r="W80" s="282">
        <f t="shared" si="16"/>
        <v>0</v>
      </c>
    </row>
    <row r="81" spans="1:23" x14ac:dyDescent="0.2">
      <c r="A81" s="206">
        <v>185</v>
      </c>
      <c r="B81" s="204" t="s">
        <v>803</v>
      </c>
      <c r="C81" s="214">
        <v>0.27083333333333331</v>
      </c>
      <c r="D81" s="214">
        <v>0.4375</v>
      </c>
      <c r="E81" s="202"/>
      <c r="F81" s="202"/>
      <c r="G81" s="281">
        <f t="shared" si="11"/>
        <v>0.16666666666666669</v>
      </c>
      <c r="H81" s="281">
        <f t="shared" si="10"/>
        <v>0</v>
      </c>
      <c r="I81" s="281">
        <f t="shared" si="12"/>
        <v>0.16666666666666669</v>
      </c>
      <c r="J81" s="202"/>
      <c r="K81" s="202"/>
      <c r="L81" s="202"/>
      <c r="M81" s="202"/>
      <c r="N81" s="282">
        <f t="shared" si="13"/>
        <v>0</v>
      </c>
      <c r="O81" s="283"/>
      <c r="P81" s="281">
        <f t="shared" si="14"/>
        <v>0</v>
      </c>
      <c r="Q81" s="202"/>
      <c r="R81" s="202"/>
      <c r="S81" s="202"/>
      <c r="T81" s="202"/>
      <c r="U81" s="282">
        <f t="shared" si="15"/>
        <v>0</v>
      </c>
      <c r="V81" s="282"/>
      <c r="W81" s="282">
        <f t="shared" si="16"/>
        <v>0</v>
      </c>
    </row>
    <row r="82" spans="1:23" x14ac:dyDescent="0.2">
      <c r="A82" s="206">
        <v>186</v>
      </c>
      <c r="B82" s="204" t="s">
        <v>803</v>
      </c>
      <c r="C82" s="214">
        <v>0.25</v>
      </c>
      <c r="D82" s="214">
        <v>0.4375</v>
      </c>
      <c r="E82" s="202"/>
      <c r="F82" s="202"/>
      <c r="G82" s="281">
        <f t="shared" si="11"/>
        <v>0.1875</v>
      </c>
      <c r="H82" s="281">
        <f t="shared" si="10"/>
        <v>0</v>
      </c>
      <c r="I82" s="281">
        <f t="shared" si="12"/>
        <v>0.1875</v>
      </c>
      <c r="J82" s="202"/>
      <c r="K82" s="202"/>
      <c r="L82" s="202"/>
      <c r="M82" s="202"/>
      <c r="N82" s="282">
        <f t="shared" si="13"/>
        <v>0</v>
      </c>
      <c r="O82" s="283"/>
      <c r="P82" s="281">
        <f t="shared" si="14"/>
        <v>0</v>
      </c>
      <c r="Q82" s="202"/>
      <c r="R82" s="202"/>
      <c r="S82" s="202"/>
      <c r="T82" s="202"/>
      <c r="U82" s="282">
        <f t="shared" si="15"/>
        <v>0</v>
      </c>
      <c r="V82" s="282"/>
      <c r="W82" s="282">
        <f t="shared" si="16"/>
        <v>0</v>
      </c>
    </row>
    <row r="83" spans="1:23" x14ac:dyDescent="0.2">
      <c r="A83" s="206">
        <v>187</v>
      </c>
      <c r="B83" s="204" t="s">
        <v>803</v>
      </c>
      <c r="C83" s="214">
        <v>0.72916666666666663</v>
      </c>
      <c r="D83" s="214">
        <v>0.875</v>
      </c>
      <c r="E83" s="202"/>
      <c r="F83" s="202"/>
      <c r="G83" s="281">
        <f t="shared" si="11"/>
        <v>0.14583333333333337</v>
      </c>
      <c r="H83" s="281">
        <f t="shared" si="10"/>
        <v>0</v>
      </c>
      <c r="I83" s="281">
        <f t="shared" si="12"/>
        <v>0.14583333333333337</v>
      </c>
      <c r="J83" s="202"/>
      <c r="K83" s="202"/>
      <c r="L83" s="202"/>
      <c r="M83" s="202"/>
      <c r="N83" s="282">
        <f t="shared" si="13"/>
        <v>0</v>
      </c>
      <c r="O83" s="283"/>
      <c r="P83" s="281">
        <f t="shared" si="14"/>
        <v>0</v>
      </c>
      <c r="Q83" s="202"/>
      <c r="R83" s="202"/>
      <c r="S83" s="202"/>
      <c r="T83" s="202"/>
      <c r="U83" s="282">
        <f t="shared" si="15"/>
        <v>0</v>
      </c>
      <c r="V83" s="282"/>
      <c r="W83" s="282">
        <f t="shared" si="16"/>
        <v>0</v>
      </c>
    </row>
    <row r="84" spans="1:23" x14ac:dyDescent="0.2">
      <c r="A84" s="206">
        <v>188</v>
      </c>
      <c r="B84" s="204" t="s">
        <v>803</v>
      </c>
      <c r="C84" s="214">
        <v>0.75</v>
      </c>
      <c r="D84" s="214">
        <v>0.89583333333333337</v>
      </c>
      <c r="E84" s="202"/>
      <c r="F84" s="202"/>
      <c r="G84" s="281">
        <f t="shared" si="11"/>
        <v>0.14583333333333337</v>
      </c>
      <c r="H84" s="281">
        <f t="shared" si="10"/>
        <v>0</v>
      </c>
      <c r="I84" s="281">
        <f t="shared" si="12"/>
        <v>0.14583333333333337</v>
      </c>
      <c r="J84" s="202"/>
      <c r="K84" s="202"/>
      <c r="L84" s="202"/>
      <c r="M84" s="202"/>
      <c r="N84" s="282">
        <f t="shared" si="13"/>
        <v>0</v>
      </c>
      <c r="O84" s="283"/>
      <c r="P84" s="281">
        <f t="shared" si="14"/>
        <v>0</v>
      </c>
      <c r="Q84" s="202"/>
      <c r="R84" s="202"/>
      <c r="S84" s="202"/>
      <c r="T84" s="202"/>
      <c r="U84" s="282">
        <f t="shared" si="15"/>
        <v>0</v>
      </c>
      <c r="V84" s="282"/>
      <c r="W84" s="282">
        <f t="shared" si="16"/>
        <v>0</v>
      </c>
    </row>
    <row r="85" spans="1:23" x14ac:dyDescent="0.2">
      <c r="A85" s="206">
        <v>190</v>
      </c>
      <c r="B85" s="204" t="s">
        <v>803</v>
      </c>
      <c r="C85" s="214">
        <v>0.70833333333333337</v>
      </c>
      <c r="D85" s="214">
        <v>0.875</v>
      </c>
      <c r="E85" s="202"/>
      <c r="F85" s="202"/>
      <c r="G85" s="281">
        <f t="shared" si="11"/>
        <v>0.16666666666666663</v>
      </c>
      <c r="H85" s="281">
        <f t="shared" si="10"/>
        <v>0</v>
      </c>
      <c r="I85" s="281">
        <f t="shared" si="12"/>
        <v>0.16666666666666663</v>
      </c>
      <c r="J85" s="214"/>
      <c r="K85" s="202"/>
      <c r="L85" s="202"/>
      <c r="M85" s="202"/>
      <c r="N85" s="282">
        <f t="shared" si="13"/>
        <v>0</v>
      </c>
      <c r="O85" s="283"/>
      <c r="P85" s="281">
        <f t="shared" si="14"/>
        <v>0</v>
      </c>
      <c r="Q85" s="202"/>
      <c r="R85" s="202"/>
      <c r="S85" s="202"/>
      <c r="T85" s="202"/>
      <c r="U85" s="282">
        <f t="shared" si="15"/>
        <v>0</v>
      </c>
      <c r="V85" s="282"/>
      <c r="W85" s="282">
        <f t="shared" si="16"/>
        <v>0</v>
      </c>
    </row>
    <row r="86" spans="1:23" x14ac:dyDescent="0.2">
      <c r="A86" s="206">
        <v>191</v>
      </c>
      <c r="B86" s="204" t="s">
        <v>803</v>
      </c>
      <c r="C86" s="214">
        <v>0.6875</v>
      </c>
      <c r="D86" s="214">
        <v>0.85416666666666663</v>
      </c>
      <c r="E86" s="202" t="s">
        <v>2016</v>
      </c>
      <c r="F86" s="202" t="s">
        <v>2016</v>
      </c>
      <c r="G86" s="281">
        <f t="shared" si="11"/>
        <v>0.16666666666666663</v>
      </c>
      <c r="H86" s="281"/>
      <c r="I86" s="281">
        <f t="shared" si="12"/>
        <v>0.16666666666666663</v>
      </c>
      <c r="J86" s="202"/>
      <c r="K86" s="202"/>
      <c r="L86" s="202"/>
      <c r="M86" s="202"/>
      <c r="N86" s="282">
        <f t="shared" si="13"/>
        <v>0</v>
      </c>
      <c r="O86" s="283"/>
      <c r="P86" s="281">
        <f t="shared" si="14"/>
        <v>0</v>
      </c>
      <c r="Q86" s="202"/>
      <c r="R86" s="202"/>
      <c r="S86" s="202"/>
      <c r="T86" s="202"/>
      <c r="U86" s="282">
        <f t="shared" si="15"/>
        <v>0</v>
      </c>
      <c r="V86" s="282"/>
      <c r="W86" s="282">
        <f t="shared" si="16"/>
        <v>0</v>
      </c>
    </row>
    <row r="87" spans="1:23" x14ac:dyDescent="0.2">
      <c r="A87" s="206">
        <v>192</v>
      </c>
      <c r="B87" s="204" t="s">
        <v>803</v>
      </c>
      <c r="C87" s="214">
        <v>0.6875</v>
      </c>
      <c r="D87" s="214">
        <v>0.875</v>
      </c>
      <c r="E87" s="202"/>
      <c r="F87" s="202"/>
      <c r="G87" s="281">
        <f t="shared" si="11"/>
        <v>0.1875</v>
      </c>
      <c r="H87" s="281">
        <f t="shared" si="10"/>
        <v>0</v>
      </c>
      <c r="I87" s="281">
        <f t="shared" si="12"/>
        <v>0.1875</v>
      </c>
      <c r="J87" s="202"/>
      <c r="K87" s="202"/>
      <c r="L87" s="202"/>
      <c r="M87" s="202"/>
      <c r="N87" s="282">
        <f t="shared" si="13"/>
        <v>0</v>
      </c>
      <c r="O87" s="283"/>
      <c r="P87" s="281">
        <f t="shared" si="14"/>
        <v>0</v>
      </c>
      <c r="Q87" s="202"/>
      <c r="R87" s="202"/>
      <c r="S87" s="202"/>
      <c r="T87" s="202"/>
      <c r="U87" s="282">
        <f t="shared" si="15"/>
        <v>0</v>
      </c>
      <c r="V87" s="282"/>
      <c r="W87" s="282">
        <f t="shared" si="16"/>
        <v>0</v>
      </c>
    </row>
    <row r="88" spans="1:23" x14ac:dyDescent="0.2">
      <c r="A88" s="206">
        <v>193</v>
      </c>
      <c r="B88" s="204" t="s">
        <v>803</v>
      </c>
      <c r="C88" s="214">
        <v>0.27083333333333331</v>
      </c>
      <c r="D88" s="214">
        <v>0.41666666666666669</v>
      </c>
      <c r="E88" s="202" t="s">
        <v>2016</v>
      </c>
      <c r="F88" s="202" t="s">
        <v>2016</v>
      </c>
      <c r="G88" s="281">
        <f t="shared" si="11"/>
        <v>0.14583333333333337</v>
      </c>
      <c r="H88" s="281"/>
      <c r="I88" s="281">
        <f t="shared" si="12"/>
        <v>0.14583333333333337</v>
      </c>
      <c r="J88" s="202"/>
      <c r="K88" s="202"/>
      <c r="L88" s="202"/>
      <c r="M88" s="202"/>
      <c r="N88" s="282">
        <f t="shared" si="13"/>
        <v>0</v>
      </c>
      <c r="O88" s="283"/>
      <c r="P88" s="281">
        <f t="shared" si="14"/>
        <v>0</v>
      </c>
      <c r="Q88" s="202"/>
      <c r="R88" s="202"/>
      <c r="S88" s="202"/>
      <c r="T88" s="202"/>
      <c r="U88" s="282">
        <f t="shared" si="15"/>
        <v>0</v>
      </c>
      <c r="V88" s="282"/>
      <c r="W88" s="282">
        <f t="shared" si="16"/>
        <v>0</v>
      </c>
    </row>
    <row r="89" spans="1:23" x14ac:dyDescent="0.2">
      <c r="A89" s="206">
        <v>194</v>
      </c>
      <c r="B89" s="204" t="s">
        <v>803</v>
      </c>
      <c r="C89" s="214">
        <v>0.27083333333333331</v>
      </c>
      <c r="D89" s="214">
        <v>0.41666666666666669</v>
      </c>
      <c r="E89" s="202">
        <v>0.72916666666666663</v>
      </c>
      <c r="F89" s="202">
        <v>0.875</v>
      </c>
      <c r="G89" s="281">
        <f t="shared" si="11"/>
        <v>0.14583333333333337</v>
      </c>
      <c r="H89" s="281">
        <f t="shared" si="10"/>
        <v>0.14583333333333337</v>
      </c>
      <c r="I89" s="281">
        <f t="shared" si="12"/>
        <v>0.29166666666666674</v>
      </c>
      <c r="J89" s="202"/>
      <c r="K89" s="202"/>
      <c r="L89" s="202"/>
      <c r="M89" s="202"/>
      <c r="N89" s="282">
        <f t="shared" si="13"/>
        <v>0</v>
      </c>
      <c r="O89" s="283"/>
      <c r="P89" s="281">
        <f t="shared" si="14"/>
        <v>0</v>
      </c>
      <c r="Q89" s="202"/>
      <c r="R89" s="202"/>
      <c r="S89" s="202"/>
      <c r="T89" s="202"/>
      <c r="U89" s="282">
        <f t="shared" si="15"/>
        <v>0</v>
      </c>
      <c r="V89" s="282"/>
      <c r="W89" s="282">
        <f t="shared" si="16"/>
        <v>0</v>
      </c>
    </row>
    <row r="90" spans="1:23" x14ac:dyDescent="0.2">
      <c r="A90" s="206">
        <v>199</v>
      </c>
      <c r="B90" s="204" t="s">
        <v>803</v>
      </c>
      <c r="C90" s="214">
        <v>0.25</v>
      </c>
      <c r="D90" s="214">
        <v>0.95833333333333337</v>
      </c>
      <c r="E90" s="202"/>
      <c r="F90" s="202"/>
      <c r="G90" s="281">
        <f t="shared" si="11"/>
        <v>0.70833333333333337</v>
      </c>
      <c r="H90" s="281">
        <f t="shared" si="10"/>
        <v>0</v>
      </c>
      <c r="I90" s="281">
        <f t="shared" si="12"/>
        <v>0.70833333333333337</v>
      </c>
      <c r="J90" s="202">
        <v>0.27083333333333331</v>
      </c>
      <c r="K90" s="202">
        <v>0.95833333333333337</v>
      </c>
      <c r="L90" s="202"/>
      <c r="M90" s="202"/>
      <c r="N90" s="282">
        <f t="shared" si="13"/>
        <v>0.6875</v>
      </c>
      <c r="O90" s="283"/>
      <c r="P90" s="281">
        <f t="shared" si="14"/>
        <v>0.6875</v>
      </c>
      <c r="Q90" s="202">
        <v>0.33333333333333331</v>
      </c>
      <c r="R90" s="202">
        <v>0.95833333333333337</v>
      </c>
      <c r="S90" s="202"/>
      <c r="T90" s="202"/>
      <c r="U90" s="282">
        <f t="shared" si="15"/>
        <v>0.625</v>
      </c>
      <c r="V90" s="282"/>
      <c r="W90" s="282">
        <f t="shared" si="16"/>
        <v>0.625</v>
      </c>
    </row>
    <row r="91" spans="1:23" x14ac:dyDescent="0.2">
      <c r="A91" s="206">
        <v>200</v>
      </c>
      <c r="B91" s="204" t="s">
        <v>803</v>
      </c>
      <c r="C91" s="214">
        <v>0.25</v>
      </c>
      <c r="D91" s="214">
        <v>0.95833333333333337</v>
      </c>
      <c r="E91" s="202"/>
      <c r="F91" s="202"/>
      <c r="G91" s="281">
        <f t="shared" si="11"/>
        <v>0.70833333333333337</v>
      </c>
      <c r="H91" s="281">
        <f t="shared" si="10"/>
        <v>0</v>
      </c>
      <c r="I91" s="281">
        <f t="shared" si="12"/>
        <v>0.70833333333333337</v>
      </c>
      <c r="J91" s="202">
        <v>0.27083333333333331</v>
      </c>
      <c r="K91" s="202">
        <v>0.95833333333333337</v>
      </c>
      <c r="L91" s="202"/>
      <c r="M91" s="202"/>
      <c r="N91" s="282">
        <f t="shared" si="13"/>
        <v>0.6875</v>
      </c>
      <c r="O91" s="283"/>
      <c r="P91" s="281">
        <f t="shared" si="14"/>
        <v>0.6875</v>
      </c>
      <c r="Q91" s="202">
        <v>0.33333333333333331</v>
      </c>
      <c r="R91" s="202">
        <v>0.95833333333333337</v>
      </c>
      <c r="S91" s="202"/>
      <c r="T91" s="202"/>
      <c r="U91" s="282">
        <f t="shared" si="15"/>
        <v>0.625</v>
      </c>
      <c r="V91" s="282"/>
      <c r="W91" s="282">
        <f t="shared" si="16"/>
        <v>0.625</v>
      </c>
    </row>
    <row r="92" spans="1:23" x14ac:dyDescent="0.2">
      <c r="A92" s="206">
        <v>201</v>
      </c>
      <c r="B92" s="204" t="s">
        <v>803</v>
      </c>
      <c r="C92" s="214">
        <v>0.25</v>
      </c>
      <c r="D92" s="214">
        <v>0.95833333333333337</v>
      </c>
      <c r="E92" s="202"/>
      <c r="F92" s="202"/>
      <c r="G92" s="281">
        <f t="shared" si="11"/>
        <v>0.70833333333333337</v>
      </c>
      <c r="H92" s="281">
        <f t="shared" ref="H92:H110" si="17">F92-E92</f>
        <v>0</v>
      </c>
      <c r="I92" s="281">
        <f t="shared" si="12"/>
        <v>0.70833333333333337</v>
      </c>
      <c r="J92" s="202">
        <v>0.27083333333333331</v>
      </c>
      <c r="K92" s="202">
        <v>0.95833333333333337</v>
      </c>
      <c r="L92" s="202"/>
      <c r="M92" s="202"/>
      <c r="N92" s="282">
        <f t="shared" si="13"/>
        <v>0.6875</v>
      </c>
      <c r="O92" s="283"/>
      <c r="P92" s="281">
        <f t="shared" si="14"/>
        <v>0.6875</v>
      </c>
      <c r="Q92" s="202">
        <v>0.33333333333333331</v>
      </c>
      <c r="R92" s="202">
        <v>0.95833333333333337</v>
      </c>
      <c r="S92" s="202"/>
      <c r="T92" s="202"/>
      <c r="U92" s="282">
        <f t="shared" si="15"/>
        <v>0.625</v>
      </c>
      <c r="V92" s="282"/>
      <c r="W92" s="282">
        <f t="shared" si="16"/>
        <v>0.625</v>
      </c>
    </row>
    <row r="93" spans="1:23" x14ac:dyDescent="0.2">
      <c r="A93" s="206">
        <v>202</v>
      </c>
      <c r="B93" s="204" t="s">
        <v>803</v>
      </c>
      <c r="C93" s="214">
        <v>0.25</v>
      </c>
      <c r="D93" s="214">
        <v>0.99930555555555556</v>
      </c>
      <c r="E93" s="202" t="s">
        <v>2016</v>
      </c>
      <c r="F93" s="202" t="s">
        <v>2016</v>
      </c>
      <c r="G93" s="281">
        <f t="shared" si="11"/>
        <v>0.74930555555555556</v>
      </c>
      <c r="H93" s="281"/>
      <c r="I93" s="281">
        <f t="shared" si="12"/>
        <v>0.74930555555555556</v>
      </c>
      <c r="J93" s="202">
        <v>0.27083333333333331</v>
      </c>
      <c r="K93" s="202">
        <v>0.95833333333333337</v>
      </c>
      <c r="L93" s="202"/>
      <c r="M93" s="202"/>
      <c r="N93" s="282">
        <f t="shared" si="13"/>
        <v>0.6875</v>
      </c>
      <c r="O93" s="283"/>
      <c r="P93" s="281">
        <f t="shared" si="14"/>
        <v>0.6875</v>
      </c>
      <c r="Q93" s="202">
        <v>0.41666666666666669</v>
      </c>
      <c r="R93" s="202">
        <v>0.99998842592592585</v>
      </c>
      <c r="S93" s="202"/>
      <c r="T93" s="202"/>
      <c r="U93" s="282">
        <f t="shared" si="15"/>
        <v>0.58332175925925922</v>
      </c>
      <c r="V93" s="282"/>
      <c r="W93" s="282">
        <f t="shared" si="16"/>
        <v>0.58332175925925922</v>
      </c>
    </row>
    <row r="94" spans="1:23" x14ac:dyDescent="0.2">
      <c r="A94" s="206">
        <v>203</v>
      </c>
      <c r="B94" s="204" t="s">
        <v>803</v>
      </c>
      <c r="C94" s="214">
        <v>0.25</v>
      </c>
      <c r="D94" s="214">
        <v>0.99930555555555556</v>
      </c>
      <c r="E94" s="202" t="s">
        <v>2016</v>
      </c>
      <c r="F94" s="202" t="s">
        <v>2016</v>
      </c>
      <c r="G94" s="281">
        <f t="shared" si="11"/>
        <v>0.74930555555555556</v>
      </c>
      <c r="H94" s="281"/>
      <c r="I94" s="281">
        <f t="shared" si="12"/>
        <v>0.74930555555555556</v>
      </c>
      <c r="J94" s="202">
        <v>0.25</v>
      </c>
      <c r="K94" s="202">
        <v>0.99998842592592585</v>
      </c>
      <c r="L94" s="202"/>
      <c r="M94" s="202"/>
      <c r="N94" s="282">
        <f t="shared" si="13"/>
        <v>0.74998842592592585</v>
      </c>
      <c r="O94" s="283"/>
      <c r="P94" s="281">
        <f t="shared" si="14"/>
        <v>0.74998842592592585</v>
      </c>
      <c r="Q94" s="202">
        <v>0.41666666666666669</v>
      </c>
      <c r="R94" s="202">
        <v>0.99998842592592585</v>
      </c>
      <c r="S94" s="202"/>
      <c r="T94" s="202"/>
      <c r="U94" s="282">
        <f t="shared" si="15"/>
        <v>0.58332175925925922</v>
      </c>
      <c r="V94" s="282"/>
      <c r="W94" s="282">
        <f t="shared" si="16"/>
        <v>0.58332175925925922</v>
      </c>
    </row>
    <row r="95" spans="1:23" x14ac:dyDescent="0.2">
      <c r="A95" s="206">
        <v>208</v>
      </c>
      <c r="B95" s="204" t="s">
        <v>803</v>
      </c>
      <c r="C95" s="214">
        <v>0.25</v>
      </c>
      <c r="D95" s="214">
        <v>0.99930555555555556</v>
      </c>
      <c r="E95" s="202" t="s">
        <v>2016</v>
      </c>
      <c r="F95" s="202" t="s">
        <v>2016</v>
      </c>
      <c r="G95" s="281">
        <f t="shared" si="11"/>
        <v>0.74930555555555556</v>
      </c>
      <c r="H95" s="281"/>
      <c r="I95" s="281">
        <f t="shared" si="12"/>
        <v>0.74930555555555556</v>
      </c>
      <c r="J95" s="202">
        <v>0.25</v>
      </c>
      <c r="K95" s="202">
        <v>0.99998842592592585</v>
      </c>
      <c r="L95" s="202"/>
      <c r="M95" s="202"/>
      <c r="N95" s="282">
        <f t="shared" si="13"/>
        <v>0.74998842592592585</v>
      </c>
      <c r="O95" s="283"/>
      <c r="P95" s="281">
        <f t="shared" si="14"/>
        <v>0.74998842592592585</v>
      </c>
      <c r="Q95" s="202"/>
      <c r="R95" s="202"/>
      <c r="S95" s="202"/>
      <c r="T95" s="202"/>
      <c r="U95" s="282">
        <f t="shared" si="15"/>
        <v>0</v>
      </c>
      <c r="V95" s="282"/>
      <c r="W95" s="282">
        <f t="shared" si="16"/>
        <v>0</v>
      </c>
    </row>
    <row r="96" spans="1:23" x14ac:dyDescent="0.2">
      <c r="A96" s="206">
        <v>209</v>
      </c>
      <c r="B96" s="204" t="s">
        <v>803</v>
      </c>
      <c r="C96" s="214">
        <v>0.25</v>
      </c>
      <c r="D96" s="214">
        <v>0.99930555555555556</v>
      </c>
      <c r="E96" s="202" t="s">
        <v>2016</v>
      </c>
      <c r="F96" s="202" t="s">
        <v>2016</v>
      </c>
      <c r="G96" s="281">
        <f t="shared" si="11"/>
        <v>0.74930555555555556</v>
      </c>
      <c r="H96" s="281"/>
      <c r="I96" s="281">
        <f t="shared" si="12"/>
        <v>0.74930555555555556</v>
      </c>
      <c r="J96" s="202">
        <v>0.25</v>
      </c>
      <c r="K96" s="202">
        <v>0.99998842592592585</v>
      </c>
      <c r="L96" s="202"/>
      <c r="M96" s="202"/>
      <c r="N96" s="282">
        <f t="shared" si="13"/>
        <v>0.74998842592592585</v>
      </c>
      <c r="O96" s="283"/>
      <c r="P96" s="281">
        <f t="shared" si="14"/>
        <v>0.74998842592592585</v>
      </c>
      <c r="Q96" s="202"/>
      <c r="R96" s="202"/>
      <c r="S96" s="202"/>
      <c r="T96" s="202"/>
      <c r="U96" s="282">
        <f t="shared" si="15"/>
        <v>0</v>
      </c>
      <c r="V96" s="282"/>
      <c r="W96" s="282">
        <f t="shared" si="16"/>
        <v>0</v>
      </c>
    </row>
    <row r="97" spans="1:23" x14ac:dyDescent="0.2">
      <c r="A97" s="206">
        <v>211</v>
      </c>
      <c r="B97" s="204" t="s">
        <v>803</v>
      </c>
      <c r="C97" s="214">
        <v>0.25</v>
      </c>
      <c r="D97" s="214">
        <v>0.99930555555555556</v>
      </c>
      <c r="E97" s="202" t="s">
        <v>2016</v>
      </c>
      <c r="F97" s="202" t="s">
        <v>2016</v>
      </c>
      <c r="G97" s="281">
        <f t="shared" si="11"/>
        <v>0.74930555555555556</v>
      </c>
      <c r="H97" s="281"/>
      <c r="I97" s="281">
        <f t="shared" si="12"/>
        <v>0.74930555555555556</v>
      </c>
      <c r="J97" s="202">
        <v>0.25</v>
      </c>
      <c r="K97" s="202">
        <v>0.99998842592592585</v>
      </c>
      <c r="L97" s="202"/>
      <c r="M97" s="202"/>
      <c r="N97" s="282">
        <f t="shared" si="13"/>
        <v>0.74998842592592585</v>
      </c>
      <c r="O97" s="283"/>
      <c r="P97" s="281">
        <f t="shared" si="14"/>
        <v>0.74998842592592585</v>
      </c>
      <c r="Q97" s="202"/>
      <c r="R97" s="202"/>
      <c r="S97" s="202"/>
      <c r="T97" s="202"/>
      <c r="U97" s="282">
        <f t="shared" si="15"/>
        <v>0</v>
      </c>
      <c r="V97" s="282"/>
      <c r="W97" s="282">
        <f t="shared" si="16"/>
        <v>0</v>
      </c>
    </row>
    <row r="98" spans="1:23" x14ac:dyDescent="0.2">
      <c r="A98" s="206">
        <v>212</v>
      </c>
      <c r="B98" s="204" t="s">
        <v>803</v>
      </c>
      <c r="C98" s="214">
        <v>0.25</v>
      </c>
      <c r="D98" s="214">
        <v>0.99930555555555556</v>
      </c>
      <c r="E98" s="202" t="s">
        <v>2016</v>
      </c>
      <c r="F98" s="202" t="s">
        <v>2016</v>
      </c>
      <c r="G98" s="281">
        <f t="shared" si="11"/>
        <v>0.74930555555555556</v>
      </c>
      <c r="H98" s="281"/>
      <c r="I98" s="281">
        <f t="shared" si="12"/>
        <v>0.74930555555555556</v>
      </c>
      <c r="J98" s="202">
        <v>0.25</v>
      </c>
      <c r="K98" s="202">
        <v>0.99998842592592585</v>
      </c>
      <c r="L98" s="202"/>
      <c r="M98" s="202"/>
      <c r="N98" s="282">
        <f t="shared" si="13"/>
        <v>0.74998842592592585</v>
      </c>
      <c r="O98" s="283"/>
      <c r="P98" s="281">
        <f t="shared" si="14"/>
        <v>0.74998842592592585</v>
      </c>
      <c r="Q98" s="202"/>
      <c r="R98" s="202"/>
      <c r="S98" s="202"/>
      <c r="T98" s="202"/>
      <c r="U98" s="282">
        <f t="shared" si="15"/>
        <v>0</v>
      </c>
      <c r="V98" s="282"/>
      <c r="W98" s="282">
        <f t="shared" si="16"/>
        <v>0</v>
      </c>
    </row>
    <row r="99" spans="1:23" x14ac:dyDescent="0.2">
      <c r="A99" s="206">
        <v>213</v>
      </c>
      <c r="B99" s="204" t="s">
        <v>803</v>
      </c>
      <c r="C99" s="214">
        <v>0.25</v>
      </c>
      <c r="D99" s="214">
        <v>0.99930555555555556</v>
      </c>
      <c r="E99" s="202" t="s">
        <v>2016</v>
      </c>
      <c r="F99" s="202" t="s">
        <v>2016</v>
      </c>
      <c r="G99" s="281">
        <f t="shared" si="11"/>
        <v>0.74930555555555556</v>
      </c>
      <c r="H99" s="281"/>
      <c r="I99" s="281">
        <f t="shared" si="12"/>
        <v>0.74930555555555556</v>
      </c>
      <c r="J99" s="202"/>
      <c r="K99" s="202"/>
      <c r="L99" s="202"/>
      <c r="M99" s="202"/>
      <c r="N99" s="282">
        <f t="shared" si="13"/>
        <v>0</v>
      </c>
      <c r="O99" s="283"/>
      <c r="P99" s="281">
        <f t="shared" si="14"/>
        <v>0</v>
      </c>
      <c r="Q99" s="202"/>
      <c r="R99" s="202"/>
      <c r="S99" s="202"/>
      <c r="T99" s="202"/>
      <c r="U99" s="282">
        <f t="shared" si="15"/>
        <v>0</v>
      </c>
      <c r="V99" s="282"/>
      <c r="W99" s="282">
        <f t="shared" si="16"/>
        <v>0</v>
      </c>
    </row>
    <row r="100" spans="1:23" x14ac:dyDescent="0.2">
      <c r="A100" s="206">
        <v>214</v>
      </c>
      <c r="B100" s="204" t="s">
        <v>803</v>
      </c>
      <c r="C100" s="214">
        <v>0.22916666666666666</v>
      </c>
      <c r="D100" s="214">
        <v>0.4375</v>
      </c>
      <c r="E100" s="202" t="s">
        <v>2016</v>
      </c>
      <c r="F100" s="202" t="s">
        <v>2016</v>
      </c>
      <c r="G100" s="281">
        <f t="shared" si="11"/>
        <v>0.20833333333333334</v>
      </c>
      <c r="H100" s="281"/>
      <c r="I100" s="281">
        <f t="shared" si="12"/>
        <v>0.20833333333333334</v>
      </c>
      <c r="J100" s="202">
        <v>0.25</v>
      </c>
      <c r="K100" s="202">
        <v>0.45833333333333331</v>
      </c>
      <c r="L100" s="202"/>
      <c r="M100" s="202"/>
      <c r="N100" s="282">
        <f t="shared" si="13"/>
        <v>0.20833333333333331</v>
      </c>
      <c r="O100" s="283"/>
      <c r="P100" s="281">
        <f t="shared" si="14"/>
        <v>0.20833333333333331</v>
      </c>
      <c r="Q100" s="202"/>
      <c r="R100" s="202"/>
      <c r="S100" s="202"/>
      <c r="T100" s="202"/>
      <c r="U100" s="282">
        <f t="shared" si="15"/>
        <v>0</v>
      </c>
      <c r="V100" s="282"/>
      <c r="W100" s="282">
        <f t="shared" si="16"/>
        <v>0</v>
      </c>
    </row>
    <row r="101" spans="1:23" x14ac:dyDescent="0.2">
      <c r="A101" s="206">
        <v>215</v>
      </c>
      <c r="B101" s="204" t="s">
        <v>803</v>
      </c>
      <c r="C101" s="214">
        <v>0.375</v>
      </c>
      <c r="D101" s="214">
        <v>0.70833333333333337</v>
      </c>
      <c r="E101" s="202" t="s">
        <v>2016</v>
      </c>
      <c r="F101" s="202" t="s">
        <v>2016</v>
      </c>
      <c r="G101" s="281">
        <f t="shared" si="11"/>
        <v>0.33333333333333337</v>
      </c>
      <c r="H101" s="281"/>
      <c r="I101" s="281">
        <f t="shared" si="12"/>
        <v>0.33333333333333337</v>
      </c>
      <c r="J101" s="202">
        <v>0.25</v>
      </c>
      <c r="K101" s="202">
        <v>0.45833333333333331</v>
      </c>
      <c r="L101" s="202"/>
      <c r="M101" s="202"/>
      <c r="N101" s="282">
        <f t="shared" si="13"/>
        <v>0.20833333333333331</v>
      </c>
      <c r="O101" s="283"/>
      <c r="P101" s="281">
        <f t="shared" si="14"/>
        <v>0.20833333333333331</v>
      </c>
      <c r="Q101" s="202"/>
      <c r="R101" s="202"/>
      <c r="S101" s="202"/>
      <c r="T101" s="202"/>
      <c r="U101" s="282">
        <f t="shared" si="15"/>
        <v>0</v>
      </c>
      <c r="V101" s="282"/>
      <c r="W101" s="282">
        <f t="shared" si="16"/>
        <v>0</v>
      </c>
    </row>
    <row r="102" spans="1:23" x14ac:dyDescent="0.2">
      <c r="A102" s="206">
        <v>216</v>
      </c>
      <c r="B102" s="204" t="s">
        <v>803</v>
      </c>
      <c r="C102" s="214">
        <v>0.22916666666666666</v>
      </c>
      <c r="D102" s="214">
        <v>0.4375</v>
      </c>
      <c r="E102" s="202" t="s">
        <v>2016</v>
      </c>
      <c r="F102" s="202" t="s">
        <v>2016</v>
      </c>
      <c r="G102" s="281">
        <f t="shared" si="11"/>
        <v>0.20833333333333334</v>
      </c>
      <c r="H102" s="281"/>
      <c r="I102" s="281">
        <f t="shared" si="12"/>
        <v>0.20833333333333334</v>
      </c>
      <c r="J102" s="202">
        <v>0.25</v>
      </c>
      <c r="K102" s="202">
        <v>0.45833333333333331</v>
      </c>
      <c r="L102" s="227"/>
      <c r="M102" s="202"/>
      <c r="N102" s="282">
        <f t="shared" si="13"/>
        <v>0.20833333333333331</v>
      </c>
      <c r="O102" s="283"/>
      <c r="P102" s="281">
        <f t="shared" si="14"/>
        <v>0.20833333333333331</v>
      </c>
      <c r="Q102" s="202"/>
      <c r="R102" s="202"/>
      <c r="S102" s="202"/>
      <c r="T102" s="202"/>
      <c r="U102" s="282">
        <f t="shared" si="15"/>
        <v>0</v>
      </c>
      <c r="V102" s="282"/>
      <c r="W102" s="282">
        <f t="shared" si="16"/>
        <v>0</v>
      </c>
    </row>
    <row r="103" spans="1:23" x14ac:dyDescent="0.2">
      <c r="A103" s="206">
        <v>217</v>
      </c>
      <c r="B103" s="204" t="s">
        <v>803</v>
      </c>
      <c r="C103" s="214">
        <v>0.52083333333333337</v>
      </c>
      <c r="D103" s="214">
        <v>0.875</v>
      </c>
      <c r="E103" s="202" t="s">
        <v>2016</v>
      </c>
      <c r="F103" s="202" t="s">
        <v>2016</v>
      </c>
      <c r="G103" s="281">
        <f t="shared" si="11"/>
        <v>0.35416666666666663</v>
      </c>
      <c r="H103" s="281"/>
      <c r="I103" s="281">
        <f t="shared" si="12"/>
        <v>0.35416666666666663</v>
      </c>
      <c r="J103" s="202"/>
      <c r="K103" s="202"/>
      <c r="L103" s="202"/>
      <c r="M103" s="202"/>
      <c r="N103" s="282">
        <f t="shared" si="13"/>
        <v>0</v>
      </c>
      <c r="O103" s="283"/>
      <c r="P103" s="281">
        <f t="shared" si="14"/>
        <v>0</v>
      </c>
      <c r="Q103" s="202"/>
      <c r="R103" s="202"/>
      <c r="S103" s="202"/>
      <c r="T103" s="202"/>
      <c r="U103" s="282">
        <f t="shared" si="15"/>
        <v>0</v>
      </c>
      <c r="V103" s="282"/>
      <c r="W103" s="282">
        <f t="shared" si="16"/>
        <v>0</v>
      </c>
    </row>
    <row r="104" spans="1:23" x14ac:dyDescent="0.2">
      <c r="A104" s="206">
        <v>218</v>
      </c>
      <c r="B104" s="204" t="s">
        <v>803</v>
      </c>
      <c r="C104" s="214">
        <v>0.25</v>
      </c>
      <c r="D104" s="214">
        <v>0.875</v>
      </c>
      <c r="E104" s="202"/>
      <c r="F104" s="202"/>
      <c r="G104" s="281">
        <f t="shared" si="11"/>
        <v>0.625</v>
      </c>
      <c r="H104" s="281">
        <f t="shared" si="17"/>
        <v>0</v>
      </c>
      <c r="I104" s="281">
        <f t="shared" si="12"/>
        <v>0.625</v>
      </c>
      <c r="J104" s="202"/>
      <c r="K104" s="202"/>
      <c r="L104" s="202"/>
      <c r="M104" s="202"/>
      <c r="N104" s="282">
        <f t="shared" si="13"/>
        <v>0</v>
      </c>
      <c r="O104" s="283"/>
      <c r="P104" s="281">
        <f t="shared" si="14"/>
        <v>0</v>
      </c>
      <c r="Q104" s="202"/>
      <c r="R104" s="202"/>
      <c r="S104" s="202"/>
      <c r="T104" s="202"/>
      <c r="U104" s="282">
        <f t="shared" si="15"/>
        <v>0</v>
      </c>
      <c r="V104" s="282"/>
      <c r="W104" s="282">
        <f t="shared" si="16"/>
        <v>0</v>
      </c>
    </row>
    <row r="105" spans="1:23" x14ac:dyDescent="0.2">
      <c r="A105" s="206">
        <v>220</v>
      </c>
      <c r="B105" s="204" t="s">
        <v>803</v>
      </c>
      <c r="C105" s="214">
        <v>0.60416666666666663</v>
      </c>
      <c r="D105" s="214">
        <v>0.89583333333333337</v>
      </c>
      <c r="E105" s="202"/>
      <c r="F105" s="202"/>
      <c r="G105" s="281">
        <f t="shared" si="11"/>
        <v>0.29166666666666674</v>
      </c>
      <c r="H105" s="281">
        <f t="shared" ref="H105:H168" si="18">F105-E105</f>
        <v>0</v>
      </c>
      <c r="I105" s="281">
        <f t="shared" si="12"/>
        <v>0.29166666666666674</v>
      </c>
      <c r="J105" s="202"/>
      <c r="K105" s="202"/>
      <c r="L105" s="202"/>
      <c r="M105" s="202"/>
      <c r="N105" s="282">
        <f t="shared" si="13"/>
        <v>0</v>
      </c>
      <c r="O105" s="283"/>
      <c r="P105" s="281">
        <f t="shared" si="14"/>
        <v>0</v>
      </c>
      <c r="Q105" s="202"/>
      <c r="R105" s="202"/>
      <c r="S105" s="202"/>
      <c r="T105" s="202"/>
      <c r="U105" s="282">
        <f t="shared" si="15"/>
        <v>0</v>
      </c>
      <c r="V105" s="282"/>
      <c r="W105" s="282">
        <f t="shared" si="16"/>
        <v>0</v>
      </c>
    </row>
    <row r="106" spans="1:23" x14ac:dyDescent="0.2">
      <c r="A106" s="206">
        <v>221</v>
      </c>
      <c r="B106" s="204" t="s">
        <v>803</v>
      </c>
      <c r="C106" s="214">
        <v>0.27083333333333331</v>
      </c>
      <c r="D106" s="214">
        <v>0.39583333333333331</v>
      </c>
      <c r="E106" s="202">
        <v>0.6875</v>
      </c>
      <c r="F106" s="202">
        <v>0.875</v>
      </c>
      <c r="G106" s="281">
        <f t="shared" si="11"/>
        <v>0.125</v>
      </c>
      <c r="H106" s="281">
        <f t="shared" si="17"/>
        <v>0.1875</v>
      </c>
      <c r="I106" s="281">
        <f t="shared" si="12"/>
        <v>0.3125</v>
      </c>
      <c r="J106" s="202"/>
      <c r="K106" s="202"/>
      <c r="L106" s="202"/>
      <c r="M106" s="202"/>
      <c r="N106" s="282">
        <f t="shared" si="13"/>
        <v>0</v>
      </c>
      <c r="O106" s="283"/>
      <c r="P106" s="281">
        <f t="shared" si="14"/>
        <v>0</v>
      </c>
      <c r="Q106" s="202"/>
      <c r="R106" s="202"/>
      <c r="S106" s="202"/>
      <c r="T106" s="202"/>
      <c r="U106" s="282">
        <f t="shared" si="15"/>
        <v>0</v>
      </c>
      <c r="V106" s="282"/>
      <c r="W106" s="282">
        <f t="shared" si="16"/>
        <v>0</v>
      </c>
    </row>
    <row r="107" spans="1:23" x14ac:dyDescent="0.2">
      <c r="A107" s="206">
        <v>222</v>
      </c>
      <c r="B107" s="204" t="s">
        <v>803</v>
      </c>
      <c r="C107" s="214">
        <v>0.75</v>
      </c>
      <c r="D107" s="214">
        <v>0.91666666666666663</v>
      </c>
      <c r="E107" s="202"/>
      <c r="F107" s="202"/>
      <c r="G107" s="281">
        <f t="shared" si="11"/>
        <v>0.16666666666666663</v>
      </c>
      <c r="H107" s="281">
        <f t="shared" si="18"/>
        <v>0</v>
      </c>
      <c r="I107" s="281">
        <f t="shared" si="12"/>
        <v>0.16666666666666663</v>
      </c>
      <c r="J107" s="202"/>
      <c r="K107" s="202"/>
      <c r="L107" s="202"/>
      <c r="M107" s="202"/>
      <c r="N107" s="282">
        <f t="shared" si="13"/>
        <v>0</v>
      </c>
      <c r="O107" s="283"/>
      <c r="P107" s="281">
        <f t="shared" si="14"/>
        <v>0</v>
      </c>
      <c r="Q107" s="202"/>
      <c r="R107" s="202"/>
      <c r="S107" s="202"/>
      <c r="T107" s="202"/>
      <c r="U107" s="282">
        <f t="shared" si="15"/>
        <v>0</v>
      </c>
      <c r="V107" s="282"/>
      <c r="W107" s="282">
        <f t="shared" si="16"/>
        <v>0</v>
      </c>
    </row>
    <row r="108" spans="1:23" x14ac:dyDescent="0.2">
      <c r="A108" s="206">
        <v>223</v>
      </c>
      <c r="B108" s="204" t="s">
        <v>803</v>
      </c>
      <c r="C108" s="214">
        <v>0.75</v>
      </c>
      <c r="D108" s="214">
        <v>0.91666666666666663</v>
      </c>
      <c r="E108" s="202"/>
      <c r="F108" s="202"/>
      <c r="G108" s="281">
        <f t="shared" si="11"/>
        <v>0.16666666666666663</v>
      </c>
      <c r="H108" s="281">
        <f t="shared" si="17"/>
        <v>0</v>
      </c>
      <c r="I108" s="281">
        <f t="shared" si="12"/>
        <v>0.16666666666666663</v>
      </c>
      <c r="J108" s="202"/>
      <c r="K108" s="202"/>
      <c r="L108" s="202"/>
      <c r="M108" s="202"/>
      <c r="N108" s="282">
        <f t="shared" si="13"/>
        <v>0</v>
      </c>
      <c r="O108" s="283"/>
      <c r="P108" s="281">
        <f t="shared" si="14"/>
        <v>0</v>
      </c>
      <c r="Q108" s="202"/>
      <c r="R108" s="202"/>
      <c r="S108" s="202"/>
      <c r="T108" s="202"/>
      <c r="U108" s="282">
        <f t="shared" si="15"/>
        <v>0</v>
      </c>
      <c r="V108" s="282"/>
      <c r="W108" s="282">
        <f t="shared" si="16"/>
        <v>0</v>
      </c>
    </row>
    <row r="109" spans="1:23" x14ac:dyDescent="0.2">
      <c r="A109" s="206">
        <v>224</v>
      </c>
      <c r="B109" s="204" t="s">
        <v>803</v>
      </c>
      <c r="C109" s="214">
        <v>0.75</v>
      </c>
      <c r="D109" s="214">
        <v>0.91666666666666663</v>
      </c>
      <c r="E109" s="202"/>
      <c r="F109" s="202"/>
      <c r="G109" s="281">
        <f t="shared" si="11"/>
        <v>0.16666666666666663</v>
      </c>
      <c r="H109" s="281">
        <f t="shared" si="18"/>
        <v>0</v>
      </c>
      <c r="I109" s="281">
        <f t="shared" si="12"/>
        <v>0.16666666666666663</v>
      </c>
      <c r="J109" s="202"/>
      <c r="K109" s="202"/>
      <c r="L109" s="202"/>
      <c r="M109" s="202"/>
      <c r="N109" s="282">
        <f t="shared" si="13"/>
        <v>0</v>
      </c>
      <c r="O109" s="283"/>
      <c r="P109" s="281">
        <f t="shared" si="14"/>
        <v>0</v>
      </c>
      <c r="Q109" s="202"/>
      <c r="R109" s="202"/>
      <c r="S109" s="202"/>
      <c r="T109" s="202"/>
      <c r="U109" s="282">
        <f t="shared" si="15"/>
        <v>0</v>
      </c>
      <c r="V109" s="282"/>
      <c r="W109" s="282">
        <f t="shared" si="16"/>
        <v>0</v>
      </c>
    </row>
    <row r="110" spans="1:23" x14ac:dyDescent="0.2">
      <c r="A110" s="206">
        <v>225</v>
      </c>
      <c r="B110" s="204" t="s">
        <v>803</v>
      </c>
      <c r="C110" s="214">
        <v>0.75</v>
      </c>
      <c r="D110" s="214">
        <v>0.91666666666666663</v>
      </c>
      <c r="E110" s="202"/>
      <c r="F110" s="202"/>
      <c r="G110" s="281">
        <f t="shared" si="11"/>
        <v>0.16666666666666663</v>
      </c>
      <c r="H110" s="281">
        <f t="shared" si="17"/>
        <v>0</v>
      </c>
      <c r="I110" s="281">
        <f t="shared" si="12"/>
        <v>0.16666666666666663</v>
      </c>
      <c r="J110" s="202"/>
      <c r="K110" s="202"/>
      <c r="L110" s="202"/>
      <c r="M110" s="202"/>
      <c r="N110" s="282">
        <f t="shared" si="13"/>
        <v>0</v>
      </c>
      <c r="O110" s="283"/>
      <c r="P110" s="281">
        <f t="shared" si="14"/>
        <v>0</v>
      </c>
      <c r="Q110" s="202"/>
      <c r="R110" s="202"/>
      <c r="S110" s="202"/>
      <c r="T110" s="202"/>
      <c r="U110" s="282">
        <f t="shared" si="15"/>
        <v>0</v>
      </c>
      <c r="V110" s="282"/>
      <c r="W110" s="282">
        <f t="shared" si="16"/>
        <v>0</v>
      </c>
    </row>
    <row r="111" spans="1:23" x14ac:dyDescent="0.2">
      <c r="A111" s="206">
        <v>226</v>
      </c>
      <c r="B111" s="204" t="s">
        <v>803</v>
      </c>
      <c r="C111" s="214">
        <v>0.625</v>
      </c>
      <c r="D111" s="214">
        <v>0.875</v>
      </c>
      <c r="E111" s="202" t="s">
        <v>2016</v>
      </c>
      <c r="F111" s="202" t="s">
        <v>2016</v>
      </c>
      <c r="G111" s="281">
        <f t="shared" si="11"/>
        <v>0.25</v>
      </c>
      <c r="H111" s="281"/>
      <c r="I111" s="281">
        <f t="shared" si="12"/>
        <v>0.25</v>
      </c>
      <c r="J111" s="202">
        <v>0.70833333333333337</v>
      </c>
      <c r="K111" s="202">
        <v>0.875</v>
      </c>
      <c r="L111" s="202"/>
      <c r="M111" s="202"/>
      <c r="N111" s="282">
        <f t="shared" si="13"/>
        <v>0.16666666666666663</v>
      </c>
      <c r="O111" s="283"/>
      <c r="P111" s="281">
        <f t="shared" si="14"/>
        <v>0.16666666666666663</v>
      </c>
      <c r="Q111" s="202"/>
      <c r="R111" s="202"/>
      <c r="S111" s="202"/>
      <c r="T111" s="202"/>
      <c r="U111" s="282">
        <f t="shared" si="15"/>
        <v>0</v>
      </c>
      <c r="V111" s="282"/>
      <c r="W111" s="282">
        <f t="shared" si="16"/>
        <v>0</v>
      </c>
    </row>
    <row r="112" spans="1:23" x14ac:dyDescent="0.2">
      <c r="A112" s="206">
        <v>227</v>
      </c>
      <c r="B112" s="204" t="s">
        <v>803</v>
      </c>
      <c r="C112" s="214">
        <v>0.625</v>
      </c>
      <c r="D112" s="214">
        <v>0.875</v>
      </c>
      <c r="E112" s="202" t="s">
        <v>2016</v>
      </c>
      <c r="F112" s="202" t="s">
        <v>2016</v>
      </c>
      <c r="G112" s="281">
        <f t="shared" si="11"/>
        <v>0.25</v>
      </c>
      <c r="H112" s="281"/>
      <c r="I112" s="281">
        <f t="shared" si="12"/>
        <v>0.25</v>
      </c>
      <c r="J112" s="202"/>
      <c r="K112" s="202"/>
      <c r="L112" s="202"/>
      <c r="M112" s="202"/>
      <c r="N112" s="282">
        <f t="shared" si="13"/>
        <v>0</v>
      </c>
      <c r="O112" s="283"/>
      <c r="P112" s="281">
        <f t="shared" si="14"/>
        <v>0</v>
      </c>
      <c r="Q112" s="202"/>
      <c r="R112" s="202"/>
      <c r="S112" s="202"/>
      <c r="T112" s="202"/>
      <c r="U112" s="282">
        <f t="shared" si="15"/>
        <v>0</v>
      </c>
      <c r="V112" s="282"/>
      <c r="W112" s="282">
        <f t="shared" si="16"/>
        <v>0</v>
      </c>
    </row>
    <row r="113" spans="1:23" x14ac:dyDescent="0.2">
      <c r="A113" s="206">
        <v>228</v>
      </c>
      <c r="B113" s="204" t="s">
        <v>803</v>
      </c>
      <c r="C113" s="214">
        <v>0.625</v>
      </c>
      <c r="D113" s="214">
        <v>0.875</v>
      </c>
      <c r="E113" s="202" t="s">
        <v>2016</v>
      </c>
      <c r="F113" s="202" t="s">
        <v>2016</v>
      </c>
      <c r="G113" s="281">
        <f t="shared" si="11"/>
        <v>0.25</v>
      </c>
      <c r="H113" s="281"/>
      <c r="I113" s="281">
        <f t="shared" si="12"/>
        <v>0.25</v>
      </c>
      <c r="J113" s="202"/>
      <c r="K113" s="202"/>
      <c r="L113" s="202"/>
      <c r="M113" s="202"/>
      <c r="N113" s="282">
        <f t="shared" si="13"/>
        <v>0</v>
      </c>
      <c r="O113" s="283"/>
      <c r="P113" s="281">
        <f t="shared" si="14"/>
        <v>0</v>
      </c>
      <c r="Q113" s="202"/>
      <c r="R113" s="202"/>
      <c r="S113" s="202"/>
      <c r="T113" s="202"/>
      <c r="U113" s="282">
        <f t="shared" si="15"/>
        <v>0</v>
      </c>
      <c r="V113" s="282"/>
      <c r="W113" s="282">
        <f t="shared" si="16"/>
        <v>0</v>
      </c>
    </row>
    <row r="114" spans="1:23" x14ac:dyDescent="0.2">
      <c r="A114" s="206">
        <v>229</v>
      </c>
      <c r="B114" s="204" t="s">
        <v>803</v>
      </c>
      <c r="C114" s="214">
        <v>0.625</v>
      </c>
      <c r="D114" s="214">
        <v>0.875</v>
      </c>
      <c r="E114" s="202" t="s">
        <v>2016</v>
      </c>
      <c r="F114" s="202" t="s">
        <v>2016</v>
      </c>
      <c r="G114" s="281">
        <f t="shared" si="11"/>
        <v>0.25</v>
      </c>
      <c r="H114" s="281"/>
      <c r="I114" s="281">
        <f t="shared" si="12"/>
        <v>0.25</v>
      </c>
      <c r="J114" s="202">
        <v>0.70833333333333337</v>
      </c>
      <c r="K114" s="202">
        <v>0.875</v>
      </c>
      <c r="L114" s="202"/>
      <c r="M114" s="202"/>
      <c r="N114" s="282">
        <f t="shared" si="13"/>
        <v>0.16666666666666663</v>
      </c>
      <c r="O114" s="283"/>
      <c r="P114" s="281">
        <f t="shared" si="14"/>
        <v>0.16666666666666663</v>
      </c>
      <c r="Q114" s="202"/>
      <c r="R114" s="202"/>
      <c r="S114" s="202"/>
      <c r="T114" s="202"/>
      <c r="U114" s="282">
        <f t="shared" si="15"/>
        <v>0</v>
      </c>
      <c r="V114" s="282"/>
      <c r="W114" s="282">
        <f t="shared" si="16"/>
        <v>0</v>
      </c>
    </row>
    <row r="115" spans="1:23" x14ac:dyDescent="0.2">
      <c r="A115" s="206">
        <v>231</v>
      </c>
      <c r="B115" s="204" t="s">
        <v>803</v>
      </c>
      <c r="C115" s="214">
        <v>0.22916666666666666</v>
      </c>
      <c r="D115" s="214">
        <v>0.41666666666666669</v>
      </c>
      <c r="E115" s="202"/>
      <c r="F115" s="202"/>
      <c r="G115" s="281">
        <f t="shared" si="11"/>
        <v>0.18750000000000003</v>
      </c>
      <c r="H115" s="281">
        <f t="shared" si="18"/>
        <v>0</v>
      </c>
      <c r="I115" s="281">
        <f t="shared" si="12"/>
        <v>0.18750000000000003</v>
      </c>
      <c r="J115" s="202">
        <v>0.25</v>
      </c>
      <c r="K115" s="202">
        <v>0.45833333333333331</v>
      </c>
      <c r="L115" s="202"/>
      <c r="M115" s="202"/>
      <c r="N115" s="282">
        <f t="shared" si="13"/>
        <v>0.20833333333333331</v>
      </c>
      <c r="O115" s="283"/>
      <c r="P115" s="281">
        <f t="shared" si="14"/>
        <v>0.20833333333333331</v>
      </c>
      <c r="Q115" s="202"/>
      <c r="R115" s="202"/>
      <c r="S115" s="202"/>
      <c r="T115" s="202"/>
      <c r="U115" s="282">
        <f t="shared" si="15"/>
        <v>0</v>
      </c>
      <c r="V115" s="282"/>
      <c r="W115" s="282">
        <f t="shared" si="16"/>
        <v>0</v>
      </c>
    </row>
    <row r="116" spans="1:23" x14ac:dyDescent="0.2">
      <c r="A116" s="206">
        <v>232</v>
      </c>
      <c r="B116" s="204" t="s">
        <v>803</v>
      </c>
      <c r="C116" s="214">
        <v>0.22916666666666666</v>
      </c>
      <c r="D116" s="214">
        <v>0.41666666666666669</v>
      </c>
      <c r="E116" s="202"/>
      <c r="F116" s="202"/>
      <c r="G116" s="281">
        <f t="shared" si="11"/>
        <v>0.18750000000000003</v>
      </c>
      <c r="H116" s="281">
        <f t="shared" si="18"/>
        <v>0</v>
      </c>
      <c r="I116" s="281">
        <f t="shared" si="12"/>
        <v>0.18750000000000003</v>
      </c>
      <c r="J116" s="202">
        <v>0.25</v>
      </c>
      <c r="K116" s="202">
        <v>0.45833333333333331</v>
      </c>
      <c r="L116" s="202"/>
      <c r="M116" s="202"/>
      <c r="N116" s="282">
        <f t="shared" si="13"/>
        <v>0.20833333333333331</v>
      </c>
      <c r="O116" s="283"/>
      <c r="P116" s="281">
        <f t="shared" si="14"/>
        <v>0.20833333333333331</v>
      </c>
      <c r="Q116" s="202"/>
      <c r="R116" s="202"/>
      <c r="S116" s="202"/>
      <c r="T116" s="202"/>
      <c r="U116" s="282">
        <f t="shared" si="15"/>
        <v>0</v>
      </c>
      <c r="V116" s="282"/>
      <c r="W116" s="282">
        <f t="shared" si="16"/>
        <v>0</v>
      </c>
    </row>
    <row r="117" spans="1:23" x14ac:dyDescent="0.2">
      <c r="A117" s="206">
        <v>233</v>
      </c>
      <c r="B117" s="204" t="s">
        <v>803</v>
      </c>
      <c r="C117" s="214">
        <v>0.22916666666666666</v>
      </c>
      <c r="D117" s="214">
        <v>0.41666666666666669</v>
      </c>
      <c r="E117" s="202"/>
      <c r="F117" s="202"/>
      <c r="G117" s="281">
        <f t="shared" si="11"/>
        <v>0.18750000000000003</v>
      </c>
      <c r="H117" s="281">
        <f t="shared" si="18"/>
        <v>0</v>
      </c>
      <c r="I117" s="281">
        <f t="shared" si="12"/>
        <v>0.18750000000000003</v>
      </c>
      <c r="J117" s="202">
        <v>0.25</v>
      </c>
      <c r="K117" s="202">
        <v>0.45833333333333331</v>
      </c>
      <c r="L117" s="202"/>
      <c r="M117" s="202"/>
      <c r="N117" s="282">
        <f t="shared" si="13"/>
        <v>0.20833333333333331</v>
      </c>
      <c r="O117" s="283"/>
      <c r="P117" s="281">
        <f t="shared" si="14"/>
        <v>0.20833333333333331</v>
      </c>
      <c r="Q117" s="202"/>
      <c r="R117" s="202"/>
      <c r="S117" s="202"/>
      <c r="T117" s="202"/>
      <c r="U117" s="282">
        <f t="shared" si="15"/>
        <v>0</v>
      </c>
      <c r="V117" s="282"/>
      <c r="W117" s="282">
        <f t="shared" si="16"/>
        <v>0</v>
      </c>
    </row>
    <row r="118" spans="1:23" x14ac:dyDescent="0.2">
      <c r="A118" s="206">
        <v>234</v>
      </c>
      <c r="B118" s="204" t="s">
        <v>803</v>
      </c>
      <c r="C118" s="214">
        <v>0.23958333333333334</v>
      </c>
      <c r="D118" s="214">
        <v>0.41666666666666669</v>
      </c>
      <c r="E118" s="202">
        <v>0.66666666666666663</v>
      </c>
      <c r="F118" s="202">
        <v>0.83333333333333337</v>
      </c>
      <c r="G118" s="281">
        <f t="shared" si="11"/>
        <v>0.17708333333333334</v>
      </c>
      <c r="H118" s="281">
        <f t="shared" si="18"/>
        <v>0.16666666666666674</v>
      </c>
      <c r="I118" s="281">
        <f t="shared" si="12"/>
        <v>0.34375000000000011</v>
      </c>
      <c r="J118" s="202">
        <v>0.25</v>
      </c>
      <c r="K118" s="202">
        <v>0.45833333333333331</v>
      </c>
      <c r="L118" s="202"/>
      <c r="M118" s="202"/>
      <c r="N118" s="282">
        <f t="shared" si="13"/>
        <v>0.20833333333333331</v>
      </c>
      <c r="O118" s="283"/>
      <c r="P118" s="281">
        <f t="shared" si="14"/>
        <v>0.20833333333333331</v>
      </c>
      <c r="Q118" s="202"/>
      <c r="R118" s="202"/>
      <c r="S118" s="202"/>
      <c r="T118" s="202"/>
      <c r="U118" s="282">
        <f t="shared" si="15"/>
        <v>0</v>
      </c>
      <c r="V118" s="282"/>
      <c r="W118" s="282">
        <f t="shared" si="16"/>
        <v>0</v>
      </c>
    </row>
    <row r="119" spans="1:23" x14ac:dyDescent="0.2">
      <c r="A119" s="206">
        <v>236</v>
      </c>
      <c r="B119" s="204" t="s">
        <v>803</v>
      </c>
      <c r="C119" s="214">
        <v>0.625</v>
      </c>
      <c r="D119" s="214">
        <v>0.875</v>
      </c>
      <c r="E119" s="202" t="s">
        <v>2016</v>
      </c>
      <c r="F119" s="202" t="s">
        <v>2016</v>
      </c>
      <c r="G119" s="281">
        <f t="shared" si="11"/>
        <v>0.25</v>
      </c>
      <c r="H119" s="281"/>
      <c r="I119" s="281">
        <f t="shared" si="12"/>
        <v>0.25</v>
      </c>
      <c r="J119" s="202">
        <v>0.70833333333333337</v>
      </c>
      <c r="K119" s="202">
        <v>0.875</v>
      </c>
      <c r="L119" s="202"/>
      <c r="M119" s="202"/>
      <c r="N119" s="282">
        <f t="shared" si="13"/>
        <v>0.16666666666666663</v>
      </c>
      <c r="O119" s="283"/>
      <c r="P119" s="281">
        <f t="shared" si="14"/>
        <v>0.16666666666666663</v>
      </c>
      <c r="Q119" s="202"/>
      <c r="R119" s="202"/>
      <c r="S119" s="202"/>
      <c r="T119" s="202"/>
      <c r="U119" s="282">
        <f t="shared" si="15"/>
        <v>0</v>
      </c>
      <c r="V119" s="282"/>
      <c r="W119" s="282">
        <f t="shared" si="16"/>
        <v>0</v>
      </c>
    </row>
    <row r="120" spans="1:23" x14ac:dyDescent="0.2">
      <c r="A120" s="206">
        <v>237</v>
      </c>
      <c r="B120" s="204" t="s">
        <v>803</v>
      </c>
      <c r="C120" s="214">
        <v>0.25</v>
      </c>
      <c r="D120" s="214">
        <v>0.41666666666666669</v>
      </c>
      <c r="E120" s="214"/>
      <c r="F120" s="214"/>
      <c r="G120" s="281">
        <f t="shared" si="11"/>
        <v>0.16666666666666669</v>
      </c>
      <c r="H120" s="281">
        <f t="shared" si="18"/>
        <v>0</v>
      </c>
      <c r="I120" s="281">
        <f t="shared" si="12"/>
        <v>0.16666666666666669</v>
      </c>
      <c r="J120" s="202"/>
      <c r="K120" s="202"/>
      <c r="L120" s="202"/>
      <c r="M120" s="202"/>
      <c r="N120" s="282">
        <f t="shared" si="13"/>
        <v>0</v>
      </c>
      <c r="O120" s="283"/>
      <c r="P120" s="281">
        <f t="shared" si="14"/>
        <v>0</v>
      </c>
      <c r="Q120" s="202"/>
      <c r="R120" s="202"/>
      <c r="S120" s="202"/>
      <c r="T120" s="202"/>
      <c r="U120" s="282">
        <f t="shared" si="15"/>
        <v>0</v>
      </c>
      <c r="V120" s="282"/>
      <c r="W120" s="282">
        <f t="shared" si="16"/>
        <v>0</v>
      </c>
    </row>
    <row r="121" spans="1:23" x14ac:dyDescent="0.2">
      <c r="A121" s="206">
        <v>238</v>
      </c>
      <c r="B121" s="204" t="s">
        <v>803</v>
      </c>
      <c r="C121" s="214">
        <v>0.625</v>
      </c>
      <c r="D121" s="214">
        <v>0.875</v>
      </c>
      <c r="E121" s="214" t="s">
        <v>2016</v>
      </c>
      <c r="F121" s="214" t="s">
        <v>2016</v>
      </c>
      <c r="G121" s="281">
        <f t="shared" si="11"/>
        <v>0.25</v>
      </c>
      <c r="H121" s="281"/>
      <c r="I121" s="281">
        <f t="shared" si="12"/>
        <v>0.25</v>
      </c>
      <c r="J121" s="202"/>
      <c r="K121" s="202"/>
      <c r="L121" s="202"/>
      <c r="M121" s="202"/>
      <c r="N121" s="282">
        <f t="shared" si="13"/>
        <v>0</v>
      </c>
      <c r="O121" s="283"/>
      <c r="P121" s="281">
        <f t="shared" si="14"/>
        <v>0</v>
      </c>
      <c r="Q121" s="202"/>
      <c r="R121" s="202"/>
      <c r="S121" s="202"/>
      <c r="T121" s="202"/>
      <c r="U121" s="282">
        <f t="shared" si="15"/>
        <v>0</v>
      </c>
      <c r="V121" s="282"/>
      <c r="W121" s="282">
        <f t="shared" si="16"/>
        <v>0</v>
      </c>
    </row>
    <row r="122" spans="1:23" x14ac:dyDescent="0.2">
      <c r="A122" s="206">
        <v>239</v>
      </c>
      <c r="B122" s="204" t="s">
        <v>803</v>
      </c>
      <c r="C122" s="214">
        <v>0.22916666666666666</v>
      </c>
      <c r="D122" s="214">
        <v>0.70833333333333337</v>
      </c>
      <c r="E122" s="214" t="s">
        <v>2016</v>
      </c>
      <c r="F122" s="214" t="s">
        <v>2016</v>
      </c>
      <c r="G122" s="281">
        <f t="shared" si="11"/>
        <v>0.47916666666666674</v>
      </c>
      <c r="H122" s="281"/>
      <c r="I122" s="281">
        <f t="shared" si="12"/>
        <v>0.47916666666666674</v>
      </c>
      <c r="J122" s="202">
        <v>0.25</v>
      </c>
      <c r="K122" s="202">
        <v>0.70833333333333337</v>
      </c>
      <c r="L122" s="202"/>
      <c r="M122" s="202"/>
      <c r="N122" s="282">
        <f t="shared" si="13"/>
        <v>0.45833333333333337</v>
      </c>
      <c r="O122" s="283"/>
      <c r="P122" s="281">
        <f t="shared" si="14"/>
        <v>0.45833333333333337</v>
      </c>
      <c r="Q122" s="202"/>
      <c r="R122" s="202"/>
      <c r="S122" s="202"/>
      <c r="T122" s="202"/>
      <c r="U122" s="282">
        <f t="shared" si="15"/>
        <v>0</v>
      </c>
      <c r="V122" s="282"/>
      <c r="W122" s="282">
        <f t="shared" si="16"/>
        <v>0</v>
      </c>
    </row>
    <row r="123" spans="1:23" x14ac:dyDescent="0.2">
      <c r="A123" s="206">
        <v>240</v>
      </c>
      <c r="B123" s="204" t="s">
        <v>803</v>
      </c>
      <c r="C123" s="214">
        <v>0.22916666666666666</v>
      </c>
      <c r="D123" s="214">
        <v>0.70833333333333337</v>
      </c>
      <c r="E123" s="202" t="s">
        <v>2016</v>
      </c>
      <c r="F123" s="202" t="s">
        <v>2016</v>
      </c>
      <c r="G123" s="281">
        <f t="shared" si="11"/>
        <v>0.47916666666666674</v>
      </c>
      <c r="H123" s="281"/>
      <c r="I123" s="281">
        <f t="shared" si="12"/>
        <v>0.47916666666666674</v>
      </c>
      <c r="J123" s="202"/>
      <c r="K123" s="202"/>
      <c r="L123" s="202"/>
      <c r="M123" s="202"/>
      <c r="N123" s="282">
        <f t="shared" si="13"/>
        <v>0</v>
      </c>
      <c r="O123" s="283"/>
      <c r="P123" s="281">
        <f t="shared" si="14"/>
        <v>0</v>
      </c>
      <c r="Q123" s="202"/>
      <c r="R123" s="202"/>
      <c r="S123" s="202"/>
      <c r="T123" s="202"/>
      <c r="U123" s="282">
        <f t="shared" si="15"/>
        <v>0</v>
      </c>
      <c r="V123" s="282"/>
      <c r="W123" s="282">
        <f t="shared" si="16"/>
        <v>0</v>
      </c>
    </row>
    <row r="124" spans="1:23" x14ac:dyDescent="0.2">
      <c r="A124" s="206">
        <v>241</v>
      </c>
      <c r="B124" s="204" t="s">
        <v>803</v>
      </c>
      <c r="C124" s="214">
        <v>0.25</v>
      </c>
      <c r="D124" s="214">
        <v>0.99930555555555556</v>
      </c>
      <c r="E124" s="202" t="s">
        <v>2016</v>
      </c>
      <c r="F124" s="202" t="s">
        <v>2016</v>
      </c>
      <c r="G124" s="281">
        <f t="shared" si="11"/>
        <v>0.74930555555555556</v>
      </c>
      <c r="H124" s="281"/>
      <c r="I124" s="281">
        <f t="shared" si="12"/>
        <v>0.74930555555555556</v>
      </c>
      <c r="J124" s="202">
        <v>0.27083333333333331</v>
      </c>
      <c r="K124" s="202">
        <v>0.95833333333333337</v>
      </c>
      <c r="L124" s="202"/>
      <c r="M124" s="202"/>
      <c r="N124" s="282">
        <f t="shared" si="13"/>
        <v>0.6875</v>
      </c>
      <c r="O124" s="283"/>
      <c r="P124" s="281">
        <f t="shared" si="14"/>
        <v>0.6875</v>
      </c>
      <c r="Q124" s="202">
        <v>0.41666666666666669</v>
      </c>
      <c r="R124" s="202">
        <v>0.99998842592592585</v>
      </c>
      <c r="S124" s="202"/>
      <c r="T124" s="202"/>
      <c r="U124" s="282">
        <f t="shared" si="15"/>
        <v>0.58332175925925922</v>
      </c>
      <c r="V124" s="282"/>
      <c r="W124" s="282">
        <f t="shared" si="16"/>
        <v>0.58332175925925922</v>
      </c>
    </row>
    <row r="125" spans="1:23" x14ac:dyDescent="0.2">
      <c r="A125" s="206">
        <v>242</v>
      </c>
      <c r="B125" s="204" t="s">
        <v>803</v>
      </c>
      <c r="C125" s="214">
        <v>0.25</v>
      </c>
      <c r="D125" s="214">
        <v>0.99930555555555556</v>
      </c>
      <c r="E125" s="202" t="s">
        <v>2016</v>
      </c>
      <c r="F125" s="202" t="s">
        <v>2016</v>
      </c>
      <c r="G125" s="281">
        <f t="shared" si="11"/>
        <v>0.74930555555555556</v>
      </c>
      <c r="H125" s="281"/>
      <c r="I125" s="281">
        <f t="shared" si="12"/>
        <v>0.74930555555555556</v>
      </c>
      <c r="J125" s="202">
        <v>0.27083333333333331</v>
      </c>
      <c r="K125" s="202">
        <v>0.95833333333333337</v>
      </c>
      <c r="L125" s="202"/>
      <c r="M125" s="202"/>
      <c r="N125" s="282">
        <f t="shared" si="13"/>
        <v>0.6875</v>
      </c>
      <c r="O125" s="283"/>
      <c r="P125" s="281">
        <f t="shared" si="14"/>
        <v>0.6875</v>
      </c>
      <c r="Q125" s="202">
        <v>0.41666666666666669</v>
      </c>
      <c r="R125" s="202">
        <v>0.99998842592592585</v>
      </c>
      <c r="S125" s="202"/>
      <c r="T125" s="202"/>
      <c r="U125" s="282">
        <f t="shared" si="15"/>
        <v>0.58332175925925922</v>
      </c>
      <c r="V125" s="282"/>
      <c r="W125" s="282">
        <f t="shared" si="16"/>
        <v>0.58332175925925922</v>
      </c>
    </row>
    <row r="126" spans="1:23" x14ac:dyDescent="0.2">
      <c r="A126" s="206">
        <v>243</v>
      </c>
      <c r="B126" s="204" t="s">
        <v>803</v>
      </c>
      <c r="C126" s="214">
        <v>0.22916666666666666</v>
      </c>
      <c r="D126" s="214">
        <v>0.4375</v>
      </c>
      <c r="E126" s="202" t="s">
        <v>2016</v>
      </c>
      <c r="F126" s="202" t="s">
        <v>2016</v>
      </c>
      <c r="G126" s="281">
        <f t="shared" si="11"/>
        <v>0.20833333333333334</v>
      </c>
      <c r="H126" s="281"/>
      <c r="I126" s="281">
        <f t="shared" si="12"/>
        <v>0.20833333333333334</v>
      </c>
      <c r="J126" s="202"/>
      <c r="K126" s="202"/>
      <c r="L126" s="202"/>
      <c r="M126" s="202"/>
      <c r="N126" s="282">
        <f t="shared" si="13"/>
        <v>0</v>
      </c>
      <c r="O126" s="283"/>
      <c r="P126" s="281">
        <f t="shared" si="14"/>
        <v>0</v>
      </c>
      <c r="Q126" s="202"/>
      <c r="R126" s="202"/>
      <c r="S126" s="202"/>
      <c r="T126" s="202"/>
      <c r="U126" s="282">
        <f t="shared" si="15"/>
        <v>0</v>
      </c>
      <c r="V126" s="282"/>
      <c r="W126" s="282">
        <f t="shared" si="16"/>
        <v>0</v>
      </c>
    </row>
    <row r="127" spans="1:23" x14ac:dyDescent="0.2">
      <c r="A127" s="206">
        <v>245</v>
      </c>
      <c r="B127" s="204" t="s">
        <v>803</v>
      </c>
      <c r="C127" s="214">
        <v>0.22916666666666666</v>
      </c>
      <c r="D127" s="214">
        <v>0.4375</v>
      </c>
      <c r="E127" s="202" t="s">
        <v>2016</v>
      </c>
      <c r="F127" s="202" t="s">
        <v>2016</v>
      </c>
      <c r="G127" s="281">
        <f t="shared" si="11"/>
        <v>0.20833333333333334</v>
      </c>
      <c r="H127" s="281"/>
      <c r="I127" s="281">
        <f t="shared" si="12"/>
        <v>0.20833333333333334</v>
      </c>
      <c r="J127" s="202">
        <v>0.23958333333333334</v>
      </c>
      <c r="K127" s="202">
        <v>0.41666666666666669</v>
      </c>
      <c r="L127" s="202"/>
      <c r="M127" s="202"/>
      <c r="N127" s="282">
        <f t="shared" si="13"/>
        <v>0.17708333333333334</v>
      </c>
      <c r="O127" s="283"/>
      <c r="P127" s="281">
        <f t="shared" si="14"/>
        <v>0.17708333333333334</v>
      </c>
      <c r="Q127" s="202"/>
      <c r="R127" s="202"/>
      <c r="S127" s="202"/>
      <c r="T127" s="202"/>
      <c r="U127" s="282">
        <f t="shared" si="15"/>
        <v>0</v>
      </c>
      <c r="V127" s="282"/>
      <c r="W127" s="282">
        <f t="shared" si="16"/>
        <v>0</v>
      </c>
    </row>
    <row r="128" spans="1:23" x14ac:dyDescent="0.2">
      <c r="A128" s="206">
        <v>246</v>
      </c>
      <c r="B128" s="204" t="s">
        <v>803</v>
      </c>
      <c r="C128" s="214">
        <v>0.625</v>
      </c>
      <c r="D128" s="214">
        <v>0.875</v>
      </c>
      <c r="E128" s="202"/>
      <c r="F128" s="202"/>
      <c r="G128" s="281">
        <f t="shared" si="11"/>
        <v>0.25</v>
      </c>
      <c r="H128" s="281">
        <f t="shared" si="18"/>
        <v>0</v>
      </c>
      <c r="I128" s="281">
        <f t="shared" si="12"/>
        <v>0.25</v>
      </c>
      <c r="J128" s="202"/>
      <c r="K128" s="202"/>
      <c r="L128" s="202"/>
      <c r="M128" s="202"/>
      <c r="N128" s="282">
        <f t="shared" si="13"/>
        <v>0</v>
      </c>
      <c r="O128" s="283"/>
      <c r="P128" s="281">
        <f t="shared" si="14"/>
        <v>0</v>
      </c>
      <c r="Q128" s="202"/>
      <c r="R128" s="202"/>
      <c r="S128" s="202"/>
      <c r="T128" s="202"/>
      <c r="U128" s="282">
        <f t="shared" si="15"/>
        <v>0</v>
      </c>
      <c r="V128" s="282"/>
      <c r="W128" s="282">
        <f t="shared" si="16"/>
        <v>0</v>
      </c>
    </row>
    <row r="129" spans="1:23" x14ac:dyDescent="0.2">
      <c r="A129" s="206">
        <v>247</v>
      </c>
      <c r="B129" s="204" t="s">
        <v>803</v>
      </c>
      <c r="C129" s="214">
        <v>0.625</v>
      </c>
      <c r="D129" s="214">
        <v>0.875</v>
      </c>
      <c r="E129" s="214"/>
      <c r="F129" s="214"/>
      <c r="G129" s="281">
        <f t="shared" si="11"/>
        <v>0.25</v>
      </c>
      <c r="H129" s="281">
        <f t="shared" si="18"/>
        <v>0</v>
      </c>
      <c r="I129" s="281">
        <f t="shared" si="12"/>
        <v>0.25</v>
      </c>
      <c r="J129" s="202"/>
      <c r="K129" s="202"/>
      <c r="L129" s="202"/>
      <c r="M129" s="202"/>
      <c r="N129" s="282">
        <f t="shared" si="13"/>
        <v>0</v>
      </c>
      <c r="O129" s="283"/>
      <c r="P129" s="281">
        <f t="shared" si="14"/>
        <v>0</v>
      </c>
      <c r="Q129" s="202"/>
      <c r="R129" s="202"/>
      <c r="S129" s="202"/>
      <c r="T129" s="202"/>
      <c r="U129" s="282">
        <f t="shared" si="15"/>
        <v>0</v>
      </c>
      <c r="V129" s="282"/>
      <c r="W129" s="282">
        <f t="shared" si="16"/>
        <v>0</v>
      </c>
    </row>
    <row r="130" spans="1:23" x14ac:dyDescent="0.2">
      <c r="A130" s="206">
        <v>248</v>
      </c>
      <c r="B130" s="204" t="s">
        <v>803</v>
      </c>
      <c r="C130" s="214">
        <v>0.625</v>
      </c>
      <c r="D130" s="214">
        <v>0.875</v>
      </c>
      <c r="E130" s="202"/>
      <c r="F130" s="202"/>
      <c r="G130" s="281">
        <f t="shared" ref="G130:G193" si="19">D130-C130</f>
        <v>0.25</v>
      </c>
      <c r="H130" s="281">
        <f t="shared" ref="H130" si="20">F130-E130</f>
        <v>0</v>
      </c>
      <c r="I130" s="281">
        <f t="shared" si="12"/>
        <v>0.25</v>
      </c>
      <c r="J130" s="202"/>
      <c r="K130" s="202"/>
      <c r="L130" s="202"/>
      <c r="M130" s="202"/>
      <c r="N130" s="282">
        <f t="shared" si="13"/>
        <v>0</v>
      </c>
      <c r="O130" s="283"/>
      <c r="P130" s="281">
        <f t="shared" si="14"/>
        <v>0</v>
      </c>
      <c r="Q130" s="202"/>
      <c r="R130" s="202"/>
      <c r="S130" s="202"/>
      <c r="T130" s="202"/>
      <c r="U130" s="282">
        <f t="shared" si="15"/>
        <v>0</v>
      </c>
      <c r="V130" s="282"/>
      <c r="W130" s="282">
        <f t="shared" si="16"/>
        <v>0</v>
      </c>
    </row>
    <row r="131" spans="1:23" x14ac:dyDescent="0.2">
      <c r="A131" s="206">
        <v>249</v>
      </c>
      <c r="B131" s="204" t="s">
        <v>803</v>
      </c>
      <c r="C131" s="214">
        <v>0.25</v>
      </c>
      <c r="D131" s="214">
        <v>0.875</v>
      </c>
      <c r="E131" s="214" t="s">
        <v>2016</v>
      </c>
      <c r="F131" s="214" t="s">
        <v>2016</v>
      </c>
      <c r="G131" s="281">
        <f t="shared" si="19"/>
        <v>0.625</v>
      </c>
      <c r="H131" s="281"/>
      <c r="I131" s="281">
        <f t="shared" si="12"/>
        <v>0.625</v>
      </c>
      <c r="J131" s="202">
        <v>0.41666666666666669</v>
      </c>
      <c r="K131" s="202">
        <v>0.625</v>
      </c>
      <c r="L131" s="202"/>
      <c r="M131" s="202"/>
      <c r="N131" s="282">
        <f t="shared" si="13"/>
        <v>0.20833333333333331</v>
      </c>
      <c r="O131" s="283"/>
      <c r="P131" s="281">
        <f t="shared" si="14"/>
        <v>0.20833333333333331</v>
      </c>
      <c r="Q131" s="202"/>
      <c r="R131" s="202"/>
      <c r="S131" s="202"/>
      <c r="T131" s="202"/>
      <c r="U131" s="282">
        <f t="shared" si="15"/>
        <v>0</v>
      </c>
      <c r="V131" s="282"/>
      <c r="W131" s="282">
        <f t="shared" si="16"/>
        <v>0</v>
      </c>
    </row>
    <row r="132" spans="1:23" x14ac:dyDescent="0.2">
      <c r="A132" s="206">
        <v>250</v>
      </c>
      <c r="B132" s="204" t="s">
        <v>803</v>
      </c>
      <c r="C132" s="214">
        <v>0.25</v>
      </c>
      <c r="D132" s="214">
        <v>0.875</v>
      </c>
      <c r="E132" s="214" t="s">
        <v>2016</v>
      </c>
      <c r="F132" s="214" t="s">
        <v>2016</v>
      </c>
      <c r="G132" s="281">
        <f t="shared" si="19"/>
        <v>0.625</v>
      </c>
      <c r="H132" s="281"/>
      <c r="I132" s="281">
        <f t="shared" ref="I132:I195" si="21">G132+H132</f>
        <v>0.625</v>
      </c>
      <c r="J132" s="202">
        <v>0.41666666666666669</v>
      </c>
      <c r="K132" s="202">
        <v>0.625</v>
      </c>
      <c r="L132" s="202"/>
      <c r="M132" s="202"/>
      <c r="N132" s="282">
        <f t="shared" ref="N132:N195" si="22">K132-J132</f>
        <v>0.20833333333333331</v>
      </c>
      <c r="O132" s="283"/>
      <c r="P132" s="281">
        <f t="shared" ref="P132:P195" si="23">N132+O132</f>
        <v>0.20833333333333331</v>
      </c>
      <c r="Q132" s="202"/>
      <c r="R132" s="202"/>
      <c r="S132" s="202"/>
      <c r="T132" s="202"/>
      <c r="U132" s="282">
        <f t="shared" ref="U132:U195" si="24">R132-Q132</f>
        <v>0</v>
      </c>
      <c r="V132" s="282"/>
      <c r="W132" s="282">
        <f t="shared" ref="W132:W195" si="25">U132+V132</f>
        <v>0</v>
      </c>
    </row>
    <row r="133" spans="1:23" x14ac:dyDescent="0.2">
      <c r="A133" s="206">
        <v>251</v>
      </c>
      <c r="B133" s="204" t="s">
        <v>803</v>
      </c>
      <c r="C133" s="214">
        <v>0.25</v>
      </c>
      <c r="D133" s="214">
        <v>0.45833333333333331</v>
      </c>
      <c r="E133" s="202">
        <v>0.66666666666666663</v>
      </c>
      <c r="F133" s="202">
        <v>0.875</v>
      </c>
      <c r="G133" s="281">
        <f t="shared" si="19"/>
        <v>0.20833333333333331</v>
      </c>
      <c r="H133" s="281">
        <f t="shared" si="18"/>
        <v>0.20833333333333337</v>
      </c>
      <c r="I133" s="281">
        <f t="shared" si="21"/>
        <v>0.41666666666666669</v>
      </c>
      <c r="J133" s="202"/>
      <c r="K133" s="202"/>
      <c r="L133" s="202"/>
      <c r="M133" s="202"/>
      <c r="N133" s="282">
        <f t="shared" si="22"/>
        <v>0</v>
      </c>
      <c r="O133" s="283"/>
      <c r="P133" s="281">
        <f t="shared" si="23"/>
        <v>0</v>
      </c>
      <c r="Q133" s="202"/>
      <c r="R133" s="202"/>
      <c r="S133" s="202"/>
      <c r="T133" s="202"/>
      <c r="U133" s="282">
        <f t="shared" si="24"/>
        <v>0</v>
      </c>
      <c r="V133" s="282"/>
      <c r="W133" s="282">
        <f t="shared" si="25"/>
        <v>0</v>
      </c>
    </row>
    <row r="134" spans="1:23" x14ac:dyDescent="0.2">
      <c r="A134" s="206">
        <v>252</v>
      </c>
      <c r="B134" s="204" t="s">
        <v>803</v>
      </c>
      <c r="C134" s="214">
        <v>0.625</v>
      </c>
      <c r="D134" s="214">
        <v>0.89583333333333337</v>
      </c>
      <c r="E134" s="202" t="s">
        <v>2016</v>
      </c>
      <c r="F134" s="202" t="s">
        <v>2016</v>
      </c>
      <c r="G134" s="281">
        <f t="shared" si="19"/>
        <v>0.27083333333333337</v>
      </c>
      <c r="H134" s="281"/>
      <c r="I134" s="281">
        <f t="shared" si="21"/>
        <v>0.27083333333333337</v>
      </c>
      <c r="J134" s="202"/>
      <c r="K134" s="202"/>
      <c r="L134" s="202"/>
      <c r="M134" s="202"/>
      <c r="N134" s="282">
        <f t="shared" si="22"/>
        <v>0</v>
      </c>
      <c r="O134" s="283"/>
      <c r="P134" s="281">
        <f t="shared" si="23"/>
        <v>0</v>
      </c>
      <c r="Q134" s="202"/>
      <c r="R134" s="202"/>
      <c r="S134" s="202"/>
      <c r="T134" s="202"/>
      <c r="U134" s="282">
        <f t="shared" si="24"/>
        <v>0</v>
      </c>
      <c r="V134" s="282"/>
      <c r="W134" s="282">
        <f t="shared" si="25"/>
        <v>0</v>
      </c>
    </row>
    <row r="135" spans="1:23" x14ac:dyDescent="0.2">
      <c r="A135" s="206">
        <v>253</v>
      </c>
      <c r="B135" s="204" t="s">
        <v>803</v>
      </c>
      <c r="C135" s="214">
        <v>0.625</v>
      </c>
      <c r="D135" s="214">
        <v>0.89583333333333337</v>
      </c>
      <c r="E135" s="202" t="s">
        <v>2016</v>
      </c>
      <c r="F135" s="202" t="s">
        <v>2016</v>
      </c>
      <c r="G135" s="281">
        <f t="shared" si="19"/>
        <v>0.27083333333333337</v>
      </c>
      <c r="H135" s="281"/>
      <c r="I135" s="281">
        <f t="shared" si="21"/>
        <v>0.27083333333333337</v>
      </c>
      <c r="J135" s="202"/>
      <c r="K135" s="202"/>
      <c r="L135" s="202"/>
      <c r="M135" s="202"/>
      <c r="N135" s="282">
        <f t="shared" si="22"/>
        <v>0</v>
      </c>
      <c r="O135" s="283"/>
      <c r="P135" s="281">
        <f t="shared" si="23"/>
        <v>0</v>
      </c>
      <c r="Q135" s="202"/>
      <c r="R135" s="202"/>
      <c r="S135" s="202"/>
      <c r="T135" s="202"/>
      <c r="U135" s="282">
        <f t="shared" si="24"/>
        <v>0</v>
      </c>
      <c r="V135" s="282"/>
      <c r="W135" s="282">
        <f t="shared" si="25"/>
        <v>0</v>
      </c>
    </row>
    <row r="136" spans="1:23" x14ac:dyDescent="0.2">
      <c r="A136" s="206">
        <v>255</v>
      </c>
      <c r="B136" s="204" t="s">
        <v>803</v>
      </c>
      <c r="C136" s="214">
        <v>0.66666666666666663</v>
      </c>
      <c r="D136" s="214">
        <v>0.85416666666666663</v>
      </c>
      <c r="E136" s="202"/>
      <c r="F136" s="202"/>
      <c r="G136" s="281">
        <f t="shared" si="19"/>
        <v>0.1875</v>
      </c>
      <c r="H136" s="281">
        <f t="shared" si="18"/>
        <v>0</v>
      </c>
      <c r="I136" s="281">
        <f t="shared" si="21"/>
        <v>0.1875</v>
      </c>
      <c r="J136" s="202"/>
      <c r="K136" s="202"/>
      <c r="L136" s="202"/>
      <c r="M136" s="202"/>
      <c r="N136" s="282">
        <f t="shared" si="22"/>
        <v>0</v>
      </c>
      <c r="O136" s="283"/>
      <c r="P136" s="281">
        <f t="shared" si="23"/>
        <v>0</v>
      </c>
      <c r="Q136" s="202"/>
      <c r="R136" s="202"/>
      <c r="S136" s="202"/>
      <c r="T136" s="202"/>
      <c r="U136" s="282">
        <f t="shared" si="24"/>
        <v>0</v>
      </c>
      <c r="V136" s="282"/>
      <c r="W136" s="282">
        <f t="shared" si="25"/>
        <v>0</v>
      </c>
    </row>
    <row r="137" spans="1:23" x14ac:dyDescent="0.2">
      <c r="A137" s="206">
        <v>256</v>
      </c>
      <c r="B137" s="204" t="s">
        <v>803</v>
      </c>
      <c r="C137" s="214">
        <v>0.27083333333333331</v>
      </c>
      <c r="D137" s="214">
        <v>0.45833333333333331</v>
      </c>
      <c r="E137" s="202"/>
      <c r="F137" s="202"/>
      <c r="G137" s="281">
        <f t="shared" si="19"/>
        <v>0.1875</v>
      </c>
      <c r="H137" s="281">
        <f t="shared" si="18"/>
        <v>0</v>
      </c>
      <c r="I137" s="281">
        <f t="shared" si="21"/>
        <v>0.1875</v>
      </c>
      <c r="J137" s="202"/>
      <c r="K137" s="202"/>
      <c r="L137" s="202"/>
      <c r="M137" s="202"/>
      <c r="N137" s="282">
        <f t="shared" si="22"/>
        <v>0</v>
      </c>
      <c r="O137" s="283"/>
      <c r="P137" s="281">
        <f t="shared" si="23"/>
        <v>0</v>
      </c>
      <c r="Q137" s="202"/>
      <c r="R137" s="202"/>
      <c r="S137" s="202"/>
      <c r="T137" s="202"/>
      <c r="U137" s="282">
        <f t="shared" si="24"/>
        <v>0</v>
      </c>
      <c r="V137" s="282"/>
      <c r="W137" s="282">
        <f t="shared" si="25"/>
        <v>0</v>
      </c>
    </row>
    <row r="138" spans="1:23" x14ac:dyDescent="0.2">
      <c r="A138" s="206">
        <v>257</v>
      </c>
      <c r="B138" s="204" t="s">
        <v>803</v>
      </c>
      <c r="C138" s="214">
        <v>0.27083333333333331</v>
      </c>
      <c r="D138" s="214">
        <v>0.89583333333333337</v>
      </c>
      <c r="E138" s="202" t="s">
        <v>2016</v>
      </c>
      <c r="F138" s="202" t="s">
        <v>2016</v>
      </c>
      <c r="G138" s="281">
        <f t="shared" si="19"/>
        <v>0.625</v>
      </c>
      <c r="H138" s="281"/>
      <c r="I138" s="281">
        <f t="shared" si="21"/>
        <v>0.625</v>
      </c>
      <c r="J138" s="202"/>
      <c r="K138" s="202"/>
      <c r="L138" s="202"/>
      <c r="M138" s="202"/>
      <c r="N138" s="282">
        <f t="shared" si="22"/>
        <v>0</v>
      </c>
      <c r="O138" s="283"/>
      <c r="P138" s="281">
        <f t="shared" si="23"/>
        <v>0</v>
      </c>
      <c r="Q138" s="202"/>
      <c r="R138" s="202"/>
      <c r="S138" s="202"/>
      <c r="T138" s="202"/>
      <c r="U138" s="282">
        <f t="shared" si="24"/>
        <v>0</v>
      </c>
      <c r="V138" s="282"/>
      <c r="W138" s="282">
        <f t="shared" si="25"/>
        <v>0</v>
      </c>
    </row>
    <row r="139" spans="1:23" x14ac:dyDescent="0.2">
      <c r="A139" s="206">
        <v>259</v>
      </c>
      <c r="B139" s="204" t="s">
        <v>803</v>
      </c>
      <c r="C139" s="214">
        <v>0.27083333333333331</v>
      </c>
      <c r="D139" s="214">
        <v>0.89583333333333337</v>
      </c>
      <c r="E139" s="202" t="s">
        <v>2016</v>
      </c>
      <c r="F139" s="202" t="s">
        <v>2016</v>
      </c>
      <c r="G139" s="281">
        <f t="shared" si="19"/>
        <v>0.625</v>
      </c>
      <c r="H139" s="281"/>
      <c r="I139" s="281">
        <f t="shared" si="21"/>
        <v>0.625</v>
      </c>
      <c r="J139" s="202"/>
      <c r="K139" s="202"/>
      <c r="L139" s="202"/>
      <c r="M139" s="202"/>
      <c r="N139" s="282">
        <f t="shared" si="22"/>
        <v>0</v>
      </c>
      <c r="O139" s="283"/>
      <c r="P139" s="281">
        <f t="shared" si="23"/>
        <v>0</v>
      </c>
      <c r="Q139" s="202"/>
      <c r="R139" s="202"/>
      <c r="S139" s="202"/>
      <c r="T139" s="202"/>
      <c r="U139" s="282">
        <f t="shared" si="24"/>
        <v>0</v>
      </c>
      <c r="V139" s="282"/>
      <c r="W139" s="282">
        <f t="shared" si="25"/>
        <v>0</v>
      </c>
    </row>
    <row r="140" spans="1:23" x14ac:dyDescent="0.2">
      <c r="A140" s="206">
        <v>260</v>
      </c>
      <c r="B140" s="204" t="s">
        <v>803</v>
      </c>
      <c r="C140" s="214">
        <v>0.27083333333333331</v>
      </c>
      <c r="D140" s="214">
        <v>0.89583333333333337</v>
      </c>
      <c r="E140" s="202" t="s">
        <v>2016</v>
      </c>
      <c r="F140" s="202" t="s">
        <v>2016</v>
      </c>
      <c r="G140" s="281">
        <f t="shared" si="19"/>
        <v>0.625</v>
      </c>
      <c r="H140" s="281"/>
      <c r="I140" s="281">
        <f t="shared" si="21"/>
        <v>0.625</v>
      </c>
      <c r="J140" s="202"/>
      <c r="K140" s="202"/>
      <c r="L140" s="202"/>
      <c r="M140" s="202"/>
      <c r="N140" s="282">
        <f t="shared" si="22"/>
        <v>0</v>
      </c>
      <c r="O140" s="283"/>
      <c r="P140" s="281">
        <f t="shared" si="23"/>
        <v>0</v>
      </c>
      <c r="Q140" s="202"/>
      <c r="R140" s="202"/>
      <c r="S140" s="202"/>
      <c r="T140" s="202"/>
      <c r="U140" s="282">
        <f t="shared" si="24"/>
        <v>0</v>
      </c>
      <c r="V140" s="282"/>
      <c r="W140" s="282">
        <f t="shared" si="25"/>
        <v>0</v>
      </c>
    </row>
    <row r="141" spans="1:23" x14ac:dyDescent="0.2">
      <c r="A141" s="206">
        <v>261</v>
      </c>
      <c r="B141" s="204" t="s">
        <v>803</v>
      </c>
      <c r="C141" s="214">
        <v>0.27083333333333331</v>
      </c>
      <c r="D141" s="214">
        <v>0.89583333333333337</v>
      </c>
      <c r="E141" s="202" t="s">
        <v>2016</v>
      </c>
      <c r="F141" s="202" t="s">
        <v>2016</v>
      </c>
      <c r="G141" s="281">
        <f t="shared" si="19"/>
        <v>0.625</v>
      </c>
      <c r="H141" s="281"/>
      <c r="I141" s="281">
        <f t="shared" si="21"/>
        <v>0.625</v>
      </c>
      <c r="J141" s="202"/>
      <c r="K141" s="202"/>
      <c r="L141" s="202"/>
      <c r="M141" s="202"/>
      <c r="N141" s="282">
        <f t="shared" si="22"/>
        <v>0</v>
      </c>
      <c r="O141" s="283"/>
      <c r="P141" s="281">
        <f t="shared" si="23"/>
        <v>0</v>
      </c>
      <c r="Q141" s="202"/>
      <c r="R141" s="202"/>
      <c r="S141" s="202"/>
      <c r="T141" s="202"/>
      <c r="U141" s="282">
        <f t="shared" si="24"/>
        <v>0</v>
      </c>
      <c r="V141" s="282"/>
      <c r="W141" s="282">
        <f t="shared" si="25"/>
        <v>0</v>
      </c>
    </row>
    <row r="142" spans="1:23" x14ac:dyDescent="0.2">
      <c r="A142" s="206">
        <v>262</v>
      </c>
      <c r="B142" s="204" t="s">
        <v>803</v>
      </c>
      <c r="C142" s="214">
        <v>0.625</v>
      </c>
      <c r="D142" s="214">
        <v>0.875</v>
      </c>
      <c r="E142" s="202" t="s">
        <v>2016</v>
      </c>
      <c r="F142" s="202" t="s">
        <v>2016</v>
      </c>
      <c r="G142" s="281">
        <f t="shared" si="19"/>
        <v>0.25</v>
      </c>
      <c r="H142" s="281"/>
      <c r="I142" s="281">
        <f t="shared" si="21"/>
        <v>0.25</v>
      </c>
      <c r="J142" s="202">
        <v>0.625</v>
      </c>
      <c r="K142" s="202">
        <v>0.83333333333333337</v>
      </c>
      <c r="L142" s="202"/>
      <c r="M142" s="202"/>
      <c r="N142" s="282">
        <f t="shared" si="22"/>
        <v>0.20833333333333337</v>
      </c>
      <c r="O142" s="283"/>
      <c r="P142" s="281">
        <f t="shared" si="23"/>
        <v>0.20833333333333337</v>
      </c>
      <c r="Q142" s="202"/>
      <c r="R142" s="202"/>
      <c r="S142" s="202"/>
      <c r="T142" s="202"/>
      <c r="U142" s="282">
        <f t="shared" si="24"/>
        <v>0</v>
      </c>
      <c r="V142" s="282"/>
      <c r="W142" s="282">
        <f t="shared" si="25"/>
        <v>0</v>
      </c>
    </row>
    <row r="143" spans="1:23" x14ac:dyDescent="0.2">
      <c r="A143" s="206">
        <v>263</v>
      </c>
      <c r="B143" s="204" t="s">
        <v>803</v>
      </c>
      <c r="C143" s="214">
        <v>0.25</v>
      </c>
      <c r="D143" s="214">
        <v>0.45833333333333331</v>
      </c>
      <c r="E143" s="202" t="s">
        <v>2016</v>
      </c>
      <c r="F143" s="202" t="s">
        <v>2016</v>
      </c>
      <c r="G143" s="281">
        <f t="shared" si="19"/>
        <v>0.20833333333333331</v>
      </c>
      <c r="H143" s="281"/>
      <c r="I143" s="281">
        <f t="shared" si="21"/>
        <v>0.20833333333333331</v>
      </c>
      <c r="J143" s="202"/>
      <c r="K143" s="202"/>
      <c r="L143" s="202"/>
      <c r="M143" s="202"/>
      <c r="N143" s="282">
        <f t="shared" si="22"/>
        <v>0</v>
      </c>
      <c r="O143" s="283"/>
      <c r="P143" s="281">
        <f t="shared" si="23"/>
        <v>0</v>
      </c>
      <c r="Q143" s="202"/>
      <c r="R143" s="202"/>
      <c r="S143" s="202"/>
      <c r="T143" s="202"/>
      <c r="U143" s="282">
        <f t="shared" si="24"/>
        <v>0</v>
      </c>
      <c r="V143" s="282"/>
      <c r="W143" s="282">
        <f t="shared" si="25"/>
        <v>0</v>
      </c>
    </row>
    <row r="144" spans="1:23" x14ac:dyDescent="0.2">
      <c r="A144" s="206">
        <v>264</v>
      </c>
      <c r="B144" s="204" t="s">
        <v>803</v>
      </c>
      <c r="C144" s="214">
        <v>0.625</v>
      </c>
      <c r="D144" s="214">
        <v>0.875</v>
      </c>
      <c r="E144" s="202" t="s">
        <v>2016</v>
      </c>
      <c r="F144" s="202" t="s">
        <v>2016</v>
      </c>
      <c r="G144" s="281">
        <f t="shared" si="19"/>
        <v>0.25</v>
      </c>
      <c r="H144" s="281"/>
      <c r="I144" s="281">
        <f t="shared" si="21"/>
        <v>0.25</v>
      </c>
      <c r="J144" s="202"/>
      <c r="K144" s="202"/>
      <c r="L144" s="202"/>
      <c r="M144" s="202"/>
      <c r="N144" s="282">
        <f t="shared" si="22"/>
        <v>0</v>
      </c>
      <c r="O144" s="283"/>
      <c r="P144" s="281">
        <f t="shared" si="23"/>
        <v>0</v>
      </c>
      <c r="Q144" s="202"/>
      <c r="R144" s="202"/>
      <c r="S144" s="202"/>
      <c r="T144" s="202"/>
      <c r="U144" s="282">
        <f t="shared" si="24"/>
        <v>0</v>
      </c>
      <c r="V144" s="282"/>
      <c r="W144" s="282">
        <f t="shared" si="25"/>
        <v>0</v>
      </c>
    </row>
    <row r="145" spans="1:23" x14ac:dyDescent="0.2">
      <c r="A145" s="206">
        <v>265</v>
      </c>
      <c r="B145" s="204" t="s">
        <v>803</v>
      </c>
      <c r="C145" s="214">
        <v>0.25</v>
      </c>
      <c r="D145" s="214">
        <v>0.45833333333333331</v>
      </c>
      <c r="E145" s="202">
        <v>0.64583333333333337</v>
      </c>
      <c r="F145" s="202">
        <v>0.875</v>
      </c>
      <c r="G145" s="281">
        <f t="shared" si="19"/>
        <v>0.20833333333333331</v>
      </c>
      <c r="H145" s="281">
        <f t="shared" si="18"/>
        <v>0.22916666666666663</v>
      </c>
      <c r="I145" s="281">
        <f t="shared" si="21"/>
        <v>0.43749999999999994</v>
      </c>
      <c r="J145" s="202"/>
      <c r="K145" s="202"/>
      <c r="L145" s="202"/>
      <c r="M145" s="202"/>
      <c r="N145" s="282">
        <f t="shared" si="22"/>
        <v>0</v>
      </c>
      <c r="O145" s="283"/>
      <c r="P145" s="281">
        <f t="shared" si="23"/>
        <v>0</v>
      </c>
      <c r="Q145" s="202"/>
      <c r="R145" s="202"/>
      <c r="S145" s="202"/>
      <c r="T145" s="202"/>
      <c r="U145" s="282">
        <f t="shared" si="24"/>
        <v>0</v>
      </c>
      <c r="V145" s="282"/>
      <c r="W145" s="282">
        <f t="shared" si="25"/>
        <v>0</v>
      </c>
    </row>
    <row r="146" spans="1:23" x14ac:dyDescent="0.2">
      <c r="A146" s="206">
        <v>266</v>
      </c>
      <c r="B146" s="204" t="s">
        <v>803</v>
      </c>
      <c r="C146" s="214">
        <v>0.70833333333333337</v>
      </c>
      <c r="D146" s="214">
        <v>0.91666666666666663</v>
      </c>
      <c r="E146" s="202" t="s">
        <v>2016</v>
      </c>
      <c r="F146" s="202" t="s">
        <v>2016</v>
      </c>
      <c r="G146" s="281">
        <f t="shared" si="19"/>
        <v>0.20833333333333326</v>
      </c>
      <c r="H146" s="281"/>
      <c r="I146" s="281">
        <f t="shared" si="21"/>
        <v>0.20833333333333326</v>
      </c>
      <c r="J146" s="202"/>
      <c r="K146" s="202"/>
      <c r="L146" s="202"/>
      <c r="M146" s="202"/>
      <c r="N146" s="282">
        <f t="shared" si="22"/>
        <v>0</v>
      </c>
      <c r="O146" s="283"/>
      <c r="P146" s="281">
        <f t="shared" si="23"/>
        <v>0</v>
      </c>
      <c r="Q146" s="202"/>
      <c r="R146" s="202"/>
      <c r="S146" s="202"/>
      <c r="T146" s="202"/>
      <c r="U146" s="282">
        <f t="shared" si="24"/>
        <v>0</v>
      </c>
      <c r="V146" s="282"/>
      <c r="W146" s="282">
        <f t="shared" si="25"/>
        <v>0</v>
      </c>
    </row>
    <row r="147" spans="1:23" x14ac:dyDescent="0.2">
      <c r="A147" s="206">
        <v>267</v>
      </c>
      <c r="B147" s="204" t="s">
        <v>803</v>
      </c>
      <c r="C147" s="214">
        <v>0.70833333333333337</v>
      </c>
      <c r="D147" s="214">
        <v>0.875</v>
      </c>
      <c r="E147" s="214" t="s">
        <v>2016</v>
      </c>
      <c r="F147" s="214" t="s">
        <v>2016</v>
      </c>
      <c r="G147" s="281">
        <f t="shared" si="19"/>
        <v>0.16666666666666663</v>
      </c>
      <c r="H147" s="281"/>
      <c r="I147" s="281">
        <f t="shared" si="21"/>
        <v>0.16666666666666663</v>
      </c>
      <c r="J147" s="202"/>
      <c r="K147" s="202"/>
      <c r="L147" s="202"/>
      <c r="M147" s="202"/>
      <c r="N147" s="282">
        <f t="shared" si="22"/>
        <v>0</v>
      </c>
      <c r="O147" s="283"/>
      <c r="P147" s="281">
        <f t="shared" si="23"/>
        <v>0</v>
      </c>
      <c r="Q147" s="202"/>
      <c r="R147" s="202"/>
      <c r="S147" s="202"/>
      <c r="T147" s="202"/>
      <c r="U147" s="282">
        <f t="shared" si="24"/>
        <v>0</v>
      </c>
      <c r="V147" s="282"/>
      <c r="W147" s="282">
        <f t="shared" si="25"/>
        <v>0</v>
      </c>
    </row>
    <row r="148" spans="1:23" x14ac:dyDescent="0.2">
      <c r="A148" s="206">
        <v>268</v>
      </c>
      <c r="B148" s="204" t="s">
        <v>803</v>
      </c>
      <c r="C148" s="214">
        <v>0.22916666666666666</v>
      </c>
      <c r="D148" s="214">
        <v>0.39583333333333331</v>
      </c>
      <c r="E148" s="202"/>
      <c r="F148" s="202"/>
      <c r="G148" s="281">
        <f t="shared" si="19"/>
        <v>0.16666666666666666</v>
      </c>
      <c r="H148" s="281">
        <f t="shared" si="18"/>
        <v>0</v>
      </c>
      <c r="I148" s="281">
        <f t="shared" si="21"/>
        <v>0.16666666666666666</v>
      </c>
      <c r="J148" s="202"/>
      <c r="K148" s="202"/>
      <c r="L148" s="202"/>
      <c r="M148" s="202"/>
      <c r="N148" s="282">
        <f t="shared" si="22"/>
        <v>0</v>
      </c>
      <c r="O148" s="283"/>
      <c r="P148" s="281">
        <f t="shared" si="23"/>
        <v>0</v>
      </c>
      <c r="Q148" s="202"/>
      <c r="R148" s="202"/>
      <c r="S148" s="202"/>
      <c r="T148" s="202"/>
      <c r="U148" s="282">
        <f t="shared" si="24"/>
        <v>0</v>
      </c>
      <c r="V148" s="282"/>
      <c r="W148" s="282">
        <f t="shared" si="25"/>
        <v>0</v>
      </c>
    </row>
    <row r="149" spans="1:23" x14ac:dyDescent="0.2">
      <c r="A149" s="206">
        <v>269</v>
      </c>
      <c r="B149" s="204" t="s">
        <v>803</v>
      </c>
      <c r="C149" s="214">
        <v>0.625</v>
      </c>
      <c r="D149" s="214">
        <v>0.91666666666666663</v>
      </c>
      <c r="E149" s="202"/>
      <c r="F149" s="202"/>
      <c r="G149" s="281">
        <f t="shared" si="19"/>
        <v>0.29166666666666663</v>
      </c>
      <c r="H149" s="281">
        <f t="shared" si="18"/>
        <v>0</v>
      </c>
      <c r="I149" s="281">
        <f t="shared" si="21"/>
        <v>0.29166666666666663</v>
      </c>
      <c r="J149" s="202"/>
      <c r="K149" s="202"/>
      <c r="L149" s="202"/>
      <c r="M149" s="202"/>
      <c r="N149" s="282">
        <f t="shared" si="22"/>
        <v>0</v>
      </c>
      <c r="O149" s="283"/>
      <c r="P149" s="281">
        <f t="shared" si="23"/>
        <v>0</v>
      </c>
      <c r="Q149" s="202"/>
      <c r="R149" s="202"/>
      <c r="S149" s="202"/>
      <c r="T149" s="202"/>
      <c r="U149" s="282">
        <f t="shared" si="24"/>
        <v>0</v>
      </c>
      <c r="V149" s="282"/>
      <c r="W149" s="282">
        <f t="shared" si="25"/>
        <v>0</v>
      </c>
    </row>
    <row r="150" spans="1:23" x14ac:dyDescent="0.2">
      <c r="A150" s="206">
        <v>270</v>
      </c>
      <c r="B150" s="204" t="s">
        <v>803</v>
      </c>
      <c r="C150" s="214">
        <v>0.27083333333333331</v>
      </c>
      <c r="D150" s="214">
        <v>0.875</v>
      </c>
      <c r="E150" s="202" t="s">
        <v>2016</v>
      </c>
      <c r="F150" s="202" t="s">
        <v>2016</v>
      </c>
      <c r="G150" s="281">
        <f t="shared" si="19"/>
        <v>0.60416666666666674</v>
      </c>
      <c r="H150" s="281"/>
      <c r="I150" s="281">
        <f t="shared" si="21"/>
        <v>0.60416666666666674</v>
      </c>
      <c r="J150" s="202"/>
      <c r="K150" s="202"/>
      <c r="L150" s="202"/>
      <c r="M150" s="202"/>
      <c r="N150" s="282">
        <f t="shared" si="22"/>
        <v>0</v>
      </c>
      <c r="O150" s="283"/>
      <c r="P150" s="281">
        <f t="shared" si="23"/>
        <v>0</v>
      </c>
      <c r="Q150" s="202"/>
      <c r="R150" s="202"/>
      <c r="S150" s="202"/>
      <c r="T150" s="202"/>
      <c r="U150" s="282">
        <f t="shared" si="24"/>
        <v>0</v>
      </c>
      <c r="V150" s="282"/>
      <c r="W150" s="282">
        <f t="shared" si="25"/>
        <v>0</v>
      </c>
    </row>
    <row r="151" spans="1:23" x14ac:dyDescent="0.2">
      <c r="A151" s="206">
        <v>271</v>
      </c>
      <c r="B151" s="205" t="s">
        <v>803</v>
      </c>
      <c r="C151" s="214">
        <v>0.27083333333333331</v>
      </c>
      <c r="D151" s="214">
        <v>0.875</v>
      </c>
      <c r="E151" s="202" t="s">
        <v>2016</v>
      </c>
      <c r="F151" s="202" t="s">
        <v>2016</v>
      </c>
      <c r="G151" s="281">
        <f t="shared" si="19"/>
        <v>0.60416666666666674</v>
      </c>
      <c r="H151" s="281"/>
      <c r="I151" s="281">
        <f t="shared" si="21"/>
        <v>0.60416666666666674</v>
      </c>
      <c r="J151" s="202"/>
      <c r="K151" s="202"/>
      <c r="L151" s="202"/>
      <c r="M151" s="202"/>
      <c r="N151" s="282">
        <f t="shared" si="22"/>
        <v>0</v>
      </c>
      <c r="O151" s="283"/>
      <c r="P151" s="281">
        <f t="shared" si="23"/>
        <v>0</v>
      </c>
      <c r="Q151" s="202"/>
      <c r="R151" s="202"/>
      <c r="S151" s="202"/>
      <c r="T151" s="202"/>
      <c r="U151" s="282">
        <f t="shared" si="24"/>
        <v>0</v>
      </c>
      <c r="V151" s="282"/>
      <c r="W151" s="282">
        <f t="shared" si="25"/>
        <v>0</v>
      </c>
    </row>
    <row r="152" spans="1:23" x14ac:dyDescent="0.2">
      <c r="A152" s="206">
        <v>272</v>
      </c>
      <c r="B152" s="204" t="s">
        <v>803</v>
      </c>
      <c r="C152" s="214">
        <v>0.27083333333333331</v>
      </c>
      <c r="D152" s="214">
        <v>0.875</v>
      </c>
      <c r="E152" s="202" t="s">
        <v>2016</v>
      </c>
      <c r="F152" s="202" t="s">
        <v>2016</v>
      </c>
      <c r="G152" s="281">
        <f t="shared" si="19"/>
        <v>0.60416666666666674</v>
      </c>
      <c r="H152" s="281"/>
      <c r="I152" s="281">
        <f t="shared" si="21"/>
        <v>0.60416666666666674</v>
      </c>
      <c r="J152" s="202"/>
      <c r="K152" s="202"/>
      <c r="L152" s="202"/>
      <c r="M152" s="202"/>
      <c r="N152" s="282">
        <f t="shared" si="22"/>
        <v>0</v>
      </c>
      <c r="O152" s="283"/>
      <c r="P152" s="281">
        <f t="shared" si="23"/>
        <v>0</v>
      </c>
      <c r="Q152" s="202"/>
      <c r="R152" s="202"/>
      <c r="S152" s="202"/>
      <c r="T152" s="202"/>
      <c r="U152" s="282">
        <f t="shared" si="24"/>
        <v>0</v>
      </c>
      <c r="V152" s="282"/>
      <c r="W152" s="282">
        <f t="shared" si="25"/>
        <v>0</v>
      </c>
    </row>
    <row r="153" spans="1:23" x14ac:dyDescent="0.2">
      <c r="A153" s="206">
        <v>273</v>
      </c>
      <c r="B153" s="204" t="s">
        <v>803</v>
      </c>
      <c r="C153" s="214">
        <v>0.27083333333333331</v>
      </c>
      <c r="D153" s="214">
        <v>0.875</v>
      </c>
      <c r="E153" s="202" t="s">
        <v>2016</v>
      </c>
      <c r="F153" s="202" t="s">
        <v>2016</v>
      </c>
      <c r="G153" s="281">
        <f t="shared" si="19"/>
        <v>0.60416666666666674</v>
      </c>
      <c r="H153" s="281"/>
      <c r="I153" s="281">
        <f t="shared" si="21"/>
        <v>0.60416666666666674</v>
      </c>
      <c r="J153" s="202"/>
      <c r="K153" s="202"/>
      <c r="L153" s="202"/>
      <c r="M153" s="202"/>
      <c r="N153" s="282">
        <f t="shared" si="22"/>
        <v>0</v>
      </c>
      <c r="O153" s="283"/>
      <c r="P153" s="281">
        <f t="shared" si="23"/>
        <v>0</v>
      </c>
      <c r="Q153" s="202"/>
      <c r="R153" s="202"/>
      <c r="S153" s="202"/>
      <c r="T153" s="202"/>
      <c r="U153" s="282">
        <f t="shared" si="24"/>
        <v>0</v>
      </c>
      <c r="V153" s="282"/>
      <c r="W153" s="282">
        <f t="shared" si="25"/>
        <v>0</v>
      </c>
    </row>
    <row r="154" spans="1:23" x14ac:dyDescent="0.2">
      <c r="A154" s="206">
        <v>274</v>
      </c>
      <c r="B154" s="204" t="s">
        <v>803</v>
      </c>
      <c r="C154" s="214">
        <v>0.27083333333333331</v>
      </c>
      <c r="D154" s="214">
        <v>0.89583333333333337</v>
      </c>
      <c r="E154" s="202" t="s">
        <v>2016</v>
      </c>
      <c r="F154" s="202" t="s">
        <v>2016</v>
      </c>
      <c r="G154" s="281">
        <f t="shared" si="19"/>
        <v>0.625</v>
      </c>
      <c r="H154" s="281"/>
      <c r="I154" s="281">
        <f t="shared" si="21"/>
        <v>0.625</v>
      </c>
      <c r="J154" s="202"/>
      <c r="K154" s="202"/>
      <c r="L154" s="202"/>
      <c r="M154" s="202"/>
      <c r="N154" s="282">
        <f t="shared" si="22"/>
        <v>0</v>
      </c>
      <c r="O154" s="283"/>
      <c r="P154" s="281">
        <f t="shared" si="23"/>
        <v>0</v>
      </c>
      <c r="Q154" s="202"/>
      <c r="R154" s="202"/>
      <c r="S154" s="202"/>
      <c r="T154" s="202"/>
      <c r="U154" s="282">
        <f t="shared" si="24"/>
        <v>0</v>
      </c>
      <c r="V154" s="282"/>
      <c r="W154" s="282">
        <f t="shared" si="25"/>
        <v>0</v>
      </c>
    </row>
    <row r="155" spans="1:23" x14ac:dyDescent="0.2">
      <c r="A155" s="229">
        <v>275</v>
      </c>
      <c r="B155" s="204" t="s">
        <v>803</v>
      </c>
      <c r="C155" s="214">
        <v>0.625</v>
      </c>
      <c r="D155" s="214">
        <v>0.89583333333333337</v>
      </c>
      <c r="E155" s="202" t="s">
        <v>2016</v>
      </c>
      <c r="F155" s="202" t="s">
        <v>2016</v>
      </c>
      <c r="G155" s="281">
        <f t="shared" si="19"/>
        <v>0.27083333333333337</v>
      </c>
      <c r="H155" s="281"/>
      <c r="I155" s="281">
        <f t="shared" si="21"/>
        <v>0.27083333333333337</v>
      </c>
      <c r="J155" s="202">
        <v>0.3125</v>
      </c>
      <c r="K155" s="202">
        <v>0.875</v>
      </c>
      <c r="L155" s="202"/>
      <c r="M155" s="202"/>
      <c r="N155" s="282">
        <f t="shared" si="22"/>
        <v>0.5625</v>
      </c>
      <c r="O155" s="283"/>
      <c r="P155" s="281">
        <f t="shared" si="23"/>
        <v>0.5625</v>
      </c>
      <c r="Q155" s="202">
        <v>0.41666666666666669</v>
      </c>
      <c r="R155" s="202">
        <v>0.83333333333333337</v>
      </c>
      <c r="S155" s="202"/>
      <c r="T155" s="202"/>
      <c r="U155" s="282">
        <f t="shared" si="24"/>
        <v>0.41666666666666669</v>
      </c>
      <c r="V155" s="282"/>
      <c r="W155" s="282">
        <f t="shared" si="25"/>
        <v>0.41666666666666669</v>
      </c>
    </row>
    <row r="156" spans="1:23" x14ac:dyDescent="0.2">
      <c r="A156" s="229">
        <v>276</v>
      </c>
      <c r="B156" s="204" t="s">
        <v>803</v>
      </c>
      <c r="C156" s="214">
        <v>0.70833333333333337</v>
      </c>
      <c r="D156" s="214">
        <v>0.83333333333333337</v>
      </c>
      <c r="E156" s="214"/>
      <c r="F156" s="214"/>
      <c r="G156" s="281">
        <f t="shared" si="19"/>
        <v>0.125</v>
      </c>
      <c r="H156" s="281">
        <f t="shared" si="18"/>
        <v>0</v>
      </c>
      <c r="I156" s="281">
        <f t="shared" si="21"/>
        <v>0.125</v>
      </c>
      <c r="J156" s="202"/>
      <c r="K156" s="202"/>
      <c r="L156" s="202"/>
      <c r="M156" s="202"/>
      <c r="N156" s="282">
        <f t="shared" si="22"/>
        <v>0</v>
      </c>
      <c r="O156" s="283"/>
      <c r="P156" s="281">
        <f t="shared" si="23"/>
        <v>0</v>
      </c>
      <c r="Q156" s="202"/>
      <c r="R156" s="202"/>
      <c r="S156" s="202"/>
      <c r="T156" s="202"/>
      <c r="U156" s="282">
        <f t="shared" si="24"/>
        <v>0</v>
      </c>
      <c r="V156" s="282"/>
      <c r="W156" s="282">
        <f t="shared" si="25"/>
        <v>0</v>
      </c>
    </row>
    <row r="157" spans="1:23" x14ac:dyDescent="0.2">
      <c r="A157" s="229">
        <v>277</v>
      </c>
      <c r="B157" s="205" t="s">
        <v>803</v>
      </c>
      <c r="C157" s="214">
        <v>0.70833333333333337</v>
      </c>
      <c r="D157" s="214">
        <v>0.83333333333333337</v>
      </c>
      <c r="E157" s="214"/>
      <c r="F157" s="214"/>
      <c r="G157" s="281">
        <f t="shared" si="19"/>
        <v>0.125</v>
      </c>
      <c r="H157" s="281">
        <f t="shared" si="18"/>
        <v>0</v>
      </c>
      <c r="I157" s="281">
        <f t="shared" si="21"/>
        <v>0.125</v>
      </c>
      <c r="J157" s="202"/>
      <c r="K157" s="202"/>
      <c r="L157" s="202"/>
      <c r="M157" s="202"/>
      <c r="N157" s="282">
        <f t="shared" si="22"/>
        <v>0</v>
      </c>
      <c r="O157" s="283"/>
      <c r="P157" s="281">
        <f t="shared" si="23"/>
        <v>0</v>
      </c>
      <c r="Q157" s="202"/>
      <c r="R157" s="202"/>
      <c r="S157" s="202"/>
      <c r="T157" s="202"/>
      <c r="U157" s="282">
        <f t="shared" si="24"/>
        <v>0</v>
      </c>
      <c r="V157" s="282"/>
      <c r="W157" s="282">
        <f t="shared" si="25"/>
        <v>0</v>
      </c>
    </row>
    <row r="158" spans="1:23" x14ac:dyDescent="0.2">
      <c r="A158" s="229">
        <v>278</v>
      </c>
      <c r="B158" s="205" t="s">
        <v>803</v>
      </c>
      <c r="C158" s="214">
        <v>0.70833333333333337</v>
      </c>
      <c r="D158" s="214">
        <v>0.875</v>
      </c>
      <c r="E158" s="214"/>
      <c r="F158" s="214"/>
      <c r="G158" s="281">
        <f t="shared" si="19"/>
        <v>0.16666666666666663</v>
      </c>
      <c r="H158" s="281">
        <f t="shared" si="18"/>
        <v>0</v>
      </c>
      <c r="I158" s="281">
        <f t="shared" si="21"/>
        <v>0.16666666666666663</v>
      </c>
      <c r="J158" s="202"/>
      <c r="K158" s="202"/>
      <c r="L158" s="202"/>
      <c r="M158" s="202"/>
      <c r="N158" s="282">
        <f t="shared" si="22"/>
        <v>0</v>
      </c>
      <c r="O158" s="283"/>
      <c r="P158" s="281">
        <f t="shared" si="23"/>
        <v>0</v>
      </c>
      <c r="Q158" s="202"/>
      <c r="R158" s="202"/>
      <c r="S158" s="202"/>
      <c r="T158" s="202"/>
      <c r="U158" s="282">
        <f t="shared" si="24"/>
        <v>0</v>
      </c>
      <c r="V158" s="282"/>
      <c r="W158" s="282">
        <f t="shared" si="25"/>
        <v>0</v>
      </c>
    </row>
    <row r="159" spans="1:23" x14ac:dyDescent="0.2">
      <c r="A159" s="229">
        <v>279</v>
      </c>
      <c r="B159" s="205" t="s">
        <v>803</v>
      </c>
      <c r="C159" s="214">
        <v>0.66666666666666663</v>
      </c>
      <c r="D159" s="214">
        <v>0.89583333333333337</v>
      </c>
      <c r="E159" s="214" t="s">
        <v>2016</v>
      </c>
      <c r="F159" s="214" t="s">
        <v>2016</v>
      </c>
      <c r="G159" s="281">
        <f t="shared" si="19"/>
        <v>0.22916666666666674</v>
      </c>
      <c r="H159" s="281"/>
      <c r="I159" s="281">
        <f t="shared" si="21"/>
        <v>0.22916666666666674</v>
      </c>
      <c r="J159" s="202"/>
      <c r="K159" s="202"/>
      <c r="L159" s="202"/>
      <c r="M159" s="202"/>
      <c r="N159" s="282">
        <f t="shared" si="22"/>
        <v>0</v>
      </c>
      <c r="O159" s="283"/>
      <c r="P159" s="281">
        <f t="shared" si="23"/>
        <v>0</v>
      </c>
      <c r="Q159" s="202"/>
      <c r="R159" s="202"/>
      <c r="S159" s="202"/>
      <c r="T159" s="202"/>
      <c r="U159" s="282">
        <f t="shared" si="24"/>
        <v>0</v>
      </c>
      <c r="V159" s="282"/>
      <c r="W159" s="282">
        <f t="shared" si="25"/>
        <v>0</v>
      </c>
    </row>
    <row r="160" spans="1:23" x14ac:dyDescent="0.2">
      <c r="A160" s="229">
        <v>280</v>
      </c>
      <c r="B160" s="205" t="s">
        <v>803</v>
      </c>
      <c r="C160" s="202">
        <v>0.64583333333333337</v>
      </c>
      <c r="D160" s="228">
        <v>0.89583333333333337</v>
      </c>
      <c r="E160" s="202" t="s">
        <v>2016</v>
      </c>
      <c r="F160" s="202" t="s">
        <v>2016</v>
      </c>
      <c r="G160" s="281">
        <f t="shared" si="19"/>
        <v>0.25</v>
      </c>
      <c r="H160" s="281"/>
      <c r="I160" s="281">
        <f t="shared" si="21"/>
        <v>0.25</v>
      </c>
      <c r="J160" s="202"/>
      <c r="K160" s="202"/>
      <c r="L160" s="202"/>
      <c r="M160" s="202"/>
      <c r="N160" s="282">
        <f t="shared" si="22"/>
        <v>0</v>
      </c>
      <c r="O160" s="283"/>
      <c r="P160" s="281">
        <f t="shared" si="23"/>
        <v>0</v>
      </c>
      <c r="Q160" s="202"/>
      <c r="R160" s="202"/>
      <c r="S160" s="202"/>
      <c r="T160" s="202"/>
      <c r="U160" s="282">
        <f t="shared" si="24"/>
        <v>0</v>
      </c>
      <c r="V160" s="282"/>
      <c r="W160" s="282">
        <f t="shared" si="25"/>
        <v>0</v>
      </c>
    </row>
    <row r="161" spans="1:23" x14ac:dyDescent="0.2">
      <c r="A161" s="229">
        <v>281</v>
      </c>
      <c r="B161" s="205" t="s">
        <v>803</v>
      </c>
      <c r="C161" s="214">
        <v>0.64583333333333337</v>
      </c>
      <c r="D161" s="214">
        <v>0.89583333333333337</v>
      </c>
      <c r="E161" s="214" t="s">
        <v>2016</v>
      </c>
      <c r="F161" s="214" t="s">
        <v>2016</v>
      </c>
      <c r="G161" s="281">
        <f t="shared" si="19"/>
        <v>0.25</v>
      </c>
      <c r="H161" s="281"/>
      <c r="I161" s="281">
        <f t="shared" si="21"/>
        <v>0.25</v>
      </c>
      <c r="J161" s="202"/>
      <c r="K161" s="202"/>
      <c r="L161" s="202"/>
      <c r="M161" s="202"/>
      <c r="N161" s="282">
        <f t="shared" si="22"/>
        <v>0</v>
      </c>
      <c r="O161" s="283"/>
      <c r="P161" s="281">
        <f t="shared" si="23"/>
        <v>0</v>
      </c>
      <c r="Q161" s="202"/>
      <c r="R161" s="202"/>
      <c r="S161" s="202"/>
      <c r="T161" s="202"/>
      <c r="U161" s="282">
        <f t="shared" si="24"/>
        <v>0</v>
      </c>
      <c r="V161" s="282"/>
      <c r="W161" s="282">
        <f t="shared" si="25"/>
        <v>0</v>
      </c>
    </row>
    <row r="162" spans="1:23" x14ac:dyDescent="0.2">
      <c r="A162" s="229">
        <v>282</v>
      </c>
      <c r="B162" s="205" t="s">
        <v>803</v>
      </c>
      <c r="C162" s="214">
        <v>0.66666666666666663</v>
      </c>
      <c r="D162" s="214">
        <v>0.85416666666666663</v>
      </c>
      <c r="E162" s="214"/>
      <c r="F162" s="214"/>
      <c r="G162" s="281">
        <f t="shared" si="19"/>
        <v>0.1875</v>
      </c>
      <c r="H162" s="281">
        <f t="shared" si="18"/>
        <v>0</v>
      </c>
      <c r="I162" s="281">
        <f t="shared" si="21"/>
        <v>0.1875</v>
      </c>
      <c r="J162" s="202"/>
      <c r="K162" s="202"/>
      <c r="L162" s="202"/>
      <c r="M162" s="202"/>
      <c r="N162" s="282">
        <f t="shared" si="22"/>
        <v>0</v>
      </c>
      <c r="O162" s="283"/>
      <c r="P162" s="281">
        <f t="shared" si="23"/>
        <v>0</v>
      </c>
      <c r="Q162" s="202"/>
      <c r="R162" s="202"/>
      <c r="S162" s="202"/>
      <c r="T162" s="202"/>
      <c r="U162" s="282">
        <f t="shared" si="24"/>
        <v>0</v>
      </c>
      <c r="V162" s="282"/>
      <c r="W162" s="282">
        <f t="shared" si="25"/>
        <v>0</v>
      </c>
    </row>
    <row r="163" spans="1:23" x14ac:dyDescent="0.2">
      <c r="A163" s="229">
        <v>283</v>
      </c>
      <c r="B163" s="205" t="s">
        <v>803</v>
      </c>
      <c r="C163" s="214">
        <v>0.66666666666666663</v>
      </c>
      <c r="D163" s="214">
        <v>0.85416666666666663</v>
      </c>
      <c r="E163" s="214"/>
      <c r="F163" s="214"/>
      <c r="G163" s="281">
        <f t="shared" si="19"/>
        <v>0.1875</v>
      </c>
      <c r="H163" s="281">
        <f t="shared" si="18"/>
        <v>0</v>
      </c>
      <c r="I163" s="281">
        <f t="shared" si="21"/>
        <v>0.1875</v>
      </c>
      <c r="J163" s="202"/>
      <c r="K163" s="202"/>
      <c r="L163" s="202"/>
      <c r="M163" s="202"/>
      <c r="N163" s="282">
        <f t="shared" si="22"/>
        <v>0</v>
      </c>
      <c r="O163" s="283"/>
      <c r="P163" s="281">
        <f t="shared" si="23"/>
        <v>0</v>
      </c>
      <c r="Q163" s="202"/>
      <c r="R163" s="202"/>
      <c r="S163" s="202"/>
      <c r="T163" s="202"/>
      <c r="U163" s="282">
        <f t="shared" si="24"/>
        <v>0</v>
      </c>
      <c r="V163" s="282"/>
      <c r="W163" s="282">
        <f t="shared" si="25"/>
        <v>0</v>
      </c>
    </row>
    <row r="164" spans="1:23" x14ac:dyDescent="0.2">
      <c r="A164" s="229">
        <v>284</v>
      </c>
      <c r="B164" s="205" t="s">
        <v>803</v>
      </c>
      <c r="C164" s="214">
        <v>0.27083333333333331</v>
      </c>
      <c r="D164" s="214">
        <v>0.47916666666666669</v>
      </c>
      <c r="E164" s="214" t="s">
        <v>2016</v>
      </c>
      <c r="F164" s="214" t="s">
        <v>2016</v>
      </c>
      <c r="G164" s="281">
        <f t="shared" si="19"/>
        <v>0.20833333333333337</v>
      </c>
      <c r="H164" s="281"/>
      <c r="I164" s="281">
        <f t="shared" si="21"/>
        <v>0.20833333333333337</v>
      </c>
      <c r="J164" s="202"/>
      <c r="K164" s="202"/>
      <c r="L164" s="202"/>
      <c r="M164" s="202"/>
      <c r="N164" s="282">
        <f t="shared" si="22"/>
        <v>0</v>
      </c>
      <c r="O164" s="283"/>
      <c r="P164" s="281">
        <f t="shared" si="23"/>
        <v>0</v>
      </c>
      <c r="Q164" s="202"/>
      <c r="R164" s="202"/>
      <c r="S164" s="202"/>
      <c r="T164" s="202"/>
      <c r="U164" s="282">
        <f t="shared" si="24"/>
        <v>0</v>
      </c>
      <c r="V164" s="282"/>
      <c r="W164" s="282">
        <f t="shared" si="25"/>
        <v>0</v>
      </c>
    </row>
    <row r="165" spans="1:23" x14ac:dyDescent="0.2">
      <c r="A165" s="229">
        <v>285</v>
      </c>
      <c r="B165" s="205" t="s">
        <v>803</v>
      </c>
      <c r="C165" s="214">
        <v>0.27083333333333331</v>
      </c>
      <c r="D165" s="214">
        <v>0.66666666666666663</v>
      </c>
      <c r="E165" s="214" t="s">
        <v>2016</v>
      </c>
      <c r="F165" s="214" t="s">
        <v>2016</v>
      </c>
      <c r="G165" s="281">
        <f t="shared" si="19"/>
        <v>0.39583333333333331</v>
      </c>
      <c r="H165" s="281"/>
      <c r="I165" s="281">
        <f t="shared" si="21"/>
        <v>0.39583333333333331</v>
      </c>
      <c r="J165" s="202"/>
      <c r="K165" s="202"/>
      <c r="L165" s="202"/>
      <c r="M165" s="202"/>
      <c r="N165" s="282">
        <f t="shared" si="22"/>
        <v>0</v>
      </c>
      <c r="O165" s="283"/>
      <c r="P165" s="281">
        <f t="shared" si="23"/>
        <v>0</v>
      </c>
      <c r="Q165" s="202"/>
      <c r="R165" s="202"/>
      <c r="S165" s="202"/>
      <c r="T165" s="202"/>
      <c r="U165" s="282">
        <f t="shared" si="24"/>
        <v>0</v>
      </c>
      <c r="V165" s="282"/>
      <c r="W165" s="282">
        <f t="shared" si="25"/>
        <v>0</v>
      </c>
    </row>
    <row r="166" spans="1:23" x14ac:dyDescent="0.2">
      <c r="A166" s="229">
        <v>286</v>
      </c>
      <c r="B166" s="205" t="s">
        <v>803</v>
      </c>
      <c r="C166" s="202">
        <v>0.27083333333333331</v>
      </c>
      <c r="D166" s="202">
        <v>0.375</v>
      </c>
      <c r="E166" s="202">
        <v>0.70833333333333337</v>
      </c>
      <c r="F166" s="202">
        <v>0.875</v>
      </c>
      <c r="G166" s="281">
        <f t="shared" si="19"/>
        <v>0.10416666666666669</v>
      </c>
      <c r="H166" s="281">
        <f t="shared" si="18"/>
        <v>0.16666666666666663</v>
      </c>
      <c r="I166" s="281">
        <f t="shared" si="21"/>
        <v>0.27083333333333331</v>
      </c>
      <c r="J166" s="202"/>
      <c r="K166" s="202"/>
      <c r="L166" s="202"/>
      <c r="M166" s="202"/>
      <c r="N166" s="282">
        <f t="shared" si="22"/>
        <v>0</v>
      </c>
      <c r="O166" s="283"/>
      <c r="P166" s="281">
        <f t="shared" si="23"/>
        <v>0</v>
      </c>
      <c r="Q166" s="202"/>
      <c r="R166" s="202"/>
      <c r="S166" s="202"/>
      <c r="T166" s="202"/>
      <c r="U166" s="282">
        <f t="shared" si="24"/>
        <v>0</v>
      </c>
      <c r="V166" s="282"/>
      <c r="W166" s="282">
        <f t="shared" si="25"/>
        <v>0</v>
      </c>
    </row>
    <row r="167" spans="1:23" x14ac:dyDescent="0.2">
      <c r="A167" s="229">
        <v>287</v>
      </c>
      <c r="B167" s="205" t="s">
        <v>803</v>
      </c>
      <c r="C167" s="202">
        <v>0.27083333333333331</v>
      </c>
      <c r="D167" s="202">
        <v>0.41666666666666669</v>
      </c>
      <c r="E167" s="202">
        <v>0.66666666666666663</v>
      </c>
      <c r="F167" s="202">
        <v>0.89583333333333337</v>
      </c>
      <c r="G167" s="281">
        <f t="shared" si="19"/>
        <v>0.14583333333333337</v>
      </c>
      <c r="H167" s="281">
        <f t="shared" si="18"/>
        <v>0.22916666666666674</v>
      </c>
      <c r="I167" s="281">
        <f t="shared" si="21"/>
        <v>0.37500000000000011</v>
      </c>
      <c r="J167" s="202"/>
      <c r="K167" s="202"/>
      <c r="L167" s="202"/>
      <c r="M167" s="202"/>
      <c r="N167" s="282">
        <f t="shared" si="22"/>
        <v>0</v>
      </c>
      <c r="O167" s="283"/>
      <c r="P167" s="281">
        <f t="shared" si="23"/>
        <v>0</v>
      </c>
      <c r="Q167" s="202"/>
      <c r="R167" s="202"/>
      <c r="S167" s="202"/>
      <c r="T167" s="202"/>
      <c r="U167" s="282">
        <f t="shared" si="24"/>
        <v>0</v>
      </c>
      <c r="V167" s="282"/>
      <c r="W167" s="282">
        <f t="shared" si="25"/>
        <v>0</v>
      </c>
    </row>
    <row r="168" spans="1:23" x14ac:dyDescent="0.2">
      <c r="A168" s="229">
        <v>288</v>
      </c>
      <c r="B168" s="205" t="s">
        <v>803</v>
      </c>
      <c r="C168" s="202">
        <v>0.70833333333333337</v>
      </c>
      <c r="D168" s="202">
        <v>0.83333333333333337</v>
      </c>
      <c r="E168" s="202"/>
      <c r="F168" s="202"/>
      <c r="G168" s="281">
        <f t="shared" si="19"/>
        <v>0.125</v>
      </c>
      <c r="H168" s="281">
        <f t="shared" si="18"/>
        <v>0</v>
      </c>
      <c r="I168" s="281">
        <f t="shared" si="21"/>
        <v>0.125</v>
      </c>
      <c r="J168" s="202"/>
      <c r="K168" s="202"/>
      <c r="L168" s="202"/>
      <c r="M168" s="202"/>
      <c r="N168" s="282">
        <f t="shared" si="22"/>
        <v>0</v>
      </c>
      <c r="O168" s="283"/>
      <c r="P168" s="281">
        <f t="shared" si="23"/>
        <v>0</v>
      </c>
      <c r="Q168" s="202"/>
      <c r="R168" s="202"/>
      <c r="S168" s="202"/>
      <c r="T168" s="202"/>
      <c r="U168" s="282">
        <f t="shared" si="24"/>
        <v>0</v>
      </c>
      <c r="V168" s="282"/>
      <c r="W168" s="282">
        <f t="shared" si="25"/>
        <v>0</v>
      </c>
    </row>
    <row r="169" spans="1:23" x14ac:dyDescent="0.2">
      <c r="A169" s="229">
        <v>290</v>
      </c>
      <c r="B169" s="205" t="s">
        <v>803</v>
      </c>
      <c r="C169" s="202">
        <v>0.27083333333333331</v>
      </c>
      <c r="D169" s="202">
        <v>0.45833333333333331</v>
      </c>
      <c r="E169" s="202">
        <v>0.66666666666666663</v>
      </c>
      <c r="F169" s="202">
        <v>0.85416666666666663</v>
      </c>
      <c r="G169" s="281">
        <f t="shared" si="19"/>
        <v>0.1875</v>
      </c>
      <c r="H169" s="281">
        <f t="shared" ref="H169:H230" si="26">F169-E169</f>
        <v>0.1875</v>
      </c>
      <c r="I169" s="281">
        <f t="shared" si="21"/>
        <v>0.375</v>
      </c>
      <c r="J169" s="202"/>
      <c r="K169" s="202"/>
      <c r="L169" s="202"/>
      <c r="M169" s="202"/>
      <c r="N169" s="282">
        <f t="shared" si="22"/>
        <v>0</v>
      </c>
      <c r="O169" s="283"/>
      <c r="P169" s="281">
        <f t="shared" si="23"/>
        <v>0</v>
      </c>
      <c r="Q169" s="202"/>
      <c r="R169" s="202"/>
      <c r="S169" s="202"/>
      <c r="T169" s="202"/>
      <c r="U169" s="282">
        <f t="shared" si="24"/>
        <v>0</v>
      </c>
      <c r="V169" s="282"/>
      <c r="W169" s="282">
        <f t="shared" si="25"/>
        <v>0</v>
      </c>
    </row>
    <row r="170" spans="1:23" x14ac:dyDescent="0.2">
      <c r="A170" s="229">
        <v>291</v>
      </c>
      <c r="B170" s="205" t="s">
        <v>803</v>
      </c>
      <c r="C170" s="202">
        <v>0.58333333333333337</v>
      </c>
      <c r="D170" s="202">
        <v>0.91666666666666663</v>
      </c>
      <c r="E170" s="202" t="s">
        <v>2016</v>
      </c>
      <c r="F170" s="202" t="s">
        <v>2016</v>
      </c>
      <c r="G170" s="281">
        <f t="shared" si="19"/>
        <v>0.33333333333333326</v>
      </c>
      <c r="H170" s="281"/>
      <c r="I170" s="281">
        <f t="shared" si="21"/>
        <v>0.33333333333333326</v>
      </c>
      <c r="J170" s="202"/>
      <c r="K170" s="202"/>
      <c r="L170" s="202"/>
      <c r="M170" s="202"/>
      <c r="N170" s="282">
        <f t="shared" si="22"/>
        <v>0</v>
      </c>
      <c r="O170" s="283"/>
      <c r="P170" s="281">
        <f t="shared" si="23"/>
        <v>0</v>
      </c>
      <c r="Q170" s="202"/>
      <c r="R170" s="202"/>
      <c r="S170" s="202"/>
      <c r="T170" s="202"/>
      <c r="U170" s="282">
        <f t="shared" si="24"/>
        <v>0</v>
      </c>
      <c r="V170" s="282"/>
      <c r="W170" s="282">
        <f t="shared" si="25"/>
        <v>0</v>
      </c>
    </row>
    <row r="171" spans="1:23" x14ac:dyDescent="0.2">
      <c r="A171" s="229">
        <v>292</v>
      </c>
      <c r="B171" s="205" t="s">
        <v>803</v>
      </c>
      <c r="C171" s="202">
        <v>0.22916666666666666</v>
      </c>
      <c r="D171" s="202">
        <v>0.4375</v>
      </c>
      <c r="E171" s="202" t="s">
        <v>2016</v>
      </c>
      <c r="F171" s="202" t="s">
        <v>2016</v>
      </c>
      <c r="G171" s="281">
        <f t="shared" si="19"/>
        <v>0.20833333333333334</v>
      </c>
      <c r="H171" s="281"/>
      <c r="I171" s="281">
        <f t="shared" si="21"/>
        <v>0.20833333333333334</v>
      </c>
      <c r="J171" s="202">
        <v>0.25</v>
      </c>
      <c r="K171" s="202">
        <v>0.45833333333333331</v>
      </c>
      <c r="L171" s="202"/>
      <c r="M171" s="202"/>
      <c r="N171" s="282">
        <f t="shared" si="22"/>
        <v>0.20833333333333331</v>
      </c>
      <c r="O171" s="283"/>
      <c r="P171" s="281">
        <f t="shared" si="23"/>
        <v>0.20833333333333331</v>
      </c>
      <c r="Q171" s="202"/>
      <c r="R171" s="202"/>
      <c r="S171" s="202"/>
      <c r="T171" s="202"/>
      <c r="U171" s="282">
        <f t="shared" si="24"/>
        <v>0</v>
      </c>
      <c r="V171" s="282"/>
      <c r="W171" s="282">
        <f t="shared" si="25"/>
        <v>0</v>
      </c>
    </row>
    <row r="172" spans="1:23" x14ac:dyDescent="0.2">
      <c r="A172" s="206">
        <v>293</v>
      </c>
      <c r="B172" s="205" t="s">
        <v>803</v>
      </c>
      <c r="C172" s="202">
        <v>0.625</v>
      </c>
      <c r="D172" s="202">
        <v>0.83333333333333337</v>
      </c>
      <c r="E172" s="202"/>
      <c r="F172" s="202"/>
      <c r="G172" s="281">
        <f t="shared" si="19"/>
        <v>0.20833333333333337</v>
      </c>
      <c r="H172" s="281">
        <f t="shared" si="26"/>
        <v>0</v>
      </c>
      <c r="I172" s="281">
        <f t="shared" si="21"/>
        <v>0.20833333333333337</v>
      </c>
      <c r="J172" s="202"/>
      <c r="K172" s="202"/>
      <c r="L172" s="202"/>
      <c r="M172" s="202"/>
      <c r="N172" s="282">
        <f t="shared" si="22"/>
        <v>0</v>
      </c>
      <c r="O172" s="283"/>
      <c r="P172" s="281">
        <f t="shared" si="23"/>
        <v>0</v>
      </c>
      <c r="Q172" s="202"/>
      <c r="R172" s="202"/>
      <c r="S172" s="202"/>
      <c r="T172" s="202"/>
      <c r="U172" s="282">
        <f t="shared" si="24"/>
        <v>0</v>
      </c>
      <c r="V172" s="282"/>
      <c r="W172" s="282">
        <f t="shared" si="25"/>
        <v>0</v>
      </c>
    </row>
    <row r="173" spans="1:23" x14ac:dyDescent="0.2">
      <c r="A173" s="206">
        <v>294</v>
      </c>
      <c r="B173" s="205" t="s">
        <v>803</v>
      </c>
      <c r="C173" s="202">
        <v>0.25</v>
      </c>
      <c r="D173" s="202">
        <v>0.45833333333333331</v>
      </c>
      <c r="E173" s="202" t="s">
        <v>2016</v>
      </c>
      <c r="F173" s="202" t="s">
        <v>2016</v>
      </c>
      <c r="G173" s="281">
        <f t="shared" si="19"/>
        <v>0.20833333333333331</v>
      </c>
      <c r="H173" s="281"/>
      <c r="I173" s="281">
        <f t="shared" si="21"/>
        <v>0.20833333333333331</v>
      </c>
      <c r="J173" s="202"/>
      <c r="K173" s="202"/>
      <c r="L173" s="202"/>
      <c r="M173" s="202"/>
      <c r="N173" s="282">
        <f t="shared" si="22"/>
        <v>0</v>
      </c>
      <c r="O173" s="283"/>
      <c r="P173" s="281">
        <f t="shared" si="23"/>
        <v>0</v>
      </c>
      <c r="Q173" s="202"/>
      <c r="R173" s="202"/>
      <c r="S173" s="202"/>
      <c r="T173" s="202"/>
      <c r="U173" s="282">
        <f t="shared" si="24"/>
        <v>0</v>
      </c>
      <c r="V173" s="282"/>
      <c r="W173" s="282">
        <f t="shared" si="25"/>
        <v>0</v>
      </c>
    </row>
    <row r="174" spans="1:23" x14ac:dyDescent="0.2">
      <c r="A174" s="206">
        <v>295</v>
      </c>
      <c r="B174" s="205" t="s">
        <v>803</v>
      </c>
      <c r="C174" s="202">
        <v>0.25</v>
      </c>
      <c r="D174" s="202">
        <v>0.45833333333333331</v>
      </c>
      <c r="E174" s="202" t="s">
        <v>2016</v>
      </c>
      <c r="F174" s="202" t="s">
        <v>2016</v>
      </c>
      <c r="G174" s="281">
        <f t="shared" si="19"/>
        <v>0.20833333333333331</v>
      </c>
      <c r="H174" s="281"/>
      <c r="I174" s="281">
        <f t="shared" si="21"/>
        <v>0.20833333333333331</v>
      </c>
      <c r="J174" s="202"/>
      <c r="K174" s="202"/>
      <c r="L174" s="202"/>
      <c r="M174" s="202"/>
      <c r="N174" s="282">
        <f t="shared" si="22"/>
        <v>0</v>
      </c>
      <c r="O174" s="283"/>
      <c r="P174" s="281">
        <f t="shared" si="23"/>
        <v>0</v>
      </c>
      <c r="Q174" s="202"/>
      <c r="R174" s="202"/>
      <c r="S174" s="202"/>
      <c r="T174" s="202"/>
      <c r="U174" s="282">
        <f t="shared" si="24"/>
        <v>0</v>
      </c>
      <c r="V174" s="282"/>
      <c r="W174" s="282">
        <f t="shared" si="25"/>
        <v>0</v>
      </c>
    </row>
    <row r="175" spans="1:23" x14ac:dyDescent="0.2">
      <c r="A175" s="206">
        <v>296</v>
      </c>
      <c r="B175" s="205" t="s">
        <v>803</v>
      </c>
      <c r="C175" s="202">
        <v>0.27083333333333331</v>
      </c>
      <c r="D175" s="202">
        <v>0.66666666666666663</v>
      </c>
      <c r="E175" s="202" t="s">
        <v>2016</v>
      </c>
      <c r="F175" s="202" t="s">
        <v>2016</v>
      </c>
      <c r="G175" s="281">
        <f t="shared" si="19"/>
        <v>0.39583333333333331</v>
      </c>
      <c r="H175" s="281"/>
      <c r="I175" s="281">
        <f t="shared" si="21"/>
        <v>0.39583333333333331</v>
      </c>
      <c r="J175" s="202">
        <v>0.41666666666666669</v>
      </c>
      <c r="K175" s="202">
        <v>0.83333333333333337</v>
      </c>
      <c r="L175" s="202"/>
      <c r="M175" s="202"/>
      <c r="N175" s="282">
        <f t="shared" si="22"/>
        <v>0.41666666666666669</v>
      </c>
      <c r="O175" s="283"/>
      <c r="P175" s="281">
        <f t="shared" si="23"/>
        <v>0.41666666666666669</v>
      </c>
      <c r="Q175" s="202">
        <v>0.41666666666666669</v>
      </c>
      <c r="R175" s="202">
        <v>0.83333333333333337</v>
      </c>
      <c r="S175" s="202"/>
      <c r="T175" s="202"/>
      <c r="U175" s="282">
        <f t="shared" si="24"/>
        <v>0.41666666666666669</v>
      </c>
      <c r="V175" s="282"/>
      <c r="W175" s="282">
        <f t="shared" si="25"/>
        <v>0.41666666666666669</v>
      </c>
    </row>
    <row r="176" spans="1:23" x14ac:dyDescent="0.2">
      <c r="A176" s="206">
        <v>297</v>
      </c>
      <c r="B176" s="205" t="s">
        <v>803</v>
      </c>
      <c r="C176" s="228">
        <v>0.25</v>
      </c>
      <c r="D176" s="228">
        <v>0.5625</v>
      </c>
      <c r="E176" s="228" t="s">
        <v>2016</v>
      </c>
      <c r="F176" s="228" t="s">
        <v>2016</v>
      </c>
      <c r="G176" s="281">
        <f t="shared" si="19"/>
        <v>0.3125</v>
      </c>
      <c r="H176" s="281"/>
      <c r="I176" s="281">
        <f t="shared" si="21"/>
        <v>0.3125</v>
      </c>
      <c r="J176" s="202">
        <v>0.3125</v>
      </c>
      <c r="K176" s="202">
        <v>0.625</v>
      </c>
      <c r="L176" s="202"/>
      <c r="M176" s="202"/>
      <c r="N176" s="282">
        <f t="shared" si="22"/>
        <v>0.3125</v>
      </c>
      <c r="O176" s="283"/>
      <c r="P176" s="281">
        <f t="shared" si="23"/>
        <v>0.3125</v>
      </c>
      <c r="Q176" s="202"/>
      <c r="R176" s="202"/>
      <c r="S176" s="202"/>
      <c r="T176" s="202"/>
      <c r="U176" s="282">
        <f t="shared" si="24"/>
        <v>0</v>
      </c>
      <c r="V176" s="282"/>
      <c r="W176" s="282">
        <f t="shared" si="25"/>
        <v>0</v>
      </c>
    </row>
    <row r="177" spans="1:23" x14ac:dyDescent="0.2">
      <c r="A177" s="206">
        <v>298</v>
      </c>
      <c r="B177" s="205" t="s">
        <v>803</v>
      </c>
      <c r="C177" s="228">
        <v>0.27083333333333331</v>
      </c>
      <c r="D177" s="202">
        <v>0.91666666666666663</v>
      </c>
      <c r="E177" s="202"/>
      <c r="F177" s="228"/>
      <c r="G177" s="281">
        <f t="shared" si="19"/>
        <v>0.64583333333333326</v>
      </c>
      <c r="H177" s="281">
        <f t="shared" si="26"/>
        <v>0</v>
      </c>
      <c r="I177" s="281">
        <f t="shared" si="21"/>
        <v>0.64583333333333326</v>
      </c>
      <c r="J177" s="202"/>
      <c r="K177" s="202"/>
      <c r="L177" s="202"/>
      <c r="M177" s="202"/>
      <c r="N177" s="282">
        <f t="shared" si="22"/>
        <v>0</v>
      </c>
      <c r="O177" s="283"/>
      <c r="P177" s="281">
        <f t="shared" si="23"/>
        <v>0</v>
      </c>
      <c r="Q177" s="202"/>
      <c r="R177" s="202"/>
      <c r="S177" s="202"/>
      <c r="T177" s="202"/>
      <c r="U177" s="282">
        <f t="shared" si="24"/>
        <v>0</v>
      </c>
      <c r="V177" s="282"/>
      <c r="W177" s="282">
        <f t="shared" si="25"/>
        <v>0</v>
      </c>
    </row>
    <row r="178" spans="1:23" x14ac:dyDescent="0.2">
      <c r="A178" s="206">
        <v>299</v>
      </c>
      <c r="B178" s="205" t="s">
        <v>803</v>
      </c>
      <c r="C178" s="228">
        <v>0.72916666666666663</v>
      </c>
      <c r="D178" s="202">
        <v>0.85416666666666663</v>
      </c>
      <c r="E178" s="202"/>
      <c r="F178" s="228"/>
      <c r="G178" s="281">
        <f t="shared" si="19"/>
        <v>0.125</v>
      </c>
      <c r="H178" s="281">
        <f t="shared" si="26"/>
        <v>0</v>
      </c>
      <c r="I178" s="281">
        <f t="shared" si="21"/>
        <v>0.125</v>
      </c>
      <c r="J178" s="202"/>
      <c r="K178" s="202"/>
      <c r="L178" s="202"/>
      <c r="M178" s="202"/>
      <c r="N178" s="282">
        <f t="shared" si="22"/>
        <v>0</v>
      </c>
      <c r="O178" s="283"/>
      <c r="P178" s="281">
        <f t="shared" si="23"/>
        <v>0</v>
      </c>
      <c r="Q178" s="202"/>
      <c r="R178" s="202"/>
      <c r="S178" s="202"/>
      <c r="T178" s="202"/>
      <c r="U178" s="282">
        <f t="shared" si="24"/>
        <v>0</v>
      </c>
      <c r="V178" s="282"/>
      <c r="W178" s="282">
        <f t="shared" si="25"/>
        <v>0</v>
      </c>
    </row>
    <row r="179" spans="1:23" x14ac:dyDescent="0.2">
      <c r="A179" s="206">
        <v>300</v>
      </c>
      <c r="B179" s="205" t="s">
        <v>803</v>
      </c>
      <c r="C179" s="214">
        <v>0.54166666666666663</v>
      </c>
      <c r="D179" s="214">
        <v>0.875</v>
      </c>
      <c r="E179" s="202"/>
      <c r="F179" s="202"/>
      <c r="G179" s="281">
        <f t="shared" si="19"/>
        <v>0.33333333333333337</v>
      </c>
      <c r="H179" s="281">
        <f t="shared" si="26"/>
        <v>0</v>
      </c>
      <c r="I179" s="281">
        <f t="shared" si="21"/>
        <v>0.33333333333333337</v>
      </c>
      <c r="J179" s="202">
        <v>0.54166666666666663</v>
      </c>
      <c r="K179" s="202">
        <v>0.875</v>
      </c>
      <c r="L179" s="202"/>
      <c r="M179" s="202"/>
      <c r="N179" s="282">
        <f t="shared" si="22"/>
        <v>0.33333333333333337</v>
      </c>
      <c r="O179" s="283"/>
      <c r="P179" s="281">
        <f t="shared" si="23"/>
        <v>0.33333333333333337</v>
      </c>
      <c r="Q179" s="202">
        <v>0.54166666666666663</v>
      </c>
      <c r="R179" s="202">
        <v>0.83333333333333337</v>
      </c>
      <c r="S179" s="202"/>
      <c r="T179" s="202"/>
      <c r="U179" s="282">
        <f t="shared" si="24"/>
        <v>0.29166666666666674</v>
      </c>
      <c r="V179" s="282"/>
      <c r="W179" s="282">
        <f t="shared" si="25"/>
        <v>0.29166666666666674</v>
      </c>
    </row>
    <row r="180" spans="1:23" x14ac:dyDescent="0.2">
      <c r="A180" s="206">
        <v>303</v>
      </c>
      <c r="B180" s="205" t="s">
        <v>803</v>
      </c>
      <c r="C180" s="214">
        <v>0.27083333333333331</v>
      </c>
      <c r="D180" s="214">
        <v>0.41666666666666669</v>
      </c>
      <c r="E180" s="202"/>
      <c r="F180" s="202"/>
      <c r="G180" s="281">
        <f t="shared" si="19"/>
        <v>0.14583333333333337</v>
      </c>
      <c r="H180" s="281">
        <f t="shared" si="26"/>
        <v>0</v>
      </c>
      <c r="I180" s="281">
        <f t="shared" si="21"/>
        <v>0.14583333333333337</v>
      </c>
      <c r="J180" s="202"/>
      <c r="K180" s="202"/>
      <c r="L180" s="202"/>
      <c r="M180" s="202"/>
      <c r="N180" s="282">
        <f t="shared" si="22"/>
        <v>0</v>
      </c>
      <c r="O180" s="283"/>
      <c r="P180" s="281">
        <f t="shared" si="23"/>
        <v>0</v>
      </c>
      <c r="Q180" s="202"/>
      <c r="R180" s="202"/>
      <c r="S180" s="202"/>
      <c r="T180" s="202"/>
      <c r="U180" s="282">
        <f t="shared" si="24"/>
        <v>0</v>
      </c>
      <c r="V180" s="282"/>
      <c r="W180" s="282">
        <f t="shared" si="25"/>
        <v>0</v>
      </c>
    </row>
    <row r="181" spans="1:23" x14ac:dyDescent="0.2">
      <c r="A181" s="206">
        <v>304</v>
      </c>
      <c r="B181" s="205" t="s">
        <v>803</v>
      </c>
      <c r="C181" s="228">
        <v>0.27083333333333331</v>
      </c>
      <c r="D181" s="202">
        <v>0.41666666666666669</v>
      </c>
      <c r="E181" s="202"/>
      <c r="F181" s="202"/>
      <c r="G181" s="281">
        <f t="shared" si="19"/>
        <v>0.14583333333333337</v>
      </c>
      <c r="H181" s="281">
        <f t="shared" si="26"/>
        <v>0</v>
      </c>
      <c r="I181" s="281">
        <f t="shared" si="21"/>
        <v>0.14583333333333337</v>
      </c>
      <c r="J181" s="202"/>
      <c r="K181" s="202"/>
      <c r="L181" s="202"/>
      <c r="M181" s="202"/>
      <c r="N181" s="282">
        <f t="shared" si="22"/>
        <v>0</v>
      </c>
      <c r="O181" s="283"/>
      <c r="P181" s="281">
        <f t="shared" si="23"/>
        <v>0</v>
      </c>
      <c r="Q181" s="202"/>
      <c r="R181" s="202"/>
      <c r="S181" s="202"/>
      <c r="T181" s="202"/>
      <c r="U181" s="282">
        <f t="shared" si="24"/>
        <v>0</v>
      </c>
      <c r="V181" s="282"/>
      <c r="W181" s="282">
        <f t="shared" si="25"/>
        <v>0</v>
      </c>
    </row>
    <row r="182" spans="1:23" x14ac:dyDescent="0.2">
      <c r="A182" s="206">
        <v>305</v>
      </c>
      <c r="B182" s="205" t="s">
        <v>803</v>
      </c>
      <c r="C182" s="228">
        <v>0.27083333333333331</v>
      </c>
      <c r="D182" s="228">
        <v>0.41666666666666669</v>
      </c>
      <c r="E182" s="202"/>
      <c r="F182" s="202"/>
      <c r="G182" s="281">
        <f t="shared" si="19"/>
        <v>0.14583333333333337</v>
      </c>
      <c r="H182" s="281">
        <f t="shared" si="26"/>
        <v>0</v>
      </c>
      <c r="I182" s="281">
        <f t="shared" si="21"/>
        <v>0.14583333333333337</v>
      </c>
      <c r="J182" s="202"/>
      <c r="K182" s="202"/>
      <c r="L182" s="202"/>
      <c r="M182" s="202"/>
      <c r="N182" s="282">
        <f t="shared" si="22"/>
        <v>0</v>
      </c>
      <c r="O182" s="283"/>
      <c r="P182" s="281">
        <f t="shared" si="23"/>
        <v>0</v>
      </c>
      <c r="Q182" s="202"/>
      <c r="R182" s="202"/>
      <c r="S182" s="202"/>
      <c r="T182" s="202"/>
      <c r="U182" s="282">
        <f t="shared" si="24"/>
        <v>0</v>
      </c>
      <c r="V182" s="282"/>
      <c r="W182" s="282">
        <f t="shared" si="25"/>
        <v>0</v>
      </c>
    </row>
    <row r="183" spans="1:23" x14ac:dyDescent="0.2">
      <c r="A183" s="206">
        <v>306</v>
      </c>
      <c r="B183" s="205" t="s">
        <v>803</v>
      </c>
      <c r="C183" s="202">
        <v>0.25</v>
      </c>
      <c r="D183" s="228">
        <v>0.41666666666666669</v>
      </c>
      <c r="E183" s="202"/>
      <c r="F183" s="202"/>
      <c r="G183" s="281">
        <f t="shared" si="19"/>
        <v>0.16666666666666669</v>
      </c>
      <c r="H183" s="281">
        <f t="shared" si="26"/>
        <v>0</v>
      </c>
      <c r="I183" s="281">
        <f t="shared" si="21"/>
        <v>0.16666666666666669</v>
      </c>
      <c r="J183" s="202"/>
      <c r="K183" s="202"/>
      <c r="L183" s="202"/>
      <c r="M183" s="202"/>
      <c r="N183" s="282">
        <f t="shared" si="22"/>
        <v>0</v>
      </c>
      <c r="O183" s="283"/>
      <c r="P183" s="281">
        <f t="shared" si="23"/>
        <v>0</v>
      </c>
      <c r="Q183" s="202"/>
      <c r="R183" s="202"/>
      <c r="S183" s="202"/>
      <c r="T183" s="202"/>
      <c r="U183" s="282">
        <f t="shared" si="24"/>
        <v>0</v>
      </c>
      <c r="V183" s="282"/>
      <c r="W183" s="282">
        <f t="shared" si="25"/>
        <v>0</v>
      </c>
    </row>
    <row r="184" spans="1:23" x14ac:dyDescent="0.2">
      <c r="A184" s="206">
        <v>307</v>
      </c>
      <c r="B184" s="205" t="s">
        <v>803</v>
      </c>
      <c r="C184" s="202">
        <v>0.66666666666666663</v>
      </c>
      <c r="D184" s="228">
        <v>0.85416666666666663</v>
      </c>
      <c r="E184" s="202"/>
      <c r="F184" s="202"/>
      <c r="G184" s="281">
        <f t="shared" si="19"/>
        <v>0.1875</v>
      </c>
      <c r="H184" s="281">
        <f t="shared" si="26"/>
        <v>0</v>
      </c>
      <c r="I184" s="281">
        <f t="shared" si="21"/>
        <v>0.1875</v>
      </c>
      <c r="J184" s="202"/>
      <c r="K184" s="202"/>
      <c r="L184" s="202"/>
      <c r="M184" s="202"/>
      <c r="N184" s="282">
        <f t="shared" si="22"/>
        <v>0</v>
      </c>
      <c r="O184" s="283"/>
      <c r="P184" s="281">
        <f t="shared" si="23"/>
        <v>0</v>
      </c>
      <c r="Q184" s="202"/>
      <c r="R184" s="202"/>
      <c r="S184" s="202"/>
      <c r="T184" s="202"/>
      <c r="U184" s="282">
        <f t="shared" si="24"/>
        <v>0</v>
      </c>
      <c r="V184" s="282"/>
      <c r="W184" s="282">
        <f t="shared" si="25"/>
        <v>0</v>
      </c>
    </row>
    <row r="185" spans="1:23" x14ac:dyDescent="0.2">
      <c r="A185" s="206">
        <v>308</v>
      </c>
      <c r="B185" s="205" t="s">
        <v>803</v>
      </c>
      <c r="C185" s="202">
        <v>0.27083333333333331</v>
      </c>
      <c r="D185" s="228">
        <v>0.45833333333333331</v>
      </c>
      <c r="E185" s="202"/>
      <c r="F185" s="202"/>
      <c r="G185" s="281">
        <f t="shared" si="19"/>
        <v>0.1875</v>
      </c>
      <c r="H185" s="281">
        <f t="shared" si="26"/>
        <v>0</v>
      </c>
      <c r="I185" s="281">
        <f t="shared" si="21"/>
        <v>0.1875</v>
      </c>
      <c r="J185" s="202"/>
      <c r="K185" s="202"/>
      <c r="L185" s="202"/>
      <c r="M185" s="202"/>
      <c r="N185" s="282">
        <f t="shared" si="22"/>
        <v>0</v>
      </c>
      <c r="O185" s="283"/>
      <c r="P185" s="281">
        <f t="shared" si="23"/>
        <v>0</v>
      </c>
      <c r="Q185" s="202"/>
      <c r="R185" s="202"/>
      <c r="S185" s="202"/>
      <c r="T185" s="202"/>
      <c r="U185" s="282">
        <f t="shared" si="24"/>
        <v>0</v>
      </c>
      <c r="V185" s="282"/>
      <c r="W185" s="282">
        <f t="shared" si="25"/>
        <v>0</v>
      </c>
    </row>
    <row r="186" spans="1:23" x14ac:dyDescent="0.2">
      <c r="A186" s="206">
        <v>309</v>
      </c>
      <c r="B186" s="205" t="s">
        <v>803</v>
      </c>
      <c r="C186" s="202">
        <v>0.27083333333333331</v>
      </c>
      <c r="D186" s="228">
        <v>0.45833333333333331</v>
      </c>
      <c r="E186" s="202"/>
      <c r="F186" s="202"/>
      <c r="G186" s="281">
        <f t="shared" si="19"/>
        <v>0.1875</v>
      </c>
      <c r="H186" s="281">
        <f t="shared" si="26"/>
        <v>0</v>
      </c>
      <c r="I186" s="281">
        <f t="shared" si="21"/>
        <v>0.1875</v>
      </c>
      <c r="J186" s="202"/>
      <c r="K186" s="202"/>
      <c r="L186" s="202"/>
      <c r="M186" s="202"/>
      <c r="N186" s="282">
        <f t="shared" si="22"/>
        <v>0</v>
      </c>
      <c r="O186" s="283"/>
      <c r="P186" s="281">
        <f t="shared" si="23"/>
        <v>0</v>
      </c>
      <c r="Q186" s="202"/>
      <c r="R186" s="202"/>
      <c r="S186" s="202"/>
      <c r="T186" s="202"/>
      <c r="U186" s="282">
        <f t="shared" si="24"/>
        <v>0</v>
      </c>
      <c r="V186" s="282"/>
      <c r="W186" s="282">
        <f t="shared" si="25"/>
        <v>0</v>
      </c>
    </row>
    <row r="187" spans="1:23" x14ac:dyDescent="0.2">
      <c r="A187" s="206">
        <v>310</v>
      </c>
      <c r="B187" s="204" t="s">
        <v>803</v>
      </c>
      <c r="C187" s="202">
        <v>0.27083333333333331</v>
      </c>
      <c r="D187" s="228">
        <v>0.5</v>
      </c>
      <c r="E187" s="202"/>
      <c r="F187" s="202"/>
      <c r="G187" s="281">
        <f t="shared" si="19"/>
        <v>0.22916666666666669</v>
      </c>
      <c r="H187" s="281">
        <f t="shared" si="26"/>
        <v>0</v>
      </c>
      <c r="I187" s="281">
        <f t="shared" si="21"/>
        <v>0.22916666666666669</v>
      </c>
      <c r="J187" s="202"/>
      <c r="K187" s="202"/>
      <c r="L187" s="202"/>
      <c r="M187" s="202"/>
      <c r="N187" s="282">
        <f t="shared" si="22"/>
        <v>0</v>
      </c>
      <c r="O187" s="283"/>
      <c r="P187" s="281">
        <f t="shared" si="23"/>
        <v>0</v>
      </c>
      <c r="Q187" s="202"/>
      <c r="R187" s="202"/>
      <c r="S187" s="202"/>
      <c r="T187" s="202"/>
      <c r="U187" s="282">
        <f t="shared" si="24"/>
        <v>0</v>
      </c>
      <c r="V187" s="282"/>
      <c r="W187" s="282">
        <f t="shared" si="25"/>
        <v>0</v>
      </c>
    </row>
    <row r="188" spans="1:23" x14ac:dyDescent="0.2">
      <c r="A188" s="206">
        <v>311</v>
      </c>
      <c r="B188" s="204" t="s">
        <v>803</v>
      </c>
      <c r="C188" s="202">
        <v>0.25</v>
      </c>
      <c r="D188" s="228">
        <v>0.5</v>
      </c>
      <c r="E188" s="202"/>
      <c r="F188" s="202"/>
      <c r="G188" s="281">
        <f t="shared" si="19"/>
        <v>0.25</v>
      </c>
      <c r="H188" s="281">
        <f t="shared" si="26"/>
        <v>0</v>
      </c>
      <c r="I188" s="281">
        <f t="shared" si="21"/>
        <v>0.25</v>
      </c>
      <c r="J188" s="202"/>
      <c r="K188" s="202"/>
      <c r="L188" s="202"/>
      <c r="M188" s="202"/>
      <c r="N188" s="282">
        <f t="shared" si="22"/>
        <v>0</v>
      </c>
      <c r="O188" s="283"/>
      <c r="P188" s="281">
        <f t="shared" si="23"/>
        <v>0</v>
      </c>
      <c r="Q188" s="202"/>
      <c r="R188" s="202"/>
      <c r="S188" s="202"/>
      <c r="T188" s="202"/>
      <c r="U188" s="282">
        <f t="shared" si="24"/>
        <v>0</v>
      </c>
      <c r="V188" s="282"/>
      <c r="W188" s="282">
        <f t="shared" si="25"/>
        <v>0</v>
      </c>
    </row>
    <row r="189" spans="1:23" x14ac:dyDescent="0.2">
      <c r="A189" s="206">
        <v>313</v>
      </c>
      <c r="B189" s="204" t="s">
        <v>803</v>
      </c>
      <c r="C189" s="202">
        <v>0.25</v>
      </c>
      <c r="D189" s="228">
        <v>0.41666666666666669</v>
      </c>
      <c r="E189" s="202"/>
      <c r="F189" s="202"/>
      <c r="G189" s="281">
        <f t="shared" si="19"/>
        <v>0.16666666666666669</v>
      </c>
      <c r="H189" s="281">
        <f t="shared" si="26"/>
        <v>0</v>
      </c>
      <c r="I189" s="281">
        <f t="shared" si="21"/>
        <v>0.16666666666666669</v>
      </c>
      <c r="J189" s="202"/>
      <c r="K189" s="202"/>
      <c r="L189" s="202"/>
      <c r="M189" s="202"/>
      <c r="N189" s="282">
        <f t="shared" si="22"/>
        <v>0</v>
      </c>
      <c r="O189" s="283"/>
      <c r="P189" s="281">
        <f t="shared" si="23"/>
        <v>0</v>
      </c>
      <c r="Q189" s="202"/>
      <c r="R189" s="202"/>
      <c r="S189" s="202"/>
      <c r="T189" s="202"/>
      <c r="U189" s="282">
        <f t="shared" si="24"/>
        <v>0</v>
      </c>
      <c r="V189" s="282"/>
      <c r="W189" s="282">
        <f t="shared" si="25"/>
        <v>0</v>
      </c>
    </row>
    <row r="190" spans="1:23" x14ac:dyDescent="0.2">
      <c r="A190" s="206">
        <v>314</v>
      </c>
      <c r="B190" s="204" t="s">
        <v>803</v>
      </c>
      <c r="C190" s="202">
        <v>0.25</v>
      </c>
      <c r="D190" s="228">
        <v>0.5</v>
      </c>
      <c r="E190" s="202"/>
      <c r="F190" s="202"/>
      <c r="G190" s="281">
        <f t="shared" si="19"/>
        <v>0.25</v>
      </c>
      <c r="H190" s="281">
        <f t="shared" si="26"/>
        <v>0</v>
      </c>
      <c r="I190" s="281">
        <f t="shared" si="21"/>
        <v>0.25</v>
      </c>
      <c r="J190" s="202"/>
      <c r="K190" s="202"/>
      <c r="L190" s="202"/>
      <c r="M190" s="202"/>
      <c r="N190" s="282">
        <f t="shared" si="22"/>
        <v>0</v>
      </c>
      <c r="O190" s="283"/>
      <c r="P190" s="281">
        <f t="shared" si="23"/>
        <v>0</v>
      </c>
      <c r="Q190" s="202"/>
      <c r="R190" s="202"/>
      <c r="S190" s="202"/>
      <c r="T190" s="202"/>
      <c r="U190" s="282">
        <f t="shared" si="24"/>
        <v>0</v>
      </c>
      <c r="V190" s="282"/>
      <c r="W190" s="282">
        <f t="shared" si="25"/>
        <v>0</v>
      </c>
    </row>
    <row r="191" spans="1:23" x14ac:dyDescent="0.2">
      <c r="A191" s="206">
        <v>316</v>
      </c>
      <c r="B191" s="204" t="s">
        <v>803</v>
      </c>
      <c r="C191" s="202">
        <v>0.25</v>
      </c>
      <c r="D191" s="228">
        <v>0.5</v>
      </c>
      <c r="E191" s="202"/>
      <c r="F191" s="202"/>
      <c r="G191" s="281">
        <f t="shared" si="19"/>
        <v>0.25</v>
      </c>
      <c r="H191" s="281">
        <f t="shared" si="26"/>
        <v>0</v>
      </c>
      <c r="I191" s="281">
        <f t="shared" si="21"/>
        <v>0.25</v>
      </c>
      <c r="J191" s="202"/>
      <c r="K191" s="202"/>
      <c r="L191" s="202"/>
      <c r="M191" s="202"/>
      <c r="N191" s="282">
        <f t="shared" si="22"/>
        <v>0</v>
      </c>
      <c r="O191" s="283"/>
      <c r="P191" s="281">
        <f t="shared" si="23"/>
        <v>0</v>
      </c>
      <c r="Q191" s="202"/>
      <c r="R191" s="202"/>
      <c r="S191" s="202"/>
      <c r="T191" s="202"/>
      <c r="U191" s="282">
        <f t="shared" si="24"/>
        <v>0</v>
      </c>
      <c r="V191" s="282"/>
      <c r="W191" s="282">
        <f t="shared" si="25"/>
        <v>0</v>
      </c>
    </row>
    <row r="192" spans="1:23" x14ac:dyDescent="0.2">
      <c r="A192" s="206">
        <v>317</v>
      </c>
      <c r="B192" s="204" t="s">
        <v>803</v>
      </c>
      <c r="C192" s="202">
        <v>0.27083333333333331</v>
      </c>
      <c r="D192" s="228">
        <v>0.45833333333333331</v>
      </c>
      <c r="E192" s="202">
        <v>0.70833333333333337</v>
      </c>
      <c r="F192" s="202">
        <v>0.85416666666666663</v>
      </c>
      <c r="G192" s="281">
        <f t="shared" si="19"/>
        <v>0.1875</v>
      </c>
      <c r="H192" s="281">
        <f t="shared" si="26"/>
        <v>0.14583333333333326</v>
      </c>
      <c r="I192" s="281">
        <f t="shared" si="21"/>
        <v>0.33333333333333326</v>
      </c>
      <c r="J192" s="202"/>
      <c r="K192" s="202"/>
      <c r="L192" s="202"/>
      <c r="M192" s="202"/>
      <c r="N192" s="282">
        <f t="shared" si="22"/>
        <v>0</v>
      </c>
      <c r="O192" s="283"/>
      <c r="P192" s="281">
        <f t="shared" si="23"/>
        <v>0</v>
      </c>
      <c r="Q192" s="202"/>
      <c r="R192" s="202"/>
      <c r="S192" s="202"/>
      <c r="T192" s="202"/>
      <c r="U192" s="282">
        <f t="shared" si="24"/>
        <v>0</v>
      </c>
      <c r="V192" s="282"/>
      <c r="W192" s="282">
        <f t="shared" si="25"/>
        <v>0</v>
      </c>
    </row>
    <row r="193" spans="1:23" x14ac:dyDescent="0.2">
      <c r="A193" s="206">
        <v>318</v>
      </c>
      <c r="B193" s="204" t="s">
        <v>803</v>
      </c>
      <c r="C193" s="202">
        <v>0.27083333333333331</v>
      </c>
      <c r="D193" s="228">
        <v>0.45833333333333331</v>
      </c>
      <c r="E193" s="202">
        <v>0.70833333333333337</v>
      </c>
      <c r="F193" s="202">
        <v>0.85416666666666663</v>
      </c>
      <c r="G193" s="281">
        <f t="shared" si="19"/>
        <v>0.1875</v>
      </c>
      <c r="H193" s="281">
        <f t="shared" si="26"/>
        <v>0.14583333333333326</v>
      </c>
      <c r="I193" s="281">
        <f t="shared" si="21"/>
        <v>0.33333333333333326</v>
      </c>
      <c r="J193" s="202"/>
      <c r="K193" s="202"/>
      <c r="L193" s="202"/>
      <c r="M193" s="202"/>
      <c r="N193" s="282">
        <f t="shared" si="22"/>
        <v>0</v>
      </c>
      <c r="O193" s="283"/>
      <c r="P193" s="281">
        <f t="shared" si="23"/>
        <v>0</v>
      </c>
      <c r="Q193" s="202"/>
      <c r="R193" s="202"/>
      <c r="S193" s="202"/>
      <c r="T193" s="202"/>
      <c r="U193" s="282">
        <f t="shared" si="24"/>
        <v>0</v>
      </c>
      <c r="V193" s="282"/>
      <c r="W193" s="282">
        <f t="shared" si="25"/>
        <v>0</v>
      </c>
    </row>
    <row r="194" spans="1:23" x14ac:dyDescent="0.2">
      <c r="A194" s="206">
        <v>319</v>
      </c>
      <c r="B194" s="204" t="s">
        <v>803</v>
      </c>
      <c r="C194" s="202">
        <v>0.27083333333333331</v>
      </c>
      <c r="D194" s="228">
        <v>0.39583333333333331</v>
      </c>
      <c r="E194" s="202">
        <v>0.66666666666666663</v>
      </c>
      <c r="F194" s="202">
        <v>0.85416666666666663</v>
      </c>
      <c r="G194" s="281">
        <f t="shared" ref="G194:G248" si="27">D194-C194</f>
        <v>0.125</v>
      </c>
      <c r="H194" s="281">
        <f t="shared" si="26"/>
        <v>0.1875</v>
      </c>
      <c r="I194" s="281">
        <f t="shared" si="21"/>
        <v>0.3125</v>
      </c>
      <c r="J194" s="202"/>
      <c r="K194" s="202"/>
      <c r="L194" s="202"/>
      <c r="M194" s="202"/>
      <c r="N194" s="282">
        <f t="shared" si="22"/>
        <v>0</v>
      </c>
      <c r="O194" s="283"/>
      <c r="P194" s="281">
        <f t="shared" si="23"/>
        <v>0</v>
      </c>
      <c r="Q194" s="202"/>
      <c r="R194" s="202"/>
      <c r="S194" s="202"/>
      <c r="T194" s="202"/>
      <c r="U194" s="282">
        <f t="shared" si="24"/>
        <v>0</v>
      </c>
      <c r="V194" s="282"/>
      <c r="W194" s="282">
        <f t="shared" si="25"/>
        <v>0</v>
      </c>
    </row>
    <row r="195" spans="1:23" x14ac:dyDescent="0.2">
      <c r="A195" s="206">
        <v>320</v>
      </c>
      <c r="B195" s="204" t="s">
        <v>803</v>
      </c>
      <c r="C195" s="202">
        <v>0.27083333333333331</v>
      </c>
      <c r="D195" s="228">
        <v>0.45833333333333331</v>
      </c>
      <c r="E195" s="202">
        <v>0.70833333333333337</v>
      </c>
      <c r="F195" s="202">
        <v>0.85416666666666663</v>
      </c>
      <c r="G195" s="281">
        <f t="shared" si="27"/>
        <v>0.1875</v>
      </c>
      <c r="H195" s="281">
        <f t="shared" si="26"/>
        <v>0.14583333333333326</v>
      </c>
      <c r="I195" s="281">
        <f t="shared" si="21"/>
        <v>0.33333333333333326</v>
      </c>
      <c r="J195" s="202"/>
      <c r="K195" s="202"/>
      <c r="L195" s="202"/>
      <c r="M195" s="202"/>
      <c r="N195" s="282">
        <f t="shared" si="22"/>
        <v>0</v>
      </c>
      <c r="O195" s="283"/>
      <c r="P195" s="281">
        <f t="shared" si="23"/>
        <v>0</v>
      </c>
      <c r="Q195" s="202"/>
      <c r="R195" s="202"/>
      <c r="S195" s="202"/>
      <c r="T195" s="202"/>
      <c r="U195" s="282">
        <f t="shared" si="24"/>
        <v>0</v>
      </c>
      <c r="V195" s="282"/>
      <c r="W195" s="282">
        <f t="shared" si="25"/>
        <v>0</v>
      </c>
    </row>
    <row r="196" spans="1:23" x14ac:dyDescent="0.2">
      <c r="A196" s="206">
        <v>321</v>
      </c>
      <c r="B196" s="204" t="s">
        <v>803</v>
      </c>
      <c r="C196" s="202">
        <v>0.625</v>
      </c>
      <c r="D196" s="228">
        <v>0.89583333333333337</v>
      </c>
      <c r="E196" s="202" t="s">
        <v>2016</v>
      </c>
      <c r="F196" s="202" t="s">
        <v>2016</v>
      </c>
      <c r="G196" s="281">
        <f t="shared" si="27"/>
        <v>0.27083333333333337</v>
      </c>
      <c r="H196" s="281"/>
      <c r="I196" s="281">
        <f t="shared" ref="I196:I245" si="28">G196+H196</f>
        <v>0.27083333333333337</v>
      </c>
      <c r="J196" s="202"/>
      <c r="K196" s="202"/>
      <c r="L196" s="202"/>
      <c r="M196" s="202"/>
      <c r="N196" s="282">
        <f t="shared" ref="N196:N248" si="29">K196-J196</f>
        <v>0</v>
      </c>
      <c r="O196" s="283"/>
      <c r="P196" s="281">
        <f t="shared" ref="P196:P245" si="30">N196+O196</f>
        <v>0</v>
      </c>
      <c r="Q196" s="202"/>
      <c r="R196" s="202"/>
      <c r="S196" s="202"/>
      <c r="T196" s="202"/>
      <c r="U196" s="282">
        <f t="shared" ref="U196:U248" si="31">R196-Q196</f>
        <v>0</v>
      </c>
      <c r="V196" s="282"/>
      <c r="W196" s="282">
        <f t="shared" ref="W196:W245" si="32">U196+V196</f>
        <v>0</v>
      </c>
    </row>
    <row r="197" spans="1:23" x14ac:dyDescent="0.2">
      <c r="A197" s="206">
        <v>322</v>
      </c>
      <c r="B197" s="204" t="s">
        <v>803</v>
      </c>
      <c r="C197" s="202">
        <v>0.66666666666666663</v>
      </c>
      <c r="D197" s="228">
        <v>0.875</v>
      </c>
      <c r="E197" s="202"/>
      <c r="F197" s="202"/>
      <c r="G197" s="281">
        <f t="shared" si="27"/>
        <v>0.20833333333333337</v>
      </c>
      <c r="H197" s="281">
        <f t="shared" si="26"/>
        <v>0</v>
      </c>
      <c r="I197" s="281">
        <f t="shared" si="28"/>
        <v>0.20833333333333337</v>
      </c>
      <c r="J197" s="202"/>
      <c r="K197" s="202"/>
      <c r="L197" s="202"/>
      <c r="M197" s="202"/>
      <c r="N197" s="282">
        <f t="shared" si="29"/>
        <v>0</v>
      </c>
      <c r="O197" s="283"/>
      <c r="P197" s="281">
        <f t="shared" si="30"/>
        <v>0</v>
      </c>
      <c r="Q197" s="202"/>
      <c r="R197" s="202"/>
      <c r="S197" s="202"/>
      <c r="T197" s="202"/>
      <c r="U197" s="282">
        <f t="shared" si="31"/>
        <v>0</v>
      </c>
      <c r="V197" s="282"/>
      <c r="W197" s="282">
        <f t="shared" si="32"/>
        <v>0</v>
      </c>
    </row>
    <row r="198" spans="1:23" x14ac:dyDescent="0.2">
      <c r="A198" s="206">
        <v>323</v>
      </c>
      <c r="B198" s="204" t="s">
        <v>803</v>
      </c>
      <c r="C198" s="202">
        <v>0.66666666666666663</v>
      </c>
      <c r="D198" s="228">
        <v>0.875</v>
      </c>
      <c r="E198" s="202"/>
      <c r="F198" s="202"/>
      <c r="G198" s="281">
        <f t="shared" si="27"/>
        <v>0.20833333333333337</v>
      </c>
      <c r="H198" s="281">
        <f t="shared" si="26"/>
        <v>0</v>
      </c>
      <c r="I198" s="281">
        <f t="shared" si="28"/>
        <v>0.20833333333333337</v>
      </c>
      <c r="J198" s="202"/>
      <c r="K198" s="202"/>
      <c r="L198" s="202"/>
      <c r="M198" s="202"/>
      <c r="N198" s="282">
        <f t="shared" si="29"/>
        <v>0</v>
      </c>
      <c r="O198" s="283"/>
      <c r="P198" s="281">
        <f t="shared" si="30"/>
        <v>0</v>
      </c>
      <c r="Q198" s="202"/>
      <c r="R198" s="202"/>
      <c r="S198" s="202"/>
      <c r="T198" s="202"/>
      <c r="U198" s="282">
        <f t="shared" si="31"/>
        <v>0</v>
      </c>
      <c r="V198" s="282"/>
      <c r="W198" s="282">
        <f t="shared" si="32"/>
        <v>0</v>
      </c>
    </row>
    <row r="199" spans="1:23" x14ac:dyDescent="0.2">
      <c r="A199" s="206">
        <v>324</v>
      </c>
      <c r="B199" s="204" t="s">
        <v>803</v>
      </c>
      <c r="C199" s="202">
        <v>0.66666666666666663</v>
      </c>
      <c r="D199" s="228">
        <v>0.875</v>
      </c>
      <c r="E199" s="202"/>
      <c r="F199" s="202"/>
      <c r="G199" s="281">
        <f t="shared" si="27"/>
        <v>0.20833333333333337</v>
      </c>
      <c r="H199" s="281">
        <f t="shared" si="26"/>
        <v>0</v>
      </c>
      <c r="I199" s="281">
        <f t="shared" si="28"/>
        <v>0.20833333333333337</v>
      </c>
      <c r="J199" s="202"/>
      <c r="K199" s="202"/>
      <c r="L199" s="202"/>
      <c r="M199" s="202"/>
      <c r="N199" s="282">
        <f t="shared" si="29"/>
        <v>0</v>
      </c>
      <c r="O199" s="283"/>
      <c r="P199" s="281">
        <f t="shared" si="30"/>
        <v>0</v>
      </c>
      <c r="Q199" s="202"/>
      <c r="R199" s="202"/>
      <c r="S199" s="202"/>
      <c r="T199" s="202"/>
      <c r="U199" s="282">
        <f t="shared" si="31"/>
        <v>0</v>
      </c>
      <c r="V199" s="282"/>
      <c r="W199" s="282">
        <f t="shared" si="32"/>
        <v>0</v>
      </c>
    </row>
    <row r="200" spans="1:23" x14ac:dyDescent="0.2">
      <c r="A200" s="206">
        <v>325</v>
      </c>
      <c r="B200" s="204" t="s">
        <v>803</v>
      </c>
      <c r="C200" s="202">
        <v>0.66666666666666663</v>
      </c>
      <c r="D200" s="228">
        <v>0.875</v>
      </c>
      <c r="E200" s="202"/>
      <c r="F200" s="202"/>
      <c r="G200" s="281">
        <f t="shared" si="27"/>
        <v>0.20833333333333337</v>
      </c>
      <c r="H200" s="281">
        <f t="shared" si="26"/>
        <v>0</v>
      </c>
      <c r="I200" s="281">
        <f t="shared" si="28"/>
        <v>0.20833333333333337</v>
      </c>
      <c r="J200" s="202"/>
      <c r="K200" s="202"/>
      <c r="L200" s="202"/>
      <c r="M200" s="202"/>
      <c r="N200" s="282">
        <f t="shared" si="29"/>
        <v>0</v>
      </c>
      <c r="O200" s="283"/>
      <c r="P200" s="281">
        <f t="shared" si="30"/>
        <v>0</v>
      </c>
      <c r="Q200" s="202"/>
      <c r="R200" s="202"/>
      <c r="S200" s="202"/>
      <c r="T200" s="202"/>
      <c r="U200" s="282">
        <f t="shared" si="31"/>
        <v>0</v>
      </c>
      <c r="V200" s="282"/>
      <c r="W200" s="282">
        <f t="shared" si="32"/>
        <v>0</v>
      </c>
    </row>
    <row r="201" spans="1:23" x14ac:dyDescent="0.2">
      <c r="A201" s="206">
        <v>327</v>
      </c>
      <c r="B201" s="204" t="s">
        <v>803</v>
      </c>
      <c r="C201" s="202">
        <v>0.66666666666666663</v>
      </c>
      <c r="D201" s="228">
        <v>0.875</v>
      </c>
      <c r="E201" s="202"/>
      <c r="F201" s="202"/>
      <c r="G201" s="281">
        <f t="shared" si="27"/>
        <v>0.20833333333333337</v>
      </c>
      <c r="H201" s="281">
        <f t="shared" si="26"/>
        <v>0</v>
      </c>
      <c r="I201" s="281">
        <f t="shared" si="28"/>
        <v>0.20833333333333337</v>
      </c>
      <c r="J201" s="202"/>
      <c r="K201" s="202"/>
      <c r="L201" s="202"/>
      <c r="M201" s="202"/>
      <c r="N201" s="282">
        <f t="shared" si="29"/>
        <v>0</v>
      </c>
      <c r="O201" s="283"/>
      <c r="P201" s="281">
        <f t="shared" si="30"/>
        <v>0</v>
      </c>
      <c r="Q201" s="202"/>
      <c r="R201" s="202"/>
      <c r="S201" s="202"/>
      <c r="T201" s="202"/>
      <c r="U201" s="282">
        <f t="shared" si="31"/>
        <v>0</v>
      </c>
      <c r="V201" s="282"/>
      <c r="W201" s="282">
        <f t="shared" si="32"/>
        <v>0</v>
      </c>
    </row>
    <row r="202" spans="1:23" x14ac:dyDescent="0.2">
      <c r="A202" s="206">
        <v>328</v>
      </c>
      <c r="B202" s="204" t="s">
        <v>803</v>
      </c>
      <c r="C202" s="202">
        <v>0.27083333333333331</v>
      </c>
      <c r="D202" s="228">
        <v>0.39583333333333331</v>
      </c>
      <c r="E202" s="202">
        <v>0.66666666666666663</v>
      </c>
      <c r="F202" s="202">
        <v>0.85416666666666663</v>
      </c>
      <c r="G202" s="281">
        <f t="shared" si="27"/>
        <v>0.125</v>
      </c>
      <c r="H202" s="281">
        <f t="shared" si="26"/>
        <v>0.1875</v>
      </c>
      <c r="I202" s="281">
        <f t="shared" si="28"/>
        <v>0.3125</v>
      </c>
      <c r="J202" s="202"/>
      <c r="K202" s="202"/>
      <c r="L202" s="202"/>
      <c r="M202" s="202"/>
      <c r="N202" s="282">
        <f t="shared" si="29"/>
        <v>0</v>
      </c>
      <c r="O202" s="283"/>
      <c r="P202" s="281">
        <f t="shared" si="30"/>
        <v>0</v>
      </c>
      <c r="Q202" s="202"/>
      <c r="R202" s="202"/>
      <c r="S202" s="202"/>
      <c r="T202" s="202"/>
      <c r="U202" s="282">
        <f t="shared" si="31"/>
        <v>0</v>
      </c>
      <c r="V202" s="282"/>
      <c r="W202" s="282">
        <f t="shared" si="32"/>
        <v>0</v>
      </c>
    </row>
    <row r="203" spans="1:23" x14ac:dyDescent="0.2">
      <c r="A203" s="206">
        <v>329</v>
      </c>
      <c r="B203" s="204" t="s">
        <v>803</v>
      </c>
      <c r="C203" s="202">
        <v>0.27083333333333331</v>
      </c>
      <c r="D203" s="228">
        <v>0.45833333333333331</v>
      </c>
      <c r="E203" s="202">
        <v>0.70833333333333337</v>
      </c>
      <c r="F203" s="202">
        <v>0.85416666666666663</v>
      </c>
      <c r="G203" s="281">
        <f t="shared" si="27"/>
        <v>0.1875</v>
      </c>
      <c r="H203" s="281">
        <f t="shared" si="26"/>
        <v>0.14583333333333326</v>
      </c>
      <c r="I203" s="281">
        <f t="shared" si="28"/>
        <v>0.33333333333333326</v>
      </c>
      <c r="J203" s="202"/>
      <c r="K203" s="202"/>
      <c r="L203" s="202"/>
      <c r="M203" s="202"/>
      <c r="N203" s="282">
        <f t="shared" si="29"/>
        <v>0</v>
      </c>
      <c r="O203" s="283"/>
      <c r="P203" s="281">
        <f t="shared" si="30"/>
        <v>0</v>
      </c>
      <c r="Q203" s="202"/>
      <c r="R203" s="202"/>
      <c r="S203" s="202"/>
      <c r="T203" s="202"/>
      <c r="U203" s="282">
        <f t="shared" si="31"/>
        <v>0</v>
      </c>
      <c r="V203" s="282"/>
      <c r="W203" s="282">
        <f t="shared" si="32"/>
        <v>0</v>
      </c>
    </row>
    <row r="204" spans="1:23" x14ac:dyDescent="0.2">
      <c r="A204" s="206">
        <v>330</v>
      </c>
      <c r="B204" s="204" t="s">
        <v>803</v>
      </c>
      <c r="C204" s="202">
        <v>0.27083333333333331</v>
      </c>
      <c r="D204" s="228">
        <v>0.45833333333333331</v>
      </c>
      <c r="E204" s="202">
        <v>0.70833333333333337</v>
      </c>
      <c r="F204" s="202">
        <v>0.85416666666666663</v>
      </c>
      <c r="G204" s="281">
        <f t="shared" si="27"/>
        <v>0.1875</v>
      </c>
      <c r="H204" s="281">
        <f t="shared" si="26"/>
        <v>0.14583333333333326</v>
      </c>
      <c r="I204" s="281">
        <f t="shared" si="28"/>
        <v>0.33333333333333326</v>
      </c>
      <c r="J204" s="202"/>
      <c r="K204" s="202"/>
      <c r="L204" s="202"/>
      <c r="M204" s="202"/>
      <c r="N204" s="282">
        <f t="shared" si="29"/>
        <v>0</v>
      </c>
      <c r="O204" s="283"/>
      <c r="P204" s="281">
        <f t="shared" si="30"/>
        <v>0</v>
      </c>
      <c r="Q204" s="202"/>
      <c r="R204" s="202"/>
      <c r="S204" s="202"/>
      <c r="T204" s="202"/>
      <c r="U204" s="282">
        <f t="shared" si="31"/>
        <v>0</v>
      </c>
      <c r="V204" s="282"/>
      <c r="W204" s="282">
        <f t="shared" si="32"/>
        <v>0</v>
      </c>
    </row>
    <row r="205" spans="1:23" x14ac:dyDescent="0.2">
      <c r="A205" s="206">
        <v>331</v>
      </c>
      <c r="B205" s="204" t="s">
        <v>803</v>
      </c>
      <c r="C205" s="202">
        <v>0.25</v>
      </c>
      <c r="D205" s="228">
        <v>0.5</v>
      </c>
      <c r="E205" s="202"/>
      <c r="F205" s="202"/>
      <c r="G205" s="281">
        <f t="shared" si="27"/>
        <v>0.25</v>
      </c>
      <c r="H205" s="281">
        <f t="shared" si="26"/>
        <v>0</v>
      </c>
      <c r="I205" s="281">
        <f t="shared" si="28"/>
        <v>0.25</v>
      </c>
      <c r="J205" s="202"/>
      <c r="K205" s="202"/>
      <c r="L205" s="202"/>
      <c r="M205" s="202"/>
      <c r="N205" s="282">
        <f t="shared" si="29"/>
        <v>0</v>
      </c>
      <c r="O205" s="283"/>
      <c r="P205" s="281">
        <f t="shared" si="30"/>
        <v>0</v>
      </c>
      <c r="Q205" s="202"/>
      <c r="R205" s="202"/>
      <c r="S205" s="202"/>
      <c r="T205" s="202"/>
      <c r="U205" s="282">
        <f t="shared" si="31"/>
        <v>0</v>
      </c>
      <c r="V205" s="282"/>
      <c r="W205" s="282">
        <f t="shared" si="32"/>
        <v>0</v>
      </c>
    </row>
    <row r="206" spans="1:23" x14ac:dyDescent="0.2">
      <c r="A206" s="206">
        <v>332</v>
      </c>
      <c r="B206" s="204" t="s">
        <v>803</v>
      </c>
      <c r="C206" s="202">
        <v>0.25</v>
      </c>
      <c r="D206" s="228">
        <v>0.375</v>
      </c>
      <c r="E206" s="202"/>
      <c r="F206" s="202"/>
      <c r="G206" s="281">
        <f t="shared" si="27"/>
        <v>0.125</v>
      </c>
      <c r="H206" s="281">
        <f t="shared" si="26"/>
        <v>0</v>
      </c>
      <c r="I206" s="281">
        <f t="shared" si="28"/>
        <v>0.125</v>
      </c>
      <c r="J206" s="202"/>
      <c r="K206" s="202"/>
      <c r="L206" s="202"/>
      <c r="M206" s="202"/>
      <c r="N206" s="282">
        <f t="shared" si="29"/>
        <v>0</v>
      </c>
      <c r="O206" s="283"/>
      <c r="P206" s="281">
        <f t="shared" si="30"/>
        <v>0</v>
      </c>
      <c r="Q206" s="202"/>
      <c r="R206" s="202"/>
      <c r="S206" s="202"/>
      <c r="T206" s="202"/>
      <c r="U206" s="282">
        <f t="shared" si="31"/>
        <v>0</v>
      </c>
      <c r="V206" s="282"/>
      <c r="W206" s="282">
        <f t="shared" si="32"/>
        <v>0</v>
      </c>
    </row>
    <row r="207" spans="1:23" x14ac:dyDescent="0.2">
      <c r="A207" s="206">
        <v>333</v>
      </c>
      <c r="B207" s="204" t="s">
        <v>803</v>
      </c>
      <c r="C207" s="202">
        <v>0.27083333333333331</v>
      </c>
      <c r="D207" s="228">
        <v>0.875</v>
      </c>
      <c r="E207" s="202" t="s">
        <v>2016</v>
      </c>
      <c r="F207" s="202" t="s">
        <v>2016</v>
      </c>
      <c r="G207" s="281">
        <f t="shared" si="27"/>
        <v>0.60416666666666674</v>
      </c>
      <c r="H207" s="281"/>
      <c r="I207" s="281">
        <f t="shared" si="28"/>
        <v>0.60416666666666674</v>
      </c>
      <c r="J207" s="202"/>
      <c r="K207" s="202"/>
      <c r="L207" s="202"/>
      <c r="M207" s="202"/>
      <c r="N207" s="282">
        <f t="shared" si="29"/>
        <v>0</v>
      </c>
      <c r="O207" s="283"/>
      <c r="P207" s="281">
        <f t="shared" si="30"/>
        <v>0</v>
      </c>
      <c r="Q207" s="202"/>
      <c r="R207" s="202"/>
      <c r="S207" s="202"/>
      <c r="T207" s="202"/>
      <c r="U207" s="282">
        <f t="shared" si="31"/>
        <v>0</v>
      </c>
      <c r="V207" s="282"/>
      <c r="W207" s="282">
        <f t="shared" si="32"/>
        <v>0</v>
      </c>
    </row>
    <row r="208" spans="1:23" x14ac:dyDescent="0.2">
      <c r="A208" s="206">
        <v>334</v>
      </c>
      <c r="B208" s="204" t="s">
        <v>803</v>
      </c>
      <c r="C208" s="202">
        <v>0.54166666666666663</v>
      </c>
      <c r="D208" s="228">
        <v>0.875</v>
      </c>
      <c r="E208" s="202"/>
      <c r="F208" s="202"/>
      <c r="G208" s="281">
        <f t="shared" si="27"/>
        <v>0.33333333333333337</v>
      </c>
      <c r="H208" s="281">
        <f t="shared" si="26"/>
        <v>0</v>
      </c>
      <c r="I208" s="281">
        <f t="shared" si="28"/>
        <v>0.33333333333333337</v>
      </c>
      <c r="J208" s="202"/>
      <c r="K208" s="202"/>
      <c r="L208" s="202"/>
      <c r="M208" s="202"/>
      <c r="N208" s="282">
        <f t="shared" si="29"/>
        <v>0</v>
      </c>
      <c r="O208" s="283"/>
      <c r="P208" s="281">
        <f t="shared" si="30"/>
        <v>0</v>
      </c>
      <c r="Q208" s="202"/>
      <c r="R208" s="202"/>
      <c r="S208" s="202"/>
      <c r="T208" s="202"/>
      <c r="U208" s="282">
        <f t="shared" si="31"/>
        <v>0</v>
      </c>
      <c r="V208" s="282"/>
      <c r="W208" s="282">
        <f t="shared" si="32"/>
        <v>0</v>
      </c>
    </row>
    <row r="209" spans="1:23" x14ac:dyDescent="0.2">
      <c r="A209" s="206">
        <v>335</v>
      </c>
      <c r="B209" s="204" t="s">
        <v>803</v>
      </c>
      <c r="C209" s="202">
        <v>0.60416666666666663</v>
      </c>
      <c r="D209" s="228">
        <v>0.9375</v>
      </c>
      <c r="E209" s="202"/>
      <c r="F209" s="202"/>
      <c r="G209" s="281">
        <f t="shared" si="27"/>
        <v>0.33333333333333337</v>
      </c>
      <c r="H209" s="281">
        <f t="shared" si="26"/>
        <v>0</v>
      </c>
      <c r="I209" s="281">
        <f t="shared" si="28"/>
        <v>0.33333333333333337</v>
      </c>
      <c r="J209" s="202"/>
      <c r="K209" s="202"/>
      <c r="L209" s="202"/>
      <c r="M209" s="202"/>
      <c r="N209" s="282">
        <f t="shared" si="29"/>
        <v>0</v>
      </c>
      <c r="O209" s="283"/>
      <c r="P209" s="281">
        <f t="shared" si="30"/>
        <v>0</v>
      </c>
      <c r="Q209" s="202"/>
      <c r="R209" s="202"/>
      <c r="S209" s="202"/>
      <c r="T209" s="202"/>
      <c r="U209" s="282">
        <f t="shared" si="31"/>
        <v>0</v>
      </c>
      <c r="V209" s="282"/>
      <c r="W209" s="282">
        <f t="shared" si="32"/>
        <v>0</v>
      </c>
    </row>
    <row r="210" spans="1:23" x14ac:dyDescent="0.2">
      <c r="A210" s="206">
        <v>336</v>
      </c>
      <c r="B210" s="204" t="s">
        <v>803</v>
      </c>
      <c r="C210" s="202">
        <v>0.625</v>
      </c>
      <c r="D210" s="228">
        <v>0.875</v>
      </c>
      <c r="E210" s="202"/>
      <c r="F210" s="202"/>
      <c r="G210" s="281">
        <f t="shared" si="27"/>
        <v>0.25</v>
      </c>
      <c r="H210" s="281">
        <f t="shared" si="26"/>
        <v>0</v>
      </c>
      <c r="I210" s="281">
        <f t="shared" si="28"/>
        <v>0.25</v>
      </c>
      <c r="J210" s="202"/>
      <c r="K210" s="202"/>
      <c r="L210" s="202"/>
      <c r="M210" s="202"/>
      <c r="N210" s="282">
        <f t="shared" si="29"/>
        <v>0</v>
      </c>
      <c r="O210" s="283"/>
      <c r="P210" s="281">
        <f t="shared" si="30"/>
        <v>0</v>
      </c>
      <c r="Q210" s="202"/>
      <c r="R210" s="202"/>
      <c r="S210" s="202"/>
      <c r="T210" s="202"/>
      <c r="U210" s="282">
        <f t="shared" si="31"/>
        <v>0</v>
      </c>
      <c r="V210" s="282"/>
      <c r="W210" s="282">
        <f t="shared" si="32"/>
        <v>0</v>
      </c>
    </row>
    <row r="211" spans="1:23" x14ac:dyDescent="0.2">
      <c r="A211" s="242">
        <v>339</v>
      </c>
      <c r="B211" s="204" t="s">
        <v>803</v>
      </c>
      <c r="C211" s="202">
        <v>0.70833333333333337</v>
      </c>
      <c r="D211" s="228">
        <v>0.9375</v>
      </c>
      <c r="E211" s="202"/>
      <c r="F211" s="202"/>
      <c r="G211" s="281">
        <f t="shared" si="27"/>
        <v>0.22916666666666663</v>
      </c>
      <c r="H211" s="281">
        <f t="shared" si="26"/>
        <v>0</v>
      </c>
      <c r="I211" s="281">
        <f t="shared" si="28"/>
        <v>0.22916666666666663</v>
      </c>
      <c r="J211" s="202"/>
      <c r="K211" s="202"/>
      <c r="L211" s="202"/>
      <c r="M211" s="202"/>
      <c r="N211" s="282">
        <f t="shared" si="29"/>
        <v>0</v>
      </c>
      <c r="O211" s="283"/>
      <c r="P211" s="281">
        <f t="shared" si="30"/>
        <v>0</v>
      </c>
      <c r="Q211" s="202"/>
      <c r="R211" s="202"/>
      <c r="S211" s="202"/>
      <c r="T211" s="202"/>
      <c r="U211" s="282">
        <f t="shared" si="31"/>
        <v>0</v>
      </c>
      <c r="V211" s="282"/>
      <c r="W211" s="282">
        <f t="shared" si="32"/>
        <v>0</v>
      </c>
    </row>
    <row r="212" spans="1:23" x14ac:dyDescent="0.2">
      <c r="A212" s="242">
        <v>341</v>
      </c>
      <c r="B212" s="204" t="s">
        <v>803</v>
      </c>
      <c r="C212" s="202">
        <v>0.625</v>
      </c>
      <c r="D212" s="228">
        <v>0.89583333333333337</v>
      </c>
      <c r="E212" s="202" t="s">
        <v>2016</v>
      </c>
      <c r="F212" s="202" t="s">
        <v>2016</v>
      </c>
      <c r="G212" s="281">
        <f t="shared" si="27"/>
        <v>0.27083333333333337</v>
      </c>
      <c r="H212" s="281"/>
      <c r="I212" s="281">
        <f t="shared" si="28"/>
        <v>0.27083333333333337</v>
      </c>
      <c r="J212" s="202">
        <v>0.29166666666666669</v>
      </c>
      <c r="K212" s="202">
        <v>0.85416666666666663</v>
      </c>
      <c r="L212" s="202"/>
      <c r="M212" s="202"/>
      <c r="N212" s="282">
        <f t="shared" si="29"/>
        <v>0.5625</v>
      </c>
      <c r="O212" s="283"/>
      <c r="P212" s="281">
        <f t="shared" si="30"/>
        <v>0.5625</v>
      </c>
      <c r="Q212" s="202"/>
      <c r="R212" s="202"/>
      <c r="S212" s="202"/>
      <c r="T212" s="202"/>
      <c r="U212" s="282">
        <f t="shared" si="31"/>
        <v>0</v>
      </c>
      <c r="V212" s="282"/>
      <c r="W212" s="282">
        <f t="shared" si="32"/>
        <v>0</v>
      </c>
    </row>
    <row r="213" spans="1:23" x14ac:dyDescent="0.2">
      <c r="A213" s="242">
        <v>342</v>
      </c>
      <c r="B213" s="204" t="s">
        <v>803</v>
      </c>
      <c r="C213" s="202">
        <v>0.625</v>
      </c>
      <c r="D213" s="228">
        <v>0.85416666666666663</v>
      </c>
      <c r="E213" s="202" t="s">
        <v>2016</v>
      </c>
      <c r="F213" s="202" t="s">
        <v>2016</v>
      </c>
      <c r="G213" s="281">
        <f t="shared" si="27"/>
        <v>0.22916666666666663</v>
      </c>
      <c r="H213" s="281"/>
      <c r="I213" s="281">
        <f t="shared" si="28"/>
        <v>0.22916666666666663</v>
      </c>
      <c r="J213" s="202"/>
      <c r="K213" s="202"/>
      <c r="L213" s="202"/>
      <c r="M213" s="202"/>
      <c r="N213" s="282">
        <f t="shared" si="29"/>
        <v>0</v>
      </c>
      <c r="O213" s="283"/>
      <c r="P213" s="281">
        <f t="shared" si="30"/>
        <v>0</v>
      </c>
      <c r="Q213" s="202"/>
      <c r="R213" s="202"/>
      <c r="S213" s="202"/>
      <c r="T213" s="202"/>
      <c r="U213" s="282">
        <f t="shared" si="31"/>
        <v>0</v>
      </c>
      <c r="V213" s="282"/>
      <c r="W213" s="282">
        <f t="shared" si="32"/>
        <v>0</v>
      </c>
    </row>
    <row r="214" spans="1:23" x14ac:dyDescent="0.2">
      <c r="A214" s="242">
        <v>343</v>
      </c>
      <c r="B214" s="204" t="s">
        <v>803</v>
      </c>
      <c r="C214" s="202">
        <v>0.25</v>
      </c>
      <c r="D214" s="228">
        <v>0.58333333333333337</v>
      </c>
      <c r="E214" s="202" t="s">
        <v>2016</v>
      </c>
      <c r="F214" s="202" t="s">
        <v>2016</v>
      </c>
      <c r="G214" s="281">
        <f t="shared" si="27"/>
        <v>0.33333333333333337</v>
      </c>
      <c r="H214" s="281"/>
      <c r="I214" s="281">
        <f t="shared" si="28"/>
        <v>0.33333333333333337</v>
      </c>
      <c r="J214" s="202"/>
      <c r="K214" s="202"/>
      <c r="L214" s="202"/>
      <c r="M214" s="202"/>
      <c r="N214" s="282">
        <f t="shared" si="29"/>
        <v>0</v>
      </c>
      <c r="O214" s="283"/>
      <c r="P214" s="281">
        <f t="shared" si="30"/>
        <v>0</v>
      </c>
      <c r="Q214" s="202"/>
      <c r="R214" s="202"/>
      <c r="S214" s="202"/>
      <c r="T214" s="202"/>
      <c r="U214" s="282">
        <f t="shared" si="31"/>
        <v>0</v>
      </c>
      <c r="V214" s="282"/>
      <c r="W214" s="282">
        <f t="shared" si="32"/>
        <v>0</v>
      </c>
    </row>
    <row r="215" spans="1:23" x14ac:dyDescent="0.2">
      <c r="A215" s="242">
        <v>344</v>
      </c>
      <c r="B215" s="204" t="s">
        <v>803</v>
      </c>
      <c r="C215" s="202">
        <v>0.27083333333333331</v>
      </c>
      <c r="D215" s="228">
        <v>0.875</v>
      </c>
      <c r="E215" s="202" t="s">
        <v>2016</v>
      </c>
      <c r="F215" s="202" t="s">
        <v>2016</v>
      </c>
      <c r="G215" s="281">
        <f t="shared" si="27"/>
        <v>0.60416666666666674</v>
      </c>
      <c r="H215" s="281"/>
      <c r="I215" s="281">
        <f t="shared" si="28"/>
        <v>0.60416666666666674</v>
      </c>
      <c r="J215" s="202"/>
      <c r="K215" s="202"/>
      <c r="L215" s="202"/>
      <c r="M215" s="202"/>
      <c r="N215" s="282">
        <f t="shared" si="29"/>
        <v>0</v>
      </c>
      <c r="O215" s="283"/>
      <c r="P215" s="281">
        <f t="shared" si="30"/>
        <v>0</v>
      </c>
      <c r="Q215" s="202"/>
      <c r="R215" s="202"/>
      <c r="S215" s="202"/>
      <c r="T215" s="202"/>
      <c r="U215" s="282">
        <f t="shared" si="31"/>
        <v>0</v>
      </c>
      <c r="V215" s="282"/>
      <c r="W215" s="282">
        <f t="shared" si="32"/>
        <v>0</v>
      </c>
    </row>
    <row r="216" spans="1:23" x14ac:dyDescent="0.2">
      <c r="A216" s="242">
        <v>345</v>
      </c>
      <c r="B216" s="204" t="s">
        <v>803</v>
      </c>
      <c r="C216" s="202">
        <v>0.27083333333333331</v>
      </c>
      <c r="D216" s="228">
        <v>0.45833333333333331</v>
      </c>
      <c r="E216" s="202">
        <v>0.66666666666666663</v>
      </c>
      <c r="F216" s="202">
        <v>0.85416666666666663</v>
      </c>
      <c r="G216" s="281">
        <f t="shared" si="27"/>
        <v>0.1875</v>
      </c>
      <c r="H216" s="281">
        <f t="shared" si="26"/>
        <v>0.1875</v>
      </c>
      <c r="I216" s="281">
        <f t="shared" si="28"/>
        <v>0.375</v>
      </c>
      <c r="J216" s="202"/>
      <c r="K216" s="202"/>
      <c r="L216" s="202"/>
      <c r="M216" s="202"/>
      <c r="N216" s="282">
        <f t="shared" si="29"/>
        <v>0</v>
      </c>
      <c r="O216" s="283"/>
      <c r="P216" s="281">
        <f t="shared" si="30"/>
        <v>0</v>
      </c>
      <c r="Q216" s="202"/>
      <c r="R216" s="202"/>
      <c r="S216" s="202"/>
      <c r="T216" s="202"/>
      <c r="U216" s="282">
        <f t="shared" si="31"/>
        <v>0</v>
      </c>
      <c r="V216" s="282"/>
      <c r="W216" s="282">
        <f t="shared" si="32"/>
        <v>0</v>
      </c>
    </row>
    <row r="217" spans="1:23" x14ac:dyDescent="0.2">
      <c r="A217" s="242">
        <v>346</v>
      </c>
      <c r="B217" s="204" t="s">
        <v>803</v>
      </c>
      <c r="C217" s="202">
        <v>0.27083333333333331</v>
      </c>
      <c r="D217" s="228">
        <v>0.45833333333333331</v>
      </c>
      <c r="E217" s="202"/>
      <c r="F217" s="202"/>
      <c r="G217" s="281">
        <f t="shared" si="27"/>
        <v>0.1875</v>
      </c>
      <c r="H217" s="281">
        <f t="shared" si="26"/>
        <v>0</v>
      </c>
      <c r="I217" s="281">
        <f t="shared" si="28"/>
        <v>0.1875</v>
      </c>
      <c r="J217" s="202"/>
      <c r="K217" s="202"/>
      <c r="L217" s="202"/>
      <c r="M217" s="202"/>
      <c r="N217" s="282">
        <f t="shared" si="29"/>
        <v>0</v>
      </c>
      <c r="O217" s="283"/>
      <c r="P217" s="281">
        <f t="shared" si="30"/>
        <v>0</v>
      </c>
      <c r="Q217" s="202"/>
      <c r="R217" s="202"/>
      <c r="S217" s="202"/>
      <c r="T217" s="202"/>
      <c r="U217" s="282">
        <f t="shared" si="31"/>
        <v>0</v>
      </c>
      <c r="V217" s="282"/>
      <c r="W217" s="282">
        <f t="shared" si="32"/>
        <v>0</v>
      </c>
    </row>
    <row r="218" spans="1:23" x14ac:dyDescent="0.2">
      <c r="A218" s="242">
        <v>348</v>
      </c>
      <c r="B218" s="204" t="s">
        <v>803</v>
      </c>
      <c r="C218" s="202">
        <v>0.625</v>
      </c>
      <c r="D218" s="228">
        <v>0.91666666666666663</v>
      </c>
      <c r="E218" s="202"/>
      <c r="F218" s="202"/>
      <c r="G218" s="281">
        <f t="shared" si="27"/>
        <v>0.29166666666666663</v>
      </c>
      <c r="H218" s="281">
        <f t="shared" si="26"/>
        <v>0</v>
      </c>
      <c r="I218" s="281">
        <f t="shared" si="28"/>
        <v>0.29166666666666663</v>
      </c>
      <c r="J218" s="202"/>
      <c r="K218" s="202"/>
      <c r="L218" s="202"/>
      <c r="M218" s="202"/>
      <c r="N218" s="282">
        <f t="shared" si="29"/>
        <v>0</v>
      </c>
      <c r="O218" s="283"/>
      <c r="P218" s="281">
        <f t="shared" si="30"/>
        <v>0</v>
      </c>
      <c r="Q218" s="202"/>
      <c r="R218" s="202"/>
      <c r="S218" s="202"/>
      <c r="T218" s="202"/>
      <c r="U218" s="282">
        <f t="shared" si="31"/>
        <v>0</v>
      </c>
      <c r="V218" s="282"/>
      <c r="W218" s="282">
        <f t="shared" si="32"/>
        <v>0</v>
      </c>
    </row>
    <row r="219" spans="1:23" x14ac:dyDescent="0.2">
      <c r="A219" s="242">
        <v>349</v>
      </c>
      <c r="B219" s="204" t="s">
        <v>803</v>
      </c>
      <c r="C219" s="202">
        <v>0.625</v>
      </c>
      <c r="D219" s="228">
        <v>0.91666666666666663</v>
      </c>
      <c r="E219" s="202"/>
      <c r="F219" s="202"/>
      <c r="G219" s="281">
        <f t="shared" si="27"/>
        <v>0.29166666666666663</v>
      </c>
      <c r="H219" s="281">
        <f t="shared" si="26"/>
        <v>0</v>
      </c>
      <c r="I219" s="281">
        <f t="shared" si="28"/>
        <v>0.29166666666666663</v>
      </c>
      <c r="J219" s="202"/>
      <c r="K219" s="202"/>
      <c r="L219" s="202"/>
      <c r="M219" s="202"/>
      <c r="N219" s="282">
        <f t="shared" si="29"/>
        <v>0</v>
      </c>
      <c r="O219" s="283"/>
      <c r="P219" s="281">
        <f t="shared" si="30"/>
        <v>0</v>
      </c>
      <c r="Q219" s="202"/>
      <c r="R219" s="202"/>
      <c r="S219" s="202"/>
      <c r="T219" s="202"/>
      <c r="U219" s="282">
        <f t="shared" si="31"/>
        <v>0</v>
      </c>
      <c r="V219" s="282"/>
      <c r="W219" s="282">
        <f t="shared" si="32"/>
        <v>0</v>
      </c>
    </row>
    <row r="220" spans="1:23" x14ac:dyDescent="0.2">
      <c r="A220" s="242">
        <v>350</v>
      </c>
      <c r="B220" s="204" t="s">
        <v>803</v>
      </c>
      <c r="C220" s="202">
        <v>0.25</v>
      </c>
      <c r="D220" s="228">
        <v>0.91666666666666663</v>
      </c>
      <c r="E220" s="202" t="s">
        <v>2016</v>
      </c>
      <c r="F220" s="202" t="s">
        <v>2016</v>
      </c>
      <c r="G220" s="281">
        <f t="shared" si="27"/>
        <v>0.66666666666666663</v>
      </c>
      <c r="H220" s="281"/>
      <c r="I220" s="281">
        <f t="shared" si="28"/>
        <v>0.66666666666666663</v>
      </c>
      <c r="J220" s="202">
        <v>0.29166666666666669</v>
      </c>
      <c r="K220" s="202">
        <v>0.875</v>
      </c>
      <c r="L220" s="202"/>
      <c r="M220" s="202"/>
      <c r="N220" s="282">
        <f t="shared" si="29"/>
        <v>0.58333333333333326</v>
      </c>
      <c r="O220" s="283"/>
      <c r="P220" s="281">
        <f t="shared" si="30"/>
        <v>0.58333333333333326</v>
      </c>
      <c r="Q220" s="202">
        <v>0.41666666666666669</v>
      </c>
      <c r="R220" s="202">
        <v>0.83333333333333337</v>
      </c>
      <c r="S220" s="202"/>
      <c r="T220" s="202"/>
      <c r="U220" s="282">
        <f t="shared" si="31"/>
        <v>0.41666666666666669</v>
      </c>
      <c r="V220" s="282"/>
      <c r="W220" s="282">
        <f t="shared" si="32"/>
        <v>0.41666666666666669</v>
      </c>
    </row>
    <row r="221" spans="1:23" x14ac:dyDescent="0.2">
      <c r="A221" s="242">
        <v>352</v>
      </c>
      <c r="B221" s="204" t="s">
        <v>803</v>
      </c>
      <c r="C221" s="202">
        <v>0.66666666666666663</v>
      </c>
      <c r="D221" s="228">
        <v>0.85416666666666663</v>
      </c>
      <c r="E221" s="202"/>
      <c r="F221" s="202"/>
      <c r="G221" s="281">
        <f t="shared" si="27"/>
        <v>0.1875</v>
      </c>
      <c r="H221" s="281">
        <f t="shared" si="26"/>
        <v>0</v>
      </c>
      <c r="I221" s="281">
        <f t="shared" si="28"/>
        <v>0.1875</v>
      </c>
      <c r="J221" s="202"/>
      <c r="K221" s="202"/>
      <c r="L221" s="202"/>
      <c r="M221" s="202"/>
      <c r="N221" s="282">
        <f t="shared" si="29"/>
        <v>0</v>
      </c>
      <c r="O221" s="283"/>
      <c r="P221" s="281">
        <f t="shared" si="30"/>
        <v>0</v>
      </c>
      <c r="Q221" s="202"/>
      <c r="R221" s="202"/>
      <c r="S221" s="202"/>
      <c r="T221" s="202"/>
      <c r="U221" s="282">
        <f t="shared" si="31"/>
        <v>0</v>
      </c>
      <c r="V221" s="282"/>
      <c r="W221" s="282">
        <f t="shared" si="32"/>
        <v>0</v>
      </c>
    </row>
    <row r="222" spans="1:23" x14ac:dyDescent="0.2">
      <c r="A222" s="242">
        <v>354</v>
      </c>
      <c r="B222" s="204" t="s">
        <v>803</v>
      </c>
      <c r="C222" s="202">
        <v>0.27083333333333331</v>
      </c>
      <c r="D222" s="228">
        <v>0.45833333333333331</v>
      </c>
      <c r="E222" s="202"/>
      <c r="F222" s="202"/>
      <c r="G222" s="281">
        <f t="shared" si="27"/>
        <v>0.1875</v>
      </c>
      <c r="H222" s="281">
        <f t="shared" si="26"/>
        <v>0</v>
      </c>
      <c r="I222" s="281">
        <f t="shared" si="28"/>
        <v>0.1875</v>
      </c>
      <c r="J222" s="202"/>
      <c r="K222" s="202"/>
      <c r="L222" s="202"/>
      <c r="M222" s="202"/>
      <c r="N222" s="282">
        <f t="shared" si="29"/>
        <v>0</v>
      </c>
      <c r="O222" s="283"/>
      <c r="P222" s="281">
        <f t="shared" si="30"/>
        <v>0</v>
      </c>
      <c r="Q222" s="202"/>
      <c r="R222" s="202"/>
      <c r="S222" s="202"/>
      <c r="T222" s="202"/>
      <c r="U222" s="282">
        <f t="shared" si="31"/>
        <v>0</v>
      </c>
      <c r="V222" s="282"/>
      <c r="W222" s="282">
        <f t="shared" si="32"/>
        <v>0</v>
      </c>
    </row>
    <row r="223" spans="1:23" x14ac:dyDescent="0.2">
      <c r="A223" s="242">
        <v>355</v>
      </c>
      <c r="B223" s="204" t="s">
        <v>803</v>
      </c>
      <c r="C223" s="202">
        <v>0.25</v>
      </c>
      <c r="D223" s="228">
        <v>0.95833333333333337</v>
      </c>
      <c r="E223" s="202"/>
      <c r="F223" s="202"/>
      <c r="G223" s="281">
        <f t="shared" si="27"/>
        <v>0.70833333333333337</v>
      </c>
      <c r="H223" s="281">
        <f t="shared" si="26"/>
        <v>0</v>
      </c>
      <c r="I223" s="281">
        <f t="shared" si="28"/>
        <v>0.70833333333333337</v>
      </c>
      <c r="J223" s="202">
        <v>0.27083333333333331</v>
      </c>
      <c r="K223" s="202">
        <v>0.95833333333333337</v>
      </c>
      <c r="L223" s="202"/>
      <c r="M223" s="202"/>
      <c r="N223" s="282">
        <f t="shared" si="29"/>
        <v>0.6875</v>
      </c>
      <c r="O223" s="283"/>
      <c r="P223" s="281">
        <f t="shared" si="30"/>
        <v>0.6875</v>
      </c>
      <c r="Q223" s="202">
        <v>0.5</v>
      </c>
      <c r="R223" s="202">
        <v>0.83333333333333337</v>
      </c>
      <c r="S223" s="202"/>
      <c r="T223" s="202"/>
      <c r="U223" s="282">
        <f t="shared" si="31"/>
        <v>0.33333333333333337</v>
      </c>
      <c r="V223" s="282"/>
      <c r="W223" s="282">
        <f t="shared" si="32"/>
        <v>0.33333333333333337</v>
      </c>
    </row>
    <row r="224" spans="1:23" x14ac:dyDescent="0.2">
      <c r="A224" s="242">
        <v>356</v>
      </c>
      <c r="B224" s="204" t="s">
        <v>803</v>
      </c>
      <c r="C224" s="202">
        <v>0.27083333333333331</v>
      </c>
      <c r="D224" s="228">
        <v>0.41666666666666669</v>
      </c>
      <c r="E224" s="202">
        <v>0.66666666666666663</v>
      </c>
      <c r="F224" s="202">
        <v>0.875</v>
      </c>
      <c r="G224" s="281">
        <f t="shared" si="27"/>
        <v>0.14583333333333337</v>
      </c>
      <c r="H224" s="281">
        <f t="shared" si="26"/>
        <v>0.20833333333333337</v>
      </c>
      <c r="I224" s="281">
        <f t="shared" si="28"/>
        <v>0.35416666666666674</v>
      </c>
      <c r="J224" s="202"/>
      <c r="K224" s="202"/>
      <c r="L224" s="202"/>
      <c r="M224" s="202"/>
      <c r="N224" s="282">
        <f t="shared" si="29"/>
        <v>0</v>
      </c>
      <c r="O224" s="283"/>
      <c r="P224" s="281">
        <f t="shared" si="30"/>
        <v>0</v>
      </c>
      <c r="Q224" s="202"/>
      <c r="R224" s="202"/>
      <c r="S224" s="202"/>
      <c r="T224" s="202"/>
      <c r="U224" s="282">
        <f t="shared" si="31"/>
        <v>0</v>
      </c>
      <c r="V224" s="282"/>
      <c r="W224" s="282">
        <f t="shared" si="32"/>
        <v>0</v>
      </c>
    </row>
    <row r="225" spans="1:23" x14ac:dyDescent="0.2">
      <c r="A225" s="242">
        <v>357</v>
      </c>
      <c r="B225" s="204" t="s">
        <v>803</v>
      </c>
      <c r="C225" s="202">
        <v>0.5</v>
      </c>
      <c r="D225" s="228">
        <v>0.83333333333333337</v>
      </c>
      <c r="E225" s="202"/>
      <c r="F225" s="202"/>
      <c r="G225" s="281">
        <f t="shared" si="27"/>
        <v>0.33333333333333337</v>
      </c>
      <c r="H225" s="281">
        <f t="shared" si="26"/>
        <v>0</v>
      </c>
      <c r="I225" s="281">
        <f t="shared" si="28"/>
        <v>0.33333333333333337</v>
      </c>
      <c r="J225" s="202"/>
      <c r="K225" s="202"/>
      <c r="L225" s="202"/>
      <c r="M225" s="202"/>
      <c r="N225" s="282">
        <f t="shared" si="29"/>
        <v>0</v>
      </c>
      <c r="O225" s="283"/>
      <c r="P225" s="281">
        <f t="shared" si="30"/>
        <v>0</v>
      </c>
      <c r="Q225" s="202"/>
      <c r="R225" s="202"/>
      <c r="S225" s="202"/>
      <c r="T225" s="202"/>
      <c r="U225" s="282">
        <f t="shared" si="31"/>
        <v>0</v>
      </c>
      <c r="V225" s="282"/>
      <c r="W225" s="282">
        <f t="shared" si="32"/>
        <v>0</v>
      </c>
    </row>
    <row r="226" spans="1:23" x14ac:dyDescent="0.2">
      <c r="A226" s="242">
        <v>358</v>
      </c>
      <c r="B226" s="204" t="s">
        <v>803</v>
      </c>
      <c r="C226" s="202">
        <v>0.6875</v>
      </c>
      <c r="D226" s="228">
        <v>0.85416666666666663</v>
      </c>
      <c r="E226" s="202"/>
      <c r="F226" s="202"/>
      <c r="G226" s="281">
        <f t="shared" si="27"/>
        <v>0.16666666666666663</v>
      </c>
      <c r="H226" s="281">
        <f t="shared" si="26"/>
        <v>0</v>
      </c>
      <c r="I226" s="281">
        <f t="shared" si="28"/>
        <v>0.16666666666666663</v>
      </c>
      <c r="J226" s="202"/>
      <c r="K226" s="202"/>
      <c r="L226" s="202"/>
      <c r="M226" s="202"/>
      <c r="N226" s="282">
        <f t="shared" si="29"/>
        <v>0</v>
      </c>
      <c r="O226" s="283"/>
      <c r="P226" s="281">
        <f t="shared" si="30"/>
        <v>0</v>
      </c>
      <c r="Q226" s="202"/>
      <c r="R226" s="202"/>
      <c r="S226" s="202"/>
      <c r="T226" s="202"/>
      <c r="U226" s="282">
        <f t="shared" si="31"/>
        <v>0</v>
      </c>
      <c r="V226" s="282"/>
      <c r="W226" s="282">
        <f t="shared" si="32"/>
        <v>0</v>
      </c>
    </row>
    <row r="227" spans="1:23" x14ac:dyDescent="0.2">
      <c r="A227" s="242">
        <v>359</v>
      </c>
      <c r="B227" s="204" t="s">
        <v>803</v>
      </c>
      <c r="C227" s="202">
        <v>0.27083333333333331</v>
      </c>
      <c r="D227" s="228">
        <v>0.89583333333333337</v>
      </c>
      <c r="E227" s="202"/>
      <c r="F227" s="202"/>
      <c r="G227" s="281">
        <f t="shared" si="27"/>
        <v>0.625</v>
      </c>
      <c r="H227" s="281">
        <f t="shared" si="26"/>
        <v>0</v>
      </c>
      <c r="I227" s="281">
        <f t="shared" si="28"/>
        <v>0.625</v>
      </c>
      <c r="J227" s="202"/>
      <c r="K227" s="202"/>
      <c r="L227" s="202"/>
      <c r="M227" s="202"/>
      <c r="N227" s="282">
        <f t="shared" si="29"/>
        <v>0</v>
      </c>
      <c r="O227" s="283"/>
      <c r="P227" s="281">
        <f t="shared" si="30"/>
        <v>0</v>
      </c>
      <c r="Q227" s="202"/>
      <c r="R227" s="202"/>
      <c r="S227" s="202"/>
      <c r="T227" s="202"/>
      <c r="U227" s="282">
        <f t="shared" si="31"/>
        <v>0</v>
      </c>
      <c r="V227" s="282"/>
      <c r="W227" s="282">
        <f t="shared" si="32"/>
        <v>0</v>
      </c>
    </row>
    <row r="228" spans="1:23" x14ac:dyDescent="0.2">
      <c r="A228" s="242">
        <v>360</v>
      </c>
      <c r="B228" s="204" t="s">
        <v>803</v>
      </c>
      <c r="C228" s="202">
        <v>0.25</v>
      </c>
      <c r="D228" s="228">
        <v>0.5</v>
      </c>
      <c r="E228" s="202"/>
      <c r="F228" s="202"/>
      <c r="G228" s="281">
        <f t="shared" si="27"/>
        <v>0.25</v>
      </c>
      <c r="H228" s="281">
        <f t="shared" si="26"/>
        <v>0</v>
      </c>
      <c r="I228" s="281">
        <f t="shared" si="28"/>
        <v>0.25</v>
      </c>
      <c r="J228" s="202"/>
      <c r="K228" s="202"/>
      <c r="L228" s="202"/>
      <c r="M228" s="202"/>
      <c r="N228" s="282">
        <f t="shared" si="29"/>
        <v>0</v>
      </c>
      <c r="O228" s="283"/>
      <c r="P228" s="281">
        <f t="shared" si="30"/>
        <v>0</v>
      </c>
      <c r="Q228" s="202"/>
      <c r="R228" s="202"/>
      <c r="S228" s="202"/>
      <c r="T228" s="202"/>
      <c r="U228" s="282">
        <f t="shared" si="31"/>
        <v>0</v>
      </c>
      <c r="V228" s="282"/>
      <c r="W228" s="282">
        <f t="shared" si="32"/>
        <v>0</v>
      </c>
    </row>
    <row r="229" spans="1:23" x14ac:dyDescent="0.2">
      <c r="A229" s="242">
        <v>365</v>
      </c>
      <c r="B229" s="204" t="s">
        <v>803</v>
      </c>
      <c r="C229" s="202">
        <v>0.58333333333333337</v>
      </c>
      <c r="D229" s="228">
        <v>0.89583333333333337</v>
      </c>
      <c r="E229" s="202"/>
      <c r="F229" s="202"/>
      <c r="G229" s="281">
        <f t="shared" si="27"/>
        <v>0.3125</v>
      </c>
      <c r="H229" s="281">
        <f t="shared" si="26"/>
        <v>0</v>
      </c>
      <c r="I229" s="281">
        <f t="shared" si="28"/>
        <v>0.3125</v>
      </c>
      <c r="J229" s="202">
        <v>0.3125</v>
      </c>
      <c r="K229" s="202">
        <v>0.875</v>
      </c>
      <c r="L229" s="202"/>
      <c r="M229" s="202"/>
      <c r="N229" s="282">
        <f t="shared" si="29"/>
        <v>0.5625</v>
      </c>
      <c r="O229" s="283"/>
      <c r="P229" s="281">
        <f t="shared" si="30"/>
        <v>0.5625</v>
      </c>
      <c r="Q229" s="202"/>
      <c r="R229" s="202"/>
      <c r="S229" s="202"/>
      <c r="T229" s="202"/>
      <c r="U229" s="282">
        <f t="shared" si="31"/>
        <v>0</v>
      </c>
      <c r="V229" s="282"/>
      <c r="W229" s="282">
        <f t="shared" si="32"/>
        <v>0</v>
      </c>
    </row>
    <row r="230" spans="1:23" x14ac:dyDescent="0.2">
      <c r="A230" s="242">
        <v>366</v>
      </c>
      <c r="B230" s="204" t="s">
        <v>803</v>
      </c>
      <c r="C230" s="202">
        <v>0.58333333333333337</v>
      </c>
      <c r="D230" s="228">
        <v>0.89583333333333337</v>
      </c>
      <c r="E230" s="202"/>
      <c r="F230" s="202"/>
      <c r="G230" s="281">
        <f t="shared" si="27"/>
        <v>0.3125</v>
      </c>
      <c r="H230" s="281">
        <f t="shared" si="26"/>
        <v>0</v>
      </c>
      <c r="I230" s="281">
        <f t="shared" si="28"/>
        <v>0.3125</v>
      </c>
      <c r="J230" s="202">
        <v>0.3125</v>
      </c>
      <c r="K230" s="202">
        <v>0.875</v>
      </c>
      <c r="L230" s="202"/>
      <c r="M230" s="202"/>
      <c r="N230" s="282">
        <f t="shared" si="29"/>
        <v>0.5625</v>
      </c>
      <c r="O230" s="283"/>
      <c r="P230" s="281">
        <f t="shared" si="30"/>
        <v>0.5625</v>
      </c>
      <c r="Q230" s="202"/>
      <c r="R230" s="202"/>
      <c r="S230" s="202"/>
      <c r="T230" s="202"/>
      <c r="U230" s="282">
        <f t="shared" si="31"/>
        <v>0</v>
      </c>
      <c r="V230" s="282"/>
      <c r="W230" s="282">
        <f t="shared" si="32"/>
        <v>0</v>
      </c>
    </row>
    <row r="231" spans="1:23" x14ac:dyDescent="0.2">
      <c r="A231" s="242">
        <v>367</v>
      </c>
      <c r="B231" s="204" t="s">
        <v>803</v>
      </c>
      <c r="C231" s="202">
        <v>0.27083333333333331</v>
      </c>
      <c r="D231" s="228">
        <v>0.89583333333333337</v>
      </c>
      <c r="E231" s="202"/>
      <c r="F231" s="202"/>
      <c r="G231" s="281">
        <f t="shared" si="27"/>
        <v>0.625</v>
      </c>
      <c r="H231" s="281">
        <f t="shared" ref="H231:H250" si="33">F231-E231</f>
        <v>0</v>
      </c>
      <c r="I231" s="281">
        <f t="shared" si="28"/>
        <v>0.625</v>
      </c>
      <c r="J231" s="202">
        <v>0.3125</v>
      </c>
      <c r="K231" s="202">
        <v>0.875</v>
      </c>
      <c r="L231" s="202"/>
      <c r="M231" s="202"/>
      <c r="N231" s="282">
        <f t="shared" si="29"/>
        <v>0.5625</v>
      </c>
      <c r="O231" s="283"/>
      <c r="P231" s="281">
        <f t="shared" si="30"/>
        <v>0.5625</v>
      </c>
      <c r="Q231" s="202"/>
      <c r="R231" s="202"/>
      <c r="S231" s="202"/>
      <c r="T231" s="202"/>
      <c r="U231" s="282">
        <f t="shared" si="31"/>
        <v>0</v>
      </c>
      <c r="V231" s="282"/>
      <c r="W231" s="282">
        <f t="shared" si="32"/>
        <v>0</v>
      </c>
    </row>
    <row r="232" spans="1:23" x14ac:dyDescent="0.2">
      <c r="A232" s="242">
        <v>368</v>
      </c>
      <c r="B232" s="204" t="s">
        <v>803</v>
      </c>
      <c r="C232" s="202">
        <v>0.58333333333333337</v>
      </c>
      <c r="D232" s="228">
        <v>0.89583333333333337</v>
      </c>
      <c r="E232" s="202"/>
      <c r="F232" s="202"/>
      <c r="G232" s="281">
        <f t="shared" si="27"/>
        <v>0.3125</v>
      </c>
      <c r="H232" s="281">
        <f t="shared" si="33"/>
        <v>0</v>
      </c>
      <c r="I232" s="281">
        <f t="shared" si="28"/>
        <v>0.3125</v>
      </c>
      <c r="J232" s="202">
        <v>0.3125</v>
      </c>
      <c r="K232" s="202">
        <v>0.875</v>
      </c>
      <c r="L232" s="202"/>
      <c r="M232" s="202"/>
      <c r="N232" s="282">
        <f t="shared" si="29"/>
        <v>0.5625</v>
      </c>
      <c r="O232" s="283"/>
      <c r="P232" s="281">
        <f t="shared" si="30"/>
        <v>0.5625</v>
      </c>
      <c r="Q232" s="202"/>
      <c r="R232" s="202"/>
      <c r="S232" s="202"/>
      <c r="T232" s="202"/>
      <c r="U232" s="282">
        <f t="shared" si="31"/>
        <v>0</v>
      </c>
      <c r="V232" s="282"/>
      <c r="W232" s="282">
        <f t="shared" si="32"/>
        <v>0</v>
      </c>
    </row>
    <row r="233" spans="1:23" x14ac:dyDescent="0.2">
      <c r="A233" s="242">
        <v>371</v>
      </c>
      <c r="B233" s="204" t="s">
        <v>803</v>
      </c>
      <c r="C233" s="202">
        <v>0.27083333333333331</v>
      </c>
      <c r="D233" s="228">
        <v>0.625</v>
      </c>
      <c r="E233" s="202"/>
      <c r="F233" s="202"/>
      <c r="G233" s="281">
        <f t="shared" si="27"/>
        <v>0.35416666666666669</v>
      </c>
      <c r="H233" s="281">
        <f t="shared" si="33"/>
        <v>0</v>
      </c>
      <c r="I233" s="281">
        <f t="shared" si="28"/>
        <v>0.35416666666666669</v>
      </c>
      <c r="J233" s="202"/>
      <c r="K233" s="202"/>
      <c r="L233" s="202"/>
      <c r="M233" s="202"/>
      <c r="N233" s="282">
        <f t="shared" si="29"/>
        <v>0</v>
      </c>
      <c r="O233" s="283"/>
      <c r="P233" s="281">
        <f t="shared" si="30"/>
        <v>0</v>
      </c>
      <c r="Q233" s="202"/>
      <c r="R233" s="202"/>
      <c r="S233" s="202"/>
      <c r="T233" s="202"/>
      <c r="U233" s="282">
        <f t="shared" si="31"/>
        <v>0</v>
      </c>
      <c r="V233" s="282"/>
      <c r="W233" s="282">
        <f t="shared" si="32"/>
        <v>0</v>
      </c>
    </row>
    <row r="234" spans="1:23" x14ac:dyDescent="0.2">
      <c r="A234" s="242">
        <v>372</v>
      </c>
      <c r="B234" s="204" t="s">
        <v>803</v>
      </c>
      <c r="C234" s="202">
        <v>0.54166666666666663</v>
      </c>
      <c r="D234" s="228">
        <v>0.89583333333333337</v>
      </c>
      <c r="E234" s="202"/>
      <c r="F234" s="202"/>
      <c r="G234" s="281">
        <f t="shared" si="27"/>
        <v>0.35416666666666674</v>
      </c>
      <c r="H234" s="281">
        <f t="shared" si="33"/>
        <v>0</v>
      </c>
      <c r="I234" s="281">
        <f t="shared" si="28"/>
        <v>0.35416666666666674</v>
      </c>
      <c r="J234" s="202"/>
      <c r="K234" s="202"/>
      <c r="L234" s="202"/>
      <c r="M234" s="202"/>
      <c r="N234" s="282">
        <f t="shared" si="29"/>
        <v>0</v>
      </c>
      <c r="O234" s="283"/>
      <c r="P234" s="281">
        <f t="shared" si="30"/>
        <v>0</v>
      </c>
      <c r="Q234" s="202"/>
      <c r="R234" s="202"/>
      <c r="S234" s="202"/>
      <c r="T234" s="202"/>
      <c r="U234" s="282">
        <f t="shared" si="31"/>
        <v>0</v>
      </c>
      <c r="V234" s="282"/>
      <c r="W234" s="282">
        <f t="shared" si="32"/>
        <v>0</v>
      </c>
    </row>
    <row r="235" spans="1:23" x14ac:dyDescent="0.2">
      <c r="A235" s="242">
        <v>373</v>
      </c>
      <c r="B235" s="204" t="s">
        <v>803</v>
      </c>
      <c r="C235" s="202">
        <v>0.27083333333333331</v>
      </c>
      <c r="D235" s="228">
        <v>0.41666666666666669</v>
      </c>
      <c r="E235" s="202"/>
      <c r="F235" s="202"/>
      <c r="G235" s="281">
        <f t="shared" si="27"/>
        <v>0.14583333333333337</v>
      </c>
      <c r="H235" s="281">
        <f t="shared" si="33"/>
        <v>0</v>
      </c>
      <c r="I235" s="281">
        <f t="shared" si="28"/>
        <v>0.14583333333333337</v>
      </c>
      <c r="J235" s="202"/>
      <c r="K235" s="202"/>
      <c r="L235" s="202"/>
      <c r="M235" s="202"/>
      <c r="N235" s="282">
        <f t="shared" si="29"/>
        <v>0</v>
      </c>
      <c r="O235" s="283"/>
      <c r="P235" s="281">
        <f t="shared" si="30"/>
        <v>0</v>
      </c>
      <c r="Q235" s="202"/>
      <c r="R235" s="202"/>
      <c r="S235" s="202"/>
      <c r="T235" s="202"/>
      <c r="U235" s="282">
        <f t="shared" si="31"/>
        <v>0</v>
      </c>
      <c r="V235" s="282"/>
      <c r="W235" s="282">
        <f t="shared" si="32"/>
        <v>0</v>
      </c>
    </row>
    <row r="236" spans="1:23" x14ac:dyDescent="0.2">
      <c r="A236" s="242">
        <v>374</v>
      </c>
      <c r="B236" s="204" t="s">
        <v>803</v>
      </c>
      <c r="C236" s="202">
        <v>0.27083333333333331</v>
      </c>
      <c r="D236" s="228">
        <v>0.41666666666666669</v>
      </c>
      <c r="E236" s="202"/>
      <c r="F236" s="202"/>
      <c r="G236" s="281">
        <f t="shared" si="27"/>
        <v>0.14583333333333337</v>
      </c>
      <c r="H236" s="281">
        <f t="shared" si="33"/>
        <v>0</v>
      </c>
      <c r="I236" s="281">
        <f t="shared" si="28"/>
        <v>0.14583333333333337</v>
      </c>
      <c r="J236" s="202"/>
      <c r="K236" s="202"/>
      <c r="L236" s="202"/>
      <c r="M236" s="202"/>
      <c r="N236" s="282">
        <f t="shared" si="29"/>
        <v>0</v>
      </c>
      <c r="O236" s="283"/>
      <c r="P236" s="281">
        <f t="shared" si="30"/>
        <v>0</v>
      </c>
      <c r="Q236" s="202"/>
      <c r="R236" s="202"/>
      <c r="S236" s="202"/>
      <c r="T236" s="202"/>
      <c r="U236" s="282">
        <f t="shared" si="31"/>
        <v>0</v>
      </c>
      <c r="V236" s="282"/>
      <c r="W236" s="282">
        <f t="shared" si="32"/>
        <v>0</v>
      </c>
    </row>
    <row r="237" spans="1:23" x14ac:dyDescent="0.2">
      <c r="A237" s="242">
        <v>375</v>
      </c>
      <c r="B237" s="204" t="s">
        <v>803</v>
      </c>
      <c r="C237" s="202">
        <v>0.27083333333333331</v>
      </c>
      <c r="D237" s="228">
        <v>0.41666666666666669</v>
      </c>
      <c r="E237" s="202"/>
      <c r="F237" s="202"/>
      <c r="G237" s="281">
        <f t="shared" si="27"/>
        <v>0.14583333333333337</v>
      </c>
      <c r="H237" s="281">
        <f t="shared" si="33"/>
        <v>0</v>
      </c>
      <c r="I237" s="281">
        <f t="shared" si="28"/>
        <v>0.14583333333333337</v>
      </c>
      <c r="J237" s="202"/>
      <c r="K237" s="202"/>
      <c r="L237" s="202"/>
      <c r="M237" s="202"/>
      <c r="N237" s="282">
        <f t="shared" si="29"/>
        <v>0</v>
      </c>
      <c r="O237" s="283"/>
      <c r="P237" s="281">
        <f t="shared" si="30"/>
        <v>0</v>
      </c>
      <c r="Q237" s="202"/>
      <c r="R237" s="202"/>
      <c r="S237" s="202"/>
      <c r="T237" s="202"/>
      <c r="U237" s="282">
        <f t="shared" si="31"/>
        <v>0</v>
      </c>
      <c r="V237" s="282"/>
      <c r="W237" s="282">
        <f t="shared" si="32"/>
        <v>0</v>
      </c>
    </row>
    <row r="238" spans="1:23" x14ac:dyDescent="0.2">
      <c r="A238" s="242">
        <v>376</v>
      </c>
      <c r="B238" s="204" t="s">
        <v>803</v>
      </c>
      <c r="C238" s="202">
        <v>0.27083333333333331</v>
      </c>
      <c r="D238" s="228">
        <v>0.41666666666666669</v>
      </c>
      <c r="E238" s="202"/>
      <c r="F238" s="202"/>
      <c r="G238" s="281">
        <f t="shared" si="27"/>
        <v>0.14583333333333337</v>
      </c>
      <c r="H238" s="281">
        <f t="shared" si="33"/>
        <v>0</v>
      </c>
      <c r="I238" s="281">
        <f t="shared" si="28"/>
        <v>0.14583333333333337</v>
      </c>
      <c r="J238" s="202"/>
      <c r="K238" s="202"/>
      <c r="L238" s="202"/>
      <c r="M238" s="202"/>
      <c r="N238" s="282">
        <f t="shared" si="29"/>
        <v>0</v>
      </c>
      <c r="O238" s="283"/>
      <c r="P238" s="281">
        <f t="shared" si="30"/>
        <v>0</v>
      </c>
      <c r="Q238" s="202"/>
      <c r="R238" s="202"/>
      <c r="S238" s="202"/>
      <c r="T238" s="202"/>
      <c r="U238" s="282">
        <f t="shared" si="31"/>
        <v>0</v>
      </c>
      <c r="V238" s="282"/>
      <c r="W238" s="282">
        <f t="shared" si="32"/>
        <v>0</v>
      </c>
    </row>
    <row r="239" spans="1:23" x14ac:dyDescent="0.2">
      <c r="A239" s="242">
        <v>377</v>
      </c>
      <c r="B239" s="204" t="s">
        <v>803</v>
      </c>
      <c r="C239" s="202">
        <v>0.27083333333333331</v>
      </c>
      <c r="D239" s="228">
        <v>0.5</v>
      </c>
      <c r="E239" s="202"/>
      <c r="F239" s="202"/>
      <c r="G239" s="281">
        <f t="shared" si="27"/>
        <v>0.22916666666666669</v>
      </c>
      <c r="H239" s="281">
        <f t="shared" si="33"/>
        <v>0</v>
      </c>
      <c r="I239" s="281">
        <f t="shared" si="28"/>
        <v>0.22916666666666669</v>
      </c>
      <c r="J239" s="202"/>
      <c r="K239" s="202"/>
      <c r="L239" s="202"/>
      <c r="M239" s="202"/>
      <c r="N239" s="282">
        <f t="shared" si="29"/>
        <v>0</v>
      </c>
      <c r="O239" s="283"/>
      <c r="P239" s="281">
        <f t="shared" si="30"/>
        <v>0</v>
      </c>
      <c r="Q239" s="202"/>
      <c r="R239" s="202"/>
      <c r="S239" s="202"/>
      <c r="T239" s="202"/>
      <c r="U239" s="282">
        <f t="shared" si="31"/>
        <v>0</v>
      </c>
      <c r="V239" s="282"/>
      <c r="W239" s="282">
        <f t="shared" si="32"/>
        <v>0</v>
      </c>
    </row>
    <row r="240" spans="1:23" x14ac:dyDescent="0.2">
      <c r="A240" s="242">
        <v>378</v>
      </c>
      <c r="B240" s="204" t="s">
        <v>803</v>
      </c>
      <c r="C240" s="202">
        <v>0.27083333333333331</v>
      </c>
      <c r="D240" s="228">
        <v>0.5</v>
      </c>
      <c r="E240" s="202"/>
      <c r="F240" s="202"/>
      <c r="G240" s="281">
        <f t="shared" si="27"/>
        <v>0.22916666666666669</v>
      </c>
      <c r="H240" s="281">
        <f t="shared" si="33"/>
        <v>0</v>
      </c>
      <c r="I240" s="281">
        <f t="shared" si="28"/>
        <v>0.22916666666666669</v>
      </c>
      <c r="J240" s="202"/>
      <c r="K240" s="202"/>
      <c r="L240" s="202"/>
      <c r="M240" s="202"/>
      <c r="N240" s="282">
        <f t="shared" si="29"/>
        <v>0</v>
      </c>
      <c r="O240" s="283"/>
      <c r="P240" s="281">
        <f t="shared" si="30"/>
        <v>0</v>
      </c>
      <c r="Q240" s="202"/>
      <c r="R240" s="202"/>
      <c r="S240" s="202"/>
      <c r="T240" s="202"/>
      <c r="U240" s="282">
        <f t="shared" si="31"/>
        <v>0</v>
      </c>
      <c r="V240" s="282"/>
      <c r="W240" s="282">
        <f t="shared" si="32"/>
        <v>0</v>
      </c>
    </row>
    <row r="241" spans="1:23" x14ac:dyDescent="0.2">
      <c r="A241" s="242">
        <v>379</v>
      </c>
      <c r="B241" s="204" t="s">
        <v>803</v>
      </c>
      <c r="C241" s="202">
        <v>0.70833333333333337</v>
      </c>
      <c r="D241" s="228">
        <v>0.875</v>
      </c>
      <c r="E241" s="202"/>
      <c r="F241" s="202"/>
      <c r="G241" s="281">
        <f t="shared" si="27"/>
        <v>0.16666666666666663</v>
      </c>
      <c r="H241" s="281">
        <f t="shared" si="33"/>
        <v>0</v>
      </c>
      <c r="I241" s="281">
        <f t="shared" si="28"/>
        <v>0.16666666666666663</v>
      </c>
      <c r="J241" s="202"/>
      <c r="K241" s="202"/>
      <c r="L241" s="202"/>
      <c r="M241" s="202"/>
      <c r="N241" s="282">
        <f t="shared" si="29"/>
        <v>0</v>
      </c>
      <c r="O241" s="283"/>
      <c r="P241" s="281">
        <f t="shared" si="30"/>
        <v>0</v>
      </c>
      <c r="Q241" s="202"/>
      <c r="R241" s="202"/>
      <c r="S241" s="202"/>
      <c r="T241" s="202"/>
      <c r="U241" s="282">
        <f t="shared" si="31"/>
        <v>0</v>
      </c>
      <c r="V241" s="282"/>
      <c r="W241" s="282">
        <f t="shared" si="32"/>
        <v>0</v>
      </c>
    </row>
    <row r="242" spans="1:23" x14ac:dyDescent="0.2">
      <c r="A242" s="242">
        <v>380</v>
      </c>
      <c r="B242" s="204" t="s">
        <v>803</v>
      </c>
      <c r="C242" s="202">
        <v>0.58333333333333337</v>
      </c>
      <c r="D242" s="228">
        <v>0.89583333333333337</v>
      </c>
      <c r="E242" s="202"/>
      <c r="F242" s="202"/>
      <c r="G242" s="281">
        <f t="shared" si="27"/>
        <v>0.3125</v>
      </c>
      <c r="H242" s="281">
        <f t="shared" si="33"/>
        <v>0</v>
      </c>
      <c r="I242" s="281">
        <f t="shared" si="28"/>
        <v>0.3125</v>
      </c>
      <c r="J242" s="202"/>
      <c r="K242" s="202"/>
      <c r="L242" s="202"/>
      <c r="M242" s="202"/>
      <c r="N242" s="282">
        <f t="shared" si="29"/>
        <v>0</v>
      </c>
      <c r="O242" s="283"/>
      <c r="P242" s="281">
        <f t="shared" si="30"/>
        <v>0</v>
      </c>
      <c r="Q242" s="202"/>
      <c r="R242" s="202"/>
      <c r="S242" s="202"/>
      <c r="T242" s="202"/>
      <c r="U242" s="282">
        <f t="shared" si="31"/>
        <v>0</v>
      </c>
      <c r="V242" s="282"/>
      <c r="W242" s="282">
        <f t="shared" si="32"/>
        <v>0</v>
      </c>
    </row>
    <row r="243" spans="1:23" x14ac:dyDescent="0.2">
      <c r="A243" s="242">
        <v>381</v>
      </c>
      <c r="B243" s="204" t="s">
        <v>803</v>
      </c>
      <c r="C243" s="202">
        <v>0.45833333333333331</v>
      </c>
      <c r="D243" s="228">
        <v>0.7284722222222223</v>
      </c>
      <c r="E243" s="202"/>
      <c r="F243" s="202"/>
      <c r="G243" s="281">
        <f t="shared" si="27"/>
        <v>0.27013888888888898</v>
      </c>
      <c r="H243" s="281">
        <f t="shared" si="33"/>
        <v>0</v>
      </c>
      <c r="I243" s="281">
        <f t="shared" si="28"/>
        <v>0.27013888888888898</v>
      </c>
      <c r="J243" s="202"/>
      <c r="K243" s="202"/>
      <c r="L243" s="202"/>
      <c r="M243" s="202"/>
      <c r="N243" s="282">
        <f t="shared" si="29"/>
        <v>0</v>
      </c>
      <c r="O243" s="283"/>
      <c r="P243" s="281">
        <f t="shared" si="30"/>
        <v>0</v>
      </c>
      <c r="Q243" s="202"/>
      <c r="R243" s="202"/>
      <c r="S243" s="202"/>
      <c r="T243" s="202"/>
      <c r="U243" s="282">
        <f t="shared" si="31"/>
        <v>0</v>
      </c>
      <c r="V243" s="282"/>
      <c r="W243" s="282">
        <f t="shared" si="32"/>
        <v>0</v>
      </c>
    </row>
    <row r="244" spans="1:23" x14ac:dyDescent="0.2">
      <c r="A244" s="242">
        <v>382</v>
      </c>
      <c r="B244" s="204" t="s">
        <v>803</v>
      </c>
      <c r="C244" s="202">
        <v>0.45833333333333331</v>
      </c>
      <c r="D244" s="228">
        <v>0.7284722222222223</v>
      </c>
      <c r="E244" s="202"/>
      <c r="F244" s="202"/>
      <c r="G244" s="281">
        <f t="shared" si="27"/>
        <v>0.27013888888888898</v>
      </c>
      <c r="H244" s="281">
        <f t="shared" si="33"/>
        <v>0</v>
      </c>
      <c r="I244" s="281">
        <f t="shared" si="28"/>
        <v>0.27013888888888898</v>
      </c>
      <c r="J244" s="202"/>
      <c r="K244" s="202"/>
      <c r="L244" s="202"/>
      <c r="M244" s="202"/>
      <c r="N244" s="282">
        <f t="shared" si="29"/>
        <v>0</v>
      </c>
      <c r="O244" s="283"/>
      <c r="P244" s="281">
        <f t="shared" si="30"/>
        <v>0</v>
      </c>
      <c r="Q244" s="202"/>
      <c r="R244" s="202"/>
      <c r="S244" s="202"/>
      <c r="T244" s="202"/>
      <c r="U244" s="282">
        <f t="shared" si="31"/>
        <v>0</v>
      </c>
      <c r="V244" s="282"/>
      <c r="W244" s="282">
        <f t="shared" si="32"/>
        <v>0</v>
      </c>
    </row>
    <row r="245" spans="1:23" x14ac:dyDescent="0.2">
      <c r="A245" s="242">
        <v>383</v>
      </c>
      <c r="B245" s="204" t="s">
        <v>803</v>
      </c>
      <c r="C245" s="202">
        <v>0.27083333333333331</v>
      </c>
      <c r="D245" s="228">
        <v>0.45833333333333331</v>
      </c>
      <c r="E245" s="202"/>
      <c r="F245" s="202"/>
      <c r="G245" s="281">
        <f t="shared" si="27"/>
        <v>0.1875</v>
      </c>
      <c r="H245" s="281">
        <f t="shared" si="33"/>
        <v>0</v>
      </c>
      <c r="I245" s="281">
        <f t="shared" si="28"/>
        <v>0.1875</v>
      </c>
      <c r="J245" s="202"/>
      <c r="K245" s="202"/>
      <c r="L245" s="202"/>
      <c r="M245" s="202"/>
      <c r="N245" s="282">
        <f t="shared" si="29"/>
        <v>0</v>
      </c>
      <c r="O245" s="283"/>
      <c r="P245" s="281">
        <f t="shared" si="30"/>
        <v>0</v>
      </c>
      <c r="Q245" s="202"/>
      <c r="R245" s="202"/>
      <c r="S245" s="202"/>
      <c r="T245" s="202"/>
      <c r="U245" s="282">
        <f t="shared" si="31"/>
        <v>0</v>
      </c>
      <c r="V245" s="282"/>
      <c r="W245" s="282">
        <f t="shared" si="32"/>
        <v>0</v>
      </c>
    </row>
    <row r="246" spans="1:23" x14ac:dyDescent="0.2">
      <c r="A246" s="242">
        <v>384</v>
      </c>
      <c r="B246" s="204" t="s">
        <v>803</v>
      </c>
      <c r="C246" s="202">
        <v>0.27083333333333331</v>
      </c>
      <c r="D246" s="228">
        <v>0.45833333333333331</v>
      </c>
      <c r="E246" s="202">
        <v>0.66666666666666663</v>
      </c>
      <c r="F246" s="202">
        <v>0.85416666666666663</v>
      </c>
      <c r="G246" s="281">
        <f t="shared" si="27"/>
        <v>0.1875</v>
      </c>
      <c r="H246" s="281">
        <f t="shared" si="33"/>
        <v>0.1875</v>
      </c>
      <c r="I246" s="281">
        <f>G246+H246</f>
        <v>0.375</v>
      </c>
      <c r="J246" s="202"/>
      <c r="K246" s="202"/>
      <c r="L246" s="202"/>
      <c r="M246" s="202"/>
      <c r="N246" s="282">
        <f t="shared" si="29"/>
        <v>0</v>
      </c>
      <c r="O246" s="283"/>
      <c r="P246" s="281">
        <f>N246+O246</f>
        <v>0</v>
      </c>
      <c r="Q246" s="202"/>
      <c r="R246" s="202"/>
      <c r="S246" s="202"/>
      <c r="T246" s="202"/>
      <c r="U246" s="282">
        <f t="shared" si="31"/>
        <v>0</v>
      </c>
      <c r="V246" s="282"/>
      <c r="W246" s="282">
        <f>U246+V246</f>
        <v>0</v>
      </c>
    </row>
    <row r="247" spans="1:23" x14ac:dyDescent="0.2">
      <c r="A247" s="242">
        <v>385</v>
      </c>
      <c r="B247" s="204" t="s">
        <v>803</v>
      </c>
      <c r="C247" s="202">
        <v>0.27083333333333331</v>
      </c>
      <c r="D247" s="228">
        <v>0.45833333333333331</v>
      </c>
      <c r="E247" s="202">
        <v>0.66666666666666663</v>
      </c>
      <c r="F247" s="202">
        <v>0.85416666666666663</v>
      </c>
      <c r="G247" s="281">
        <f t="shared" si="27"/>
        <v>0.1875</v>
      </c>
      <c r="H247" s="281">
        <f t="shared" si="33"/>
        <v>0.1875</v>
      </c>
      <c r="I247" s="281">
        <f t="shared" ref="I247:I250" si="34">G247+H247</f>
        <v>0.375</v>
      </c>
      <c r="J247" s="202"/>
      <c r="K247" s="202"/>
      <c r="L247" s="202"/>
      <c r="M247" s="202"/>
      <c r="N247" s="282">
        <f t="shared" si="29"/>
        <v>0</v>
      </c>
      <c r="O247" s="283"/>
      <c r="P247" s="281">
        <f t="shared" ref="P247:P250" si="35">N247+O247</f>
        <v>0</v>
      </c>
      <c r="Q247" s="202"/>
      <c r="R247" s="202"/>
      <c r="S247" s="202"/>
      <c r="T247" s="202"/>
      <c r="U247" s="282">
        <f t="shared" si="31"/>
        <v>0</v>
      </c>
      <c r="V247" s="282"/>
      <c r="W247" s="282">
        <f t="shared" ref="W247:W250" si="36">U247+V247</f>
        <v>0</v>
      </c>
    </row>
    <row r="248" spans="1:23" x14ac:dyDescent="0.2">
      <c r="A248" s="242">
        <v>386</v>
      </c>
      <c r="B248" s="204" t="s">
        <v>803</v>
      </c>
      <c r="C248" s="202">
        <v>0.5</v>
      </c>
      <c r="D248" s="228">
        <v>0.9375</v>
      </c>
      <c r="E248" s="202"/>
      <c r="F248" s="202"/>
      <c r="G248" s="281">
        <f t="shared" si="27"/>
        <v>0.4375</v>
      </c>
      <c r="H248" s="281">
        <f t="shared" si="33"/>
        <v>0</v>
      </c>
      <c r="I248" s="281">
        <f t="shared" si="34"/>
        <v>0.4375</v>
      </c>
      <c r="J248" s="202">
        <v>0.5</v>
      </c>
      <c r="K248" s="202">
        <v>0.9375</v>
      </c>
      <c r="L248" s="202"/>
      <c r="M248" s="202"/>
      <c r="N248" s="282">
        <f t="shared" si="29"/>
        <v>0.4375</v>
      </c>
      <c r="O248" s="283"/>
      <c r="P248" s="281">
        <f t="shared" si="35"/>
        <v>0.4375</v>
      </c>
      <c r="Q248" s="202"/>
      <c r="R248" s="202"/>
      <c r="S248" s="202"/>
      <c r="T248" s="202"/>
      <c r="U248" s="282">
        <f t="shared" si="31"/>
        <v>0</v>
      </c>
      <c r="V248" s="282"/>
      <c r="W248" s="282">
        <f t="shared" si="36"/>
        <v>0</v>
      </c>
    </row>
    <row r="249" spans="1:23" x14ac:dyDescent="0.2">
      <c r="A249" s="242">
        <v>110</v>
      </c>
      <c r="B249" s="204" t="s">
        <v>1407</v>
      </c>
      <c r="C249" s="202">
        <v>0.22916666666666666</v>
      </c>
      <c r="D249" s="228">
        <v>4.1666666666666664E-2</v>
      </c>
      <c r="E249" s="202"/>
      <c r="F249" s="202"/>
      <c r="G249" s="281">
        <v>0.8125</v>
      </c>
      <c r="H249" s="281">
        <f t="shared" si="33"/>
        <v>0</v>
      </c>
      <c r="I249" s="281">
        <f t="shared" si="34"/>
        <v>0.8125</v>
      </c>
      <c r="J249" s="202">
        <v>0.22916666666666666</v>
      </c>
      <c r="K249" s="202">
        <v>4.1666666666666664E-2</v>
      </c>
      <c r="L249" s="202"/>
      <c r="M249" s="202"/>
      <c r="N249" s="282">
        <v>0.8125</v>
      </c>
      <c r="O249" s="283"/>
      <c r="P249" s="281">
        <f t="shared" si="35"/>
        <v>0.8125</v>
      </c>
      <c r="Q249" s="202">
        <v>0.22916666666666666</v>
      </c>
      <c r="R249" s="202">
        <v>4.1666666666666664E-2</v>
      </c>
      <c r="S249" s="202"/>
      <c r="T249" s="202"/>
      <c r="U249" s="282">
        <v>0.8125</v>
      </c>
      <c r="V249" s="282"/>
      <c r="W249" s="282">
        <f t="shared" si="36"/>
        <v>0.8125</v>
      </c>
    </row>
    <row r="250" spans="1:23" x14ac:dyDescent="0.2">
      <c r="A250" s="242">
        <v>111</v>
      </c>
      <c r="B250" s="204" t="s">
        <v>1407</v>
      </c>
      <c r="C250" s="202">
        <v>0.22916666666666666</v>
      </c>
      <c r="D250" s="228">
        <v>4.1666666666666664E-2</v>
      </c>
      <c r="E250" s="202"/>
      <c r="F250" s="202"/>
      <c r="G250" s="281">
        <v>0.8125</v>
      </c>
      <c r="H250" s="281">
        <f t="shared" si="33"/>
        <v>0</v>
      </c>
      <c r="I250" s="281">
        <f t="shared" si="34"/>
        <v>0.8125</v>
      </c>
      <c r="J250" s="202">
        <v>0.22916666666666666</v>
      </c>
      <c r="K250" s="202">
        <v>4.1666666666666664E-2</v>
      </c>
      <c r="L250" s="202"/>
      <c r="M250" s="202"/>
      <c r="N250" s="282">
        <v>0.8125</v>
      </c>
      <c r="O250" s="283"/>
      <c r="P250" s="281">
        <f t="shared" si="35"/>
        <v>0.8125</v>
      </c>
      <c r="Q250" s="202">
        <v>0.22916666666666666</v>
      </c>
      <c r="R250" s="202">
        <v>4.1666666666666664E-2</v>
      </c>
      <c r="S250" s="202"/>
      <c r="T250" s="202"/>
      <c r="U250" s="282">
        <v>0.8125</v>
      </c>
      <c r="V250" s="282"/>
      <c r="W250" s="282">
        <f t="shared" si="36"/>
        <v>0.8125</v>
      </c>
    </row>
    <row r="251" spans="1:23" x14ac:dyDescent="0.2">
      <c r="I251" s="268">
        <f>SUM(I3:I250)</f>
        <v>71.627777777777837</v>
      </c>
      <c r="P251" s="269">
        <f>SUM(P3:P250)</f>
        <v>19.718692129629634</v>
      </c>
      <c r="W251" s="270">
        <f>SUM(W3:W250)</f>
        <v>8.6666203703703708</v>
      </c>
    </row>
  </sheetData>
  <mergeCells count="9">
    <mergeCell ref="Q1:T1"/>
    <mergeCell ref="U1:V1"/>
    <mergeCell ref="W1:W2"/>
    <mergeCell ref="C1:F1"/>
    <mergeCell ref="G1:H1"/>
    <mergeCell ref="I1:I2"/>
    <mergeCell ref="J1:M1"/>
    <mergeCell ref="N1:O1"/>
    <mergeCell ref="P1:P2"/>
  </mergeCells>
  <conditionalFormatting sqref="Q244:T244 Q3:T220 Q222:T234">
    <cfRule type="expression" dxfId="29" priority="25">
      <formula>AND($B3="Eliminada")</formula>
    </cfRule>
    <cfRule type="expression" dxfId="28" priority="26">
      <formula>AND($B3="Suspendida")</formula>
    </cfRule>
  </conditionalFormatting>
  <conditionalFormatting sqref="Q143:R143">
    <cfRule type="expression" dxfId="27" priority="23">
      <formula>AND($B143="Eliminada")</formula>
    </cfRule>
    <cfRule type="expression" dxfId="26" priority="24">
      <formula>AND($B143="Suspendida")</formula>
    </cfRule>
  </conditionalFormatting>
  <conditionalFormatting sqref="Q221:T221">
    <cfRule type="expression" dxfId="25" priority="21">
      <formula>AND($B221="Eliminada")</formula>
    </cfRule>
    <cfRule type="expression" dxfId="24" priority="22">
      <formula>AND($B221="Suspendida")</formula>
    </cfRule>
  </conditionalFormatting>
  <conditionalFormatting sqref="Q235:T235">
    <cfRule type="expression" dxfId="23" priority="17">
      <formula>AND($B235="Eliminada")</formula>
    </cfRule>
    <cfRule type="expression" dxfId="22" priority="18">
      <formula>AND($B235="Suspendida")</formula>
    </cfRule>
  </conditionalFormatting>
  <conditionalFormatting sqref="Q236:T236">
    <cfRule type="expression" dxfId="21" priority="15">
      <formula>AND($B236="Eliminada")</formula>
    </cfRule>
    <cfRule type="expression" dxfId="20" priority="16">
      <formula>AND($B236="Suspendida")</formula>
    </cfRule>
  </conditionalFormatting>
  <conditionalFormatting sqref="Q237:T237">
    <cfRule type="expression" dxfId="19" priority="13">
      <formula>AND($B237="Eliminada")</formula>
    </cfRule>
    <cfRule type="expression" dxfId="18" priority="14">
      <formula>AND($B237="Suspendida")</formula>
    </cfRule>
  </conditionalFormatting>
  <conditionalFormatting sqref="Q238:T242">
    <cfRule type="expression" dxfId="17" priority="11">
      <formula>AND($B238="Eliminada")</formula>
    </cfRule>
    <cfRule type="expression" dxfId="16" priority="12">
      <formula>AND($B238="Suspendida")</formula>
    </cfRule>
  </conditionalFormatting>
  <conditionalFormatting sqref="Q243:T243">
    <cfRule type="expression" dxfId="15" priority="9">
      <formula>AND($B243="Eliminada")</formula>
    </cfRule>
    <cfRule type="expression" dxfId="14" priority="10">
      <formula>AND($B243="Suspendida")</formula>
    </cfRule>
  </conditionalFormatting>
  <conditionalFormatting sqref="Q245:T245">
    <cfRule type="expression" dxfId="13" priority="7">
      <formula>AND($B245="Eliminada")</formula>
    </cfRule>
    <cfRule type="expression" dxfId="12" priority="8">
      <formula>AND($B245="Suspendida")</formula>
    </cfRule>
  </conditionalFormatting>
  <conditionalFormatting sqref="Q246:T248">
    <cfRule type="expression" dxfId="11" priority="5">
      <formula>AND($B246="Eliminada")</formula>
    </cfRule>
    <cfRule type="expression" dxfId="10" priority="6">
      <formula>AND($B246="Suspendida")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0FD4-799F-4EF6-BB2C-1F413B8AEEDE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64" t="s">
        <v>1647</v>
      </c>
      <c r="B1" t="s">
        <v>1405</v>
      </c>
    </row>
    <row r="3" spans="1:10" x14ac:dyDescent="0.2">
      <c r="A3" s="64" t="s">
        <v>2037</v>
      </c>
      <c r="C3" s="64" t="s">
        <v>1688</v>
      </c>
    </row>
    <row r="4" spans="1:10" x14ac:dyDescent="0.2">
      <c r="A4" s="64" t="s">
        <v>2035</v>
      </c>
      <c r="B4" s="64" t="s">
        <v>2036</v>
      </c>
      <c r="C4" t="s">
        <v>1167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 s="66">
        <v>2</v>
      </c>
      <c r="D5" s="66"/>
      <c r="E5" s="66"/>
      <c r="F5" s="66"/>
      <c r="G5" s="66"/>
      <c r="H5" s="66"/>
      <c r="I5" s="66">
        <v>1</v>
      </c>
      <c r="J5" s="66"/>
    </row>
    <row r="6" spans="1:10" x14ac:dyDescent="0.2">
      <c r="B6">
        <v>3</v>
      </c>
      <c r="C6" s="66">
        <v>12</v>
      </c>
      <c r="D6" s="66">
        <v>1</v>
      </c>
      <c r="E6" s="66"/>
      <c r="F6" s="66">
        <v>1</v>
      </c>
      <c r="G6" s="66"/>
      <c r="H6" s="66">
        <v>1</v>
      </c>
      <c r="I6" s="66">
        <v>1</v>
      </c>
      <c r="J6" s="66"/>
    </row>
    <row r="7" spans="1:10" x14ac:dyDescent="0.2">
      <c r="B7">
        <v>4</v>
      </c>
      <c r="C7" s="66">
        <v>2</v>
      </c>
      <c r="D7" s="66"/>
      <c r="E7" s="66"/>
      <c r="F7" s="66"/>
      <c r="G7" s="66"/>
      <c r="H7" s="66"/>
      <c r="I7" s="66"/>
      <c r="J7" s="66"/>
    </row>
    <row r="8" spans="1:10" x14ac:dyDescent="0.2">
      <c r="B8">
        <v>8</v>
      </c>
      <c r="C8" s="66">
        <v>8</v>
      </c>
      <c r="D8" s="66">
        <v>2</v>
      </c>
      <c r="E8" s="66"/>
      <c r="F8" s="66">
        <v>2</v>
      </c>
      <c r="G8" s="66">
        <v>2</v>
      </c>
      <c r="H8" s="66"/>
      <c r="I8" s="66"/>
      <c r="J8" s="66"/>
    </row>
    <row r="9" spans="1:10" x14ac:dyDescent="0.2">
      <c r="B9">
        <v>10</v>
      </c>
      <c r="C9" s="66">
        <v>4</v>
      </c>
      <c r="D9" s="66">
        <v>1</v>
      </c>
      <c r="E9" s="66"/>
      <c r="F9" s="66">
        <v>4</v>
      </c>
      <c r="G9" s="66"/>
      <c r="H9" s="66">
        <v>1</v>
      </c>
      <c r="I9" s="66">
        <v>1</v>
      </c>
      <c r="J9" s="66"/>
    </row>
    <row r="10" spans="1:10" x14ac:dyDescent="0.2">
      <c r="B10">
        <v>11</v>
      </c>
      <c r="C10" s="66"/>
      <c r="D10" s="66"/>
      <c r="E10" s="66"/>
      <c r="F10" s="66"/>
      <c r="G10" s="66"/>
      <c r="H10" s="66">
        <v>1</v>
      </c>
      <c r="I10" s="66"/>
      <c r="J10" s="66"/>
    </row>
    <row r="11" spans="1:10" x14ac:dyDescent="0.2">
      <c r="B11">
        <v>12</v>
      </c>
      <c r="C11" s="66">
        <v>7</v>
      </c>
      <c r="D11" s="66">
        <v>2</v>
      </c>
      <c r="E11" s="66"/>
      <c r="F11" s="66">
        <v>2</v>
      </c>
      <c r="G11" s="66">
        <v>1</v>
      </c>
      <c r="H11" s="66">
        <v>1</v>
      </c>
      <c r="I11" s="66"/>
      <c r="J11" s="66"/>
    </row>
    <row r="12" spans="1:10" x14ac:dyDescent="0.2">
      <c r="A12">
        <v>2008</v>
      </c>
      <c r="B12">
        <v>1</v>
      </c>
      <c r="C12" s="66"/>
      <c r="D12" s="66"/>
      <c r="E12" s="66"/>
      <c r="F12" s="66">
        <v>1</v>
      </c>
      <c r="G12" s="66"/>
      <c r="H12" s="66">
        <v>1</v>
      </c>
      <c r="I12" s="66"/>
      <c r="J12" s="66"/>
    </row>
    <row r="13" spans="1:10" x14ac:dyDescent="0.2">
      <c r="B13">
        <v>3</v>
      </c>
      <c r="C13" s="66">
        <v>3</v>
      </c>
      <c r="D13" s="66"/>
      <c r="E13" s="66"/>
      <c r="F13" s="66">
        <v>1</v>
      </c>
      <c r="G13" s="66"/>
      <c r="H13" s="66"/>
      <c r="I13" s="66"/>
      <c r="J13" s="66"/>
    </row>
    <row r="14" spans="1:10" x14ac:dyDescent="0.2">
      <c r="B14">
        <v>4</v>
      </c>
      <c r="C14" s="66">
        <v>3</v>
      </c>
      <c r="D14" s="66"/>
      <c r="E14" s="66"/>
      <c r="F14" s="66"/>
      <c r="G14" s="66"/>
      <c r="H14" s="66"/>
      <c r="I14" s="66"/>
      <c r="J14" s="66"/>
    </row>
    <row r="15" spans="1:10" x14ac:dyDescent="0.2">
      <c r="B15">
        <v>5</v>
      </c>
      <c r="C15" s="66">
        <v>1</v>
      </c>
      <c r="D15" s="66"/>
      <c r="E15" s="66"/>
      <c r="F15" s="66"/>
      <c r="G15" s="66"/>
      <c r="H15" s="66"/>
      <c r="I15" s="66"/>
      <c r="J15" s="66"/>
    </row>
    <row r="16" spans="1:10" x14ac:dyDescent="0.2">
      <c r="A16">
        <v>2009</v>
      </c>
      <c r="B16">
        <v>1</v>
      </c>
      <c r="C16" s="66">
        <v>1</v>
      </c>
      <c r="D16" s="66"/>
      <c r="E16" s="66"/>
      <c r="F16" s="66"/>
      <c r="G16" s="66"/>
      <c r="H16" s="66"/>
      <c r="I16" s="66"/>
      <c r="J16" s="66"/>
    </row>
    <row r="17" spans="1:10" x14ac:dyDescent="0.2">
      <c r="B17">
        <v>3</v>
      </c>
      <c r="C17" s="66">
        <v>1</v>
      </c>
      <c r="D17" s="66"/>
      <c r="E17" s="66"/>
      <c r="F17" s="66"/>
      <c r="G17" s="66"/>
      <c r="H17" s="66"/>
      <c r="I17" s="66"/>
      <c r="J17" s="66"/>
    </row>
    <row r="18" spans="1:10" x14ac:dyDescent="0.2">
      <c r="B18">
        <v>4</v>
      </c>
      <c r="C18" s="66"/>
      <c r="D18" s="66"/>
      <c r="E18" s="66"/>
      <c r="F18" s="66"/>
      <c r="G18" s="66">
        <v>1</v>
      </c>
      <c r="H18" s="66"/>
      <c r="I18" s="66"/>
      <c r="J18" s="66"/>
    </row>
    <row r="19" spans="1:10" x14ac:dyDescent="0.2">
      <c r="A19">
        <v>2010</v>
      </c>
      <c r="B19">
        <v>1</v>
      </c>
      <c r="C19" s="66">
        <v>1</v>
      </c>
      <c r="D19" s="66"/>
      <c r="E19" s="66"/>
      <c r="F19" s="66"/>
      <c r="G19" s="66"/>
      <c r="H19" s="66"/>
      <c r="I19" s="66">
        <v>1</v>
      </c>
      <c r="J19" s="66"/>
    </row>
    <row r="20" spans="1:10" x14ac:dyDescent="0.2">
      <c r="B20">
        <v>2</v>
      </c>
      <c r="C20" s="66"/>
      <c r="D20" s="66"/>
      <c r="E20" s="66"/>
      <c r="F20" s="66">
        <v>2</v>
      </c>
      <c r="G20" s="66"/>
      <c r="H20" s="66"/>
      <c r="I20" s="66"/>
      <c r="J20" s="66"/>
    </row>
    <row r="21" spans="1:10" x14ac:dyDescent="0.2">
      <c r="B21">
        <v>3</v>
      </c>
      <c r="C21" s="66">
        <v>1</v>
      </c>
      <c r="D21" s="66"/>
      <c r="E21" s="66"/>
      <c r="F21" s="66"/>
      <c r="G21" s="66"/>
      <c r="H21" s="66"/>
      <c r="I21" s="66"/>
      <c r="J21" s="66"/>
    </row>
    <row r="22" spans="1:10" x14ac:dyDescent="0.2">
      <c r="A22">
        <v>2011</v>
      </c>
      <c r="B22">
        <v>12</v>
      </c>
      <c r="C22" s="66">
        <v>1</v>
      </c>
      <c r="D22" s="66"/>
      <c r="E22" s="66"/>
      <c r="F22" s="66">
        <v>1</v>
      </c>
      <c r="G22" s="66">
        <v>1</v>
      </c>
      <c r="H22" s="66"/>
      <c r="I22" s="66"/>
      <c r="J22" s="66"/>
    </row>
    <row r="23" spans="1:10" x14ac:dyDescent="0.2">
      <c r="A23">
        <v>2012</v>
      </c>
      <c r="B23">
        <v>1</v>
      </c>
      <c r="C23" s="66"/>
      <c r="D23" s="66">
        <v>1</v>
      </c>
      <c r="E23" s="66"/>
      <c r="F23" s="66"/>
      <c r="G23" s="66"/>
      <c r="H23" s="66"/>
      <c r="I23" s="66"/>
      <c r="J23" s="66"/>
    </row>
    <row r="24" spans="1:10" x14ac:dyDescent="0.2">
      <c r="A24">
        <v>2013</v>
      </c>
      <c r="B24">
        <v>5</v>
      </c>
      <c r="C24" s="66"/>
      <c r="D24" s="66"/>
      <c r="E24" s="66"/>
      <c r="F24" s="66"/>
      <c r="G24" s="66"/>
      <c r="H24" s="66"/>
      <c r="I24" s="66"/>
      <c r="J24" s="66">
        <v>3</v>
      </c>
    </row>
    <row r="25" spans="1:10" x14ac:dyDescent="0.2">
      <c r="B25">
        <v>11</v>
      </c>
      <c r="C25" s="66">
        <v>2</v>
      </c>
      <c r="D25" s="66"/>
      <c r="E25" s="66"/>
      <c r="F25" s="66"/>
      <c r="G25" s="66"/>
      <c r="H25" s="66"/>
      <c r="I25" s="66"/>
      <c r="J25" s="66"/>
    </row>
    <row r="26" spans="1:10" x14ac:dyDescent="0.2">
      <c r="A26">
        <v>2015</v>
      </c>
      <c r="B26">
        <v>1</v>
      </c>
      <c r="C26" s="66"/>
      <c r="D26" s="66"/>
      <c r="E26" s="66">
        <v>21</v>
      </c>
      <c r="F26" s="66"/>
      <c r="G26" s="66"/>
      <c r="H26" s="66"/>
      <c r="I26" s="66">
        <v>2</v>
      </c>
      <c r="J26" s="66">
        <v>4</v>
      </c>
    </row>
    <row r="27" spans="1:10" x14ac:dyDescent="0.2">
      <c r="B27">
        <v>2</v>
      </c>
      <c r="C27" s="66"/>
      <c r="D27" s="66"/>
      <c r="E27" s="66">
        <v>5</v>
      </c>
      <c r="F27" s="66"/>
      <c r="G27" s="66"/>
      <c r="H27" s="66"/>
      <c r="I27" s="66">
        <v>1</v>
      </c>
      <c r="J27" s="66"/>
    </row>
    <row r="28" spans="1:10" x14ac:dyDescent="0.2">
      <c r="B28">
        <v>3</v>
      </c>
      <c r="C28" s="66"/>
      <c r="D28" s="66"/>
      <c r="E28" s="66">
        <v>8</v>
      </c>
      <c r="F28" s="66"/>
      <c r="G28" s="66"/>
      <c r="H28" s="66"/>
      <c r="I28" s="66"/>
      <c r="J28" s="66"/>
    </row>
    <row r="29" spans="1:10" x14ac:dyDescent="0.2">
      <c r="B29">
        <v>6</v>
      </c>
      <c r="C29" s="66"/>
      <c r="D29" s="66"/>
      <c r="E29" s="66"/>
      <c r="F29" s="66"/>
      <c r="G29" s="66"/>
      <c r="H29" s="66">
        <v>1</v>
      </c>
      <c r="I29" s="66"/>
      <c r="J29" s="66"/>
    </row>
    <row r="30" spans="1:10" x14ac:dyDescent="0.2">
      <c r="B30">
        <v>7</v>
      </c>
      <c r="C30" s="66"/>
      <c r="D30" s="66"/>
      <c r="E30" s="66"/>
      <c r="F30" s="66"/>
      <c r="G30" s="66"/>
      <c r="H30" s="66">
        <v>1</v>
      </c>
      <c r="I30" s="66"/>
      <c r="J30" s="66"/>
    </row>
    <row r="31" spans="1:10" x14ac:dyDescent="0.2">
      <c r="B31">
        <v>11</v>
      </c>
      <c r="C31" s="66"/>
      <c r="D31" s="66"/>
      <c r="E31" s="66"/>
      <c r="F31" s="66"/>
      <c r="G31" s="66"/>
      <c r="H31" s="66">
        <v>1</v>
      </c>
      <c r="I31" s="66"/>
      <c r="J31" s="66"/>
    </row>
    <row r="32" spans="1:10" x14ac:dyDescent="0.2">
      <c r="A32">
        <v>2016</v>
      </c>
      <c r="B32">
        <v>1</v>
      </c>
      <c r="C32" s="66"/>
      <c r="D32" s="66"/>
      <c r="E32" s="66"/>
      <c r="F32" s="66"/>
      <c r="G32" s="66"/>
      <c r="H32" s="66">
        <v>3</v>
      </c>
      <c r="I32" s="66"/>
      <c r="J32" s="66"/>
    </row>
    <row r="33" spans="1:10" x14ac:dyDescent="0.2">
      <c r="B33">
        <v>4</v>
      </c>
      <c r="C33" s="66"/>
      <c r="D33" s="66"/>
      <c r="E33" s="66">
        <v>1</v>
      </c>
      <c r="F33" s="66"/>
      <c r="G33" s="66"/>
      <c r="H33" s="66"/>
      <c r="I33" s="66"/>
      <c r="J33" s="66"/>
    </row>
    <row r="34" spans="1:10" x14ac:dyDescent="0.2">
      <c r="B34">
        <v>5</v>
      </c>
      <c r="C34" s="66"/>
      <c r="D34" s="66"/>
      <c r="E34" s="66">
        <v>1</v>
      </c>
      <c r="F34" s="66"/>
      <c r="G34" s="66"/>
      <c r="H34" s="66"/>
      <c r="I34" s="66"/>
      <c r="J34" s="66"/>
    </row>
    <row r="35" spans="1:10" x14ac:dyDescent="0.2">
      <c r="B35">
        <v>6</v>
      </c>
      <c r="C35" s="66"/>
      <c r="D35" s="66"/>
      <c r="E35" s="66">
        <v>5</v>
      </c>
      <c r="F35" s="66">
        <v>1</v>
      </c>
      <c r="G35" s="66"/>
      <c r="H35" s="66">
        <v>6</v>
      </c>
      <c r="I35" s="66"/>
      <c r="J35" s="66"/>
    </row>
    <row r="36" spans="1:10" x14ac:dyDescent="0.2">
      <c r="B36">
        <v>7</v>
      </c>
      <c r="C36" s="66">
        <v>2</v>
      </c>
      <c r="D36" s="66"/>
      <c r="E36" s="66"/>
      <c r="F36" s="66">
        <v>1</v>
      </c>
      <c r="G36" s="66"/>
      <c r="H36" s="66">
        <v>3</v>
      </c>
      <c r="I36" s="66"/>
      <c r="J36" s="66"/>
    </row>
    <row r="37" spans="1:10" x14ac:dyDescent="0.2">
      <c r="B37">
        <v>8</v>
      </c>
      <c r="C37" s="66"/>
      <c r="D37" s="66">
        <v>1</v>
      </c>
      <c r="E37" s="66"/>
      <c r="F37" s="66"/>
      <c r="G37" s="66">
        <v>1</v>
      </c>
      <c r="H37" s="66"/>
      <c r="I37" s="66"/>
      <c r="J37" s="66"/>
    </row>
    <row r="38" spans="1:10" x14ac:dyDescent="0.2">
      <c r="B38">
        <v>9</v>
      </c>
      <c r="C38" s="66"/>
      <c r="D38" s="66"/>
      <c r="E38" s="66">
        <v>2</v>
      </c>
      <c r="F38" s="66"/>
      <c r="G38" s="66"/>
      <c r="H38" s="66"/>
      <c r="I38" s="66"/>
      <c r="J38" s="66"/>
    </row>
    <row r="39" spans="1:10" x14ac:dyDescent="0.2">
      <c r="B39">
        <v>10</v>
      </c>
      <c r="C39" s="66">
        <v>1</v>
      </c>
      <c r="D39" s="66">
        <v>1</v>
      </c>
      <c r="E39" s="66"/>
      <c r="F39" s="66">
        <v>2</v>
      </c>
      <c r="G39" s="66"/>
      <c r="H39" s="66"/>
      <c r="I39" s="66"/>
      <c r="J39" s="66"/>
    </row>
    <row r="40" spans="1:10" x14ac:dyDescent="0.2">
      <c r="B40">
        <v>11</v>
      </c>
      <c r="C40" s="66"/>
      <c r="D40" s="66"/>
      <c r="E40" s="66">
        <v>2</v>
      </c>
      <c r="F40" s="66"/>
      <c r="G40" s="66"/>
      <c r="H40" s="66">
        <v>4</v>
      </c>
      <c r="I40" s="66"/>
      <c r="J40" s="66"/>
    </row>
    <row r="41" spans="1:10" x14ac:dyDescent="0.2">
      <c r="B41">
        <v>12</v>
      </c>
      <c r="C41" s="66">
        <v>1</v>
      </c>
      <c r="D41" s="66"/>
      <c r="E41" s="66"/>
      <c r="F41" s="66">
        <v>1</v>
      </c>
      <c r="G41" s="66"/>
      <c r="H41" s="66">
        <v>1</v>
      </c>
      <c r="I41" s="66">
        <v>1</v>
      </c>
      <c r="J41" s="66"/>
    </row>
    <row r="42" spans="1:10" x14ac:dyDescent="0.2">
      <c r="A42">
        <v>2017</v>
      </c>
      <c r="B42">
        <v>1</v>
      </c>
      <c r="C42" s="66"/>
      <c r="D42" s="66"/>
      <c r="E42" s="66"/>
      <c r="F42" s="66">
        <v>1</v>
      </c>
      <c r="G42" s="66"/>
      <c r="H42" s="66"/>
      <c r="I42" s="66"/>
      <c r="J42" s="66"/>
    </row>
    <row r="43" spans="1:10" x14ac:dyDescent="0.2">
      <c r="B43">
        <v>2</v>
      </c>
      <c r="C43" s="66"/>
      <c r="D43" s="66"/>
      <c r="E43" s="66">
        <v>1</v>
      </c>
      <c r="F43" s="66">
        <v>3</v>
      </c>
      <c r="G43" s="66"/>
      <c r="H43" s="66"/>
      <c r="I43" s="66"/>
      <c r="J43" s="66"/>
    </row>
    <row r="44" spans="1:10" x14ac:dyDescent="0.2">
      <c r="B44">
        <v>3</v>
      </c>
      <c r="C44" s="66"/>
      <c r="D44" s="66">
        <v>2</v>
      </c>
      <c r="E44" s="66"/>
      <c r="F44" s="66">
        <v>3</v>
      </c>
      <c r="G44" s="66"/>
      <c r="H44" s="66"/>
      <c r="I44" s="66">
        <v>2</v>
      </c>
      <c r="J44" s="66"/>
    </row>
    <row r="45" spans="1:10" x14ac:dyDescent="0.2">
      <c r="B45">
        <v>4</v>
      </c>
      <c r="C45" s="66"/>
      <c r="D45" s="66">
        <v>2</v>
      </c>
      <c r="E45" s="66"/>
      <c r="F45" s="66">
        <v>5</v>
      </c>
      <c r="G45" s="66">
        <v>3</v>
      </c>
      <c r="H45" s="66">
        <v>1</v>
      </c>
      <c r="I45" s="66"/>
      <c r="J45" s="66"/>
    </row>
    <row r="46" spans="1:10" x14ac:dyDescent="0.2">
      <c r="B46">
        <v>5</v>
      </c>
      <c r="C46" s="66"/>
      <c r="D46" s="66">
        <v>5</v>
      </c>
      <c r="E46" s="66"/>
      <c r="F46" s="66">
        <v>2</v>
      </c>
      <c r="G46" s="66"/>
      <c r="H46" s="66">
        <v>1</v>
      </c>
      <c r="I46" s="66">
        <v>1</v>
      </c>
      <c r="J46" s="66"/>
    </row>
    <row r="47" spans="1:10" x14ac:dyDescent="0.2">
      <c r="B47">
        <v>6</v>
      </c>
      <c r="C47" s="66"/>
      <c r="D47" s="66"/>
      <c r="E47" s="66"/>
      <c r="F47" s="66">
        <v>1</v>
      </c>
      <c r="G47" s="66"/>
      <c r="H47" s="66"/>
      <c r="I47" s="66"/>
      <c r="J47" s="66">
        <v>2</v>
      </c>
    </row>
    <row r="48" spans="1:10" x14ac:dyDescent="0.2">
      <c r="B48">
        <v>7</v>
      </c>
      <c r="C48" s="66"/>
      <c r="D48" s="66">
        <v>1</v>
      </c>
      <c r="E48" s="66"/>
      <c r="F48" s="66"/>
      <c r="G48" s="66">
        <v>1</v>
      </c>
      <c r="H48" s="66">
        <v>3</v>
      </c>
      <c r="I48" s="66"/>
      <c r="J48" s="66"/>
    </row>
    <row r="49" spans="1:10" x14ac:dyDescent="0.2">
      <c r="B49">
        <v>8</v>
      </c>
      <c r="C49" s="66"/>
      <c r="D49" s="66"/>
      <c r="E49" s="66"/>
      <c r="F49" s="66">
        <v>2</v>
      </c>
      <c r="G49" s="66"/>
      <c r="H49" s="66">
        <v>1</v>
      </c>
      <c r="I49" s="66"/>
      <c r="J49" s="66"/>
    </row>
    <row r="50" spans="1:10" x14ac:dyDescent="0.2">
      <c r="B50">
        <v>9</v>
      </c>
      <c r="C50" s="66"/>
      <c r="D50" s="66"/>
      <c r="E50" s="66"/>
      <c r="F50" s="66"/>
      <c r="G50" s="66">
        <v>2</v>
      </c>
      <c r="H50" s="66">
        <v>1</v>
      </c>
      <c r="I50" s="66"/>
      <c r="J50" s="66"/>
    </row>
    <row r="51" spans="1:10" x14ac:dyDescent="0.2">
      <c r="B51">
        <v>10</v>
      </c>
      <c r="C51" s="66"/>
      <c r="D51" s="66"/>
      <c r="E51" s="66">
        <v>1</v>
      </c>
      <c r="F51" s="66"/>
      <c r="G51" s="66">
        <v>1</v>
      </c>
      <c r="H51" s="66"/>
      <c r="I51" s="66">
        <v>1</v>
      </c>
      <c r="J51" s="66"/>
    </row>
    <row r="52" spans="1:10" x14ac:dyDescent="0.2">
      <c r="B52">
        <v>11</v>
      </c>
      <c r="C52" s="66"/>
      <c r="D52" s="66">
        <v>1</v>
      </c>
      <c r="E52" s="66"/>
      <c r="F52" s="66">
        <v>1</v>
      </c>
      <c r="G52" s="66"/>
      <c r="H52" s="66"/>
      <c r="I52" s="66">
        <v>1</v>
      </c>
      <c r="J52" s="66"/>
    </row>
    <row r="53" spans="1:10" x14ac:dyDescent="0.2">
      <c r="B53">
        <v>12</v>
      </c>
      <c r="C53" s="66">
        <v>7</v>
      </c>
      <c r="D53" s="66"/>
      <c r="E53" s="66">
        <v>1</v>
      </c>
      <c r="F53" s="66">
        <v>6</v>
      </c>
      <c r="G53" s="66"/>
      <c r="H53" s="66">
        <v>5</v>
      </c>
      <c r="I53" s="66"/>
      <c r="J53" s="66">
        <v>4</v>
      </c>
    </row>
    <row r="54" spans="1:10" x14ac:dyDescent="0.2">
      <c r="A54">
        <v>2018</v>
      </c>
      <c r="B54">
        <v>1</v>
      </c>
      <c r="C54" s="66">
        <v>3</v>
      </c>
      <c r="D54" s="66">
        <v>1</v>
      </c>
      <c r="E54" s="66"/>
      <c r="F54" s="66"/>
      <c r="G54" s="66">
        <v>2</v>
      </c>
      <c r="H54" s="66"/>
      <c r="I54" s="66"/>
      <c r="J54" s="66">
        <v>1</v>
      </c>
    </row>
    <row r="55" spans="1:10" x14ac:dyDescent="0.2">
      <c r="B55">
        <v>2</v>
      </c>
      <c r="C55" s="66"/>
      <c r="D55" s="66"/>
      <c r="E55" s="66"/>
      <c r="F55" s="66"/>
      <c r="G55" s="66"/>
      <c r="H55" s="66"/>
      <c r="I55" s="66">
        <v>2</v>
      </c>
      <c r="J55" s="66"/>
    </row>
    <row r="56" spans="1:10" x14ac:dyDescent="0.2">
      <c r="B56">
        <v>3</v>
      </c>
      <c r="C56" s="66"/>
      <c r="D56" s="66">
        <v>1</v>
      </c>
      <c r="E56" s="66"/>
      <c r="F56" s="66">
        <v>1</v>
      </c>
      <c r="G56" s="66"/>
      <c r="H56" s="66">
        <v>2</v>
      </c>
      <c r="I56" s="66"/>
      <c r="J56" s="66">
        <v>5</v>
      </c>
    </row>
    <row r="57" spans="1:10" x14ac:dyDescent="0.2">
      <c r="A57" t="s">
        <v>823</v>
      </c>
      <c r="C57" s="66">
        <v>63</v>
      </c>
      <c r="D57" s="66">
        <v>22</v>
      </c>
      <c r="E57" s="66">
        <v>48</v>
      </c>
      <c r="F57" s="66">
        <v>44</v>
      </c>
      <c r="G57" s="66">
        <v>15</v>
      </c>
      <c r="H57" s="66">
        <v>39</v>
      </c>
      <c r="I57" s="66">
        <v>15</v>
      </c>
      <c r="J57" s="66">
        <v>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8095-453B-4B44-86C5-0E465DC09EA1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64" t="s">
        <v>1647</v>
      </c>
      <c r="B1" t="s">
        <v>1405</v>
      </c>
    </row>
    <row r="3" spans="1:9" x14ac:dyDescent="0.2">
      <c r="A3" s="64" t="s">
        <v>2035</v>
      </c>
      <c r="B3" s="64" t="s">
        <v>2036</v>
      </c>
      <c r="C3" t="s">
        <v>2038</v>
      </c>
      <c r="D3" t="s">
        <v>2039</v>
      </c>
      <c r="E3" t="s">
        <v>2040</v>
      </c>
      <c r="F3" t="s">
        <v>2041</v>
      </c>
      <c r="G3" t="s">
        <v>2042</v>
      </c>
      <c r="H3" t="s">
        <v>2043</v>
      </c>
      <c r="I3" t="s">
        <v>2044</v>
      </c>
    </row>
    <row r="4" spans="1:9" x14ac:dyDescent="0.2">
      <c r="A4">
        <v>2007</v>
      </c>
      <c r="B4">
        <v>2</v>
      </c>
      <c r="C4" s="66">
        <v>0</v>
      </c>
      <c r="D4" s="66">
        <v>0</v>
      </c>
      <c r="E4" s="66">
        <v>0</v>
      </c>
      <c r="F4" s="66">
        <v>3</v>
      </c>
      <c r="G4" s="66">
        <v>0</v>
      </c>
      <c r="H4" s="66">
        <v>2</v>
      </c>
      <c r="I4" s="66">
        <v>0</v>
      </c>
    </row>
    <row r="5" spans="1:9" x14ac:dyDescent="0.2">
      <c r="B5">
        <v>3</v>
      </c>
      <c r="C5" s="66">
        <v>3</v>
      </c>
      <c r="D5" s="66">
        <v>5</v>
      </c>
      <c r="E5" s="66">
        <v>2</v>
      </c>
      <c r="F5" s="66">
        <v>5</v>
      </c>
      <c r="G5" s="66">
        <v>2</v>
      </c>
      <c r="H5" s="66">
        <v>2</v>
      </c>
      <c r="I5" s="66">
        <v>1</v>
      </c>
    </row>
    <row r="6" spans="1:9" x14ac:dyDescent="0.2">
      <c r="B6">
        <v>4</v>
      </c>
      <c r="C6" s="66">
        <v>0</v>
      </c>
      <c r="D6" s="66">
        <v>1</v>
      </c>
      <c r="E6" s="66">
        <v>0</v>
      </c>
      <c r="F6" s="66">
        <v>1</v>
      </c>
      <c r="G6" s="66">
        <v>0</v>
      </c>
      <c r="H6" s="66">
        <v>0</v>
      </c>
      <c r="I6" s="66">
        <v>0</v>
      </c>
    </row>
    <row r="7" spans="1:9" x14ac:dyDescent="0.2">
      <c r="B7">
        <v>8</v>
      </c>
      <c r="C7" s="66">
        <v>5</v>
      </c>
      <c r="D7" s="66">
        <v>2</v>
      </c>
      <c r="E7" s="66">
        <v>3</v>
      </c>
      <c r="F7" s="66">
        <v>7</v>
      </c>
      <c r="G7" s="66">
        <v>2</v>
      </c>
      <c r="H7" s="66">
        <v>0</v>
      </c>
      <c r="I7" s="66">
        <v>2</v>
      </c>
    </row>
    <row r="8" spans="1:9" x14ac:dyDescent="0.2">
      <c r="B8">
        <v>10</v>
      </c>
      <c r="C8" s="66">
        <v>2</v>
      </c>
      <c r="D8" s="66">
        <v>2</v>
      </c>
      <c r="E8" s="66">
        <v>4</v>
      </c>
      <c r="F8" s="66">
        <v>0</v>
      </c>
      <c r="G8" s="66">
        <v>2</v>
      </c>
      <c r="H8" s="66">
        <v>1</v>
      </c>
      <c r="I8" s="66">
        <v>1</v>
      </c>
    </row>
    <row r="9" spans="1:9" x14ac:dyDescent="0.2">
      <c r="B9">
        <v>11</v>
      </c>
      <c r="C9" s="66">
        <v>0</v>
      </c>
      <c r="D9" s="66">
        <v>0</v>
      </c>
      <c r="E9" s="66">
        <v>0</v>
      </c>
      <c r="F9" s="66">
        <v>0</v>
      </c>
      <c r="G9" s="66">
        <v>1</v>
      </c>
      <c r="H9" s="66">
        <v>0</v>
      </c>
      <c r="I9" s="66">
        <v>0</v>
      </c>
    </row>
    <row r="10" spans="1:9" x14ac:dyDescent="0.2">
      <c r="B10">
        <v>12</v>
      </c>
      <c r="C10" s="66">
        <v>5</v>
      </c>
      <c r="D10" s="66">
        <v>2</v>
      </c>
      <c r="E10" s="66">
        <v>4</v>
      </c>
      <c r="F10" s="66">
        <v>3</v>
      </c>
      <c r="G10" s="66">
        <v>1</v>
      </c>
      <c r="H10" s="66">
        <v>1</v>
      </c>
      <c r="I10" s="66">
        <v>3</v>
      </c>
    </row>
    <row r="11" spans="1:9" x14ac:dyDescent="0.2">
      <c r="A11">
        <v>2008</v>
      </c>
      <c r="B11">
        <v>1</v>
      </c>
      <c r="C11" s="66">
        <v>0</v>
      </c>
      <c r="D11" s="66">
        <v>0</v>
      </c>
      <c r="E11" s="66">
        <v>1</v>
      </c>
      <c r="F11" s="66">
        <v>0</v>
      </c>
      <c r="G11" s="66">
        <v>1</v>
      </c>
      <c r="H11" s="66">
        <v>0</v>
      </c>
      <c r="I11" s="66">
        <v>0</v>
      </c>
    </row>
    <row r="12" spans="1:9" x14ac:dyDescent="0.2">
      <c r="B12">
        <v>3</v>
      </c>
      <c r="C12" s="66">
        <v>0</v>
      </c>
      <c r="D12" s="66">
        <v>2</v>
      </c>
      <c r="E12" s="66">
        <v>1</v>
      </c>
      <c r="F12" s="66">
        <v>1</v>
      </c>
      <c r="G12" s="66">
        <v>1</v>
      </c>
      <c r="H12" s="66">
        <v>0</v>
      </c>
      <c r="I12" s="66">
        <v>1</v>
      </c>
    </row>
    <row r="13" spans="1:9" x14ac:dyDescent="0.2">
      <c r="B13">
        <v>4</v>
      </c>
      <c r="C13" s="66">
        <v>0</v>
      </c>
      <c r="D13" s="66">
        <v>0</v>
      </c>
      <c r="E13" s="66">
        <v>1</v>
      </c>
      <c r="F13" s="66">
        <v>0</v>
      </c>
      <c r="G13" s="66">
        <v>0</v>
      </c>
      <c r="H13" s="66">
        <v>0</v>
      </c>
      <c r="I13" s="66">
        <v>3</v>
      </c>
    </row>
    <row r="14" spans="1:9" x14ac:dyDescent="0.2">
      <c r="B14">
        <v>5</v>
      </c>
      <c r="C14" s="66">
        <v>1</v>
      </c>
      <c r="D14" s="66">
        <v>0</v>
      </c>
      <c r="E14" s="66">
        <v>0</v>
      </c>
      <c r="F14" s="66">
        <v>0</v>
      </c>
      <c r="G14" s="66">
        <v>0</v>
      </c>
      <c r="H14" s="66">
        <v>1</v>
      </c>
      <c r="I14" s="66">
        <v>0</v>
      </c>
    </row>
    <row r="15" spans="1:9" x14ac:dyDescent="0.2">
      <c r="A15">
        <v>2009</v>
      </c>
      <c r="B15">
        <v>1</v>
      </c>
      <c r="C15" s="66">
        <v>0</v>
      </c>
      <c r="D15" s="66">
        <v>1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</row>
    <row r="16" spans="1:9" x14ac:dyDescent="0.2">
      <c r="B16">
        <v>3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1</v>
      </c>
      <c r="I16" s="66">
        <v>0</v>
      </c>
    </row>
    <row r="17" spans="1:9" x14ac:dyDescent="0.2">
      <c r="B17">
        <v>4</v>
      </c>
      <c r="C17" s="66">
        <v>0</v>
      </c>
      <c r="D17" s="66">
        <v>0</v>
      </c>
      <c r="E17" s="66">
        <v>0</v>
      </c>
      <c r="F17" s="66">
        <v>1</v>
      </c>
      <c r="G17" s="66">
        <v>0</v>
      </c>
      <c r="H17" s="66">
        <v>0</v>
      </c>
      <c r="I17" s="66">
        <v>0</v>
      </c>
    </row>
    <row r="18" spans="1:9" x14ac:dyDescent="0.2">
      <c r="A18">
        <v>2010</v>
      </c>
      <c r="B18">
        <v>1</v>
      </c>
      <c r="C18" s="66">
        <v>0</v>
      </c>
      <c r="D18" s="66">
        <v>0</v>
      </c>
      <c r="E18" s="66">
        <v>0</v>
      </c>
      <c r="F18" s="66">
        <v>2</v>
      </c>
      <c r="G18" s="66">
        <v>0</v>
      </c>
      <c r="H18" s="66">
        <v>2</v>
      </c>
      <c r="I18" s="66">
        <v>0</v>
      </c>
    </row>
    <row r="19" spans="1:9" x14ac:dyDescent="0.2">
      <c r="B19">
        <v>2</v>
      </c>
      <c r="C19" s="66">
        <v>0</v>
      </c>
      <c r="D19" s="66">
        <v>0</v>
      </c>
      <c r="E19" s="66">
        <v>2</v>
      </c>
      <c r="F19" s="66">
        <v>0</v>
      </c>
      <c r="G19" s="66">
        <v>0</v>
      </c>
      <c r="H19" s="66">
        <v>0</v>
      </c>
      <c r="I19" s="66">
        <v>0</v>
      </c>
    </row>
    <row r="20" spans="1:9" x14ac:dyDescent="0.2">
      <c r="B20">
        <v>3</v>
      </c>
      <c r="C20" s="66">
        <v>0</v>
      </c>
      <c r="D20" s="66">
        <v>0</v>
      </c>
      <c r="E20" s="66">
        <v>0</v>
      </c>
      <c r="F20" s="66">
        <v>0</v>
      </c>
      <c r="G20" s="66">
        <v>1</v>
      </c>
      <c r="H20" s="66">
        <v>0</v>
      </c>
      <c r="I20" s="66">
        <v>0</v>
      </c>
    </row>
    <row r="21" spans="1:9" x14ac:dyDescent="0.2">
      <c r="A21">
        <v>2011</v>
      </c>
      <c r="B21">
        <v>12</v>
      </c>
      <c r="C21" s="66">
        <v>0</v>
      </c>
      <c r="D21" s="66">
        <v>1</v>
      </c>
      <c r="E21" s="66">
        <v>2</v>
      </c>
      <c r="F21" s="66">
        <v>2</v>
      </c>
      <c r="G21" s="66">
        <v>1</v>
      </c>
      <c r="H21" s="66">
        <v>0</v>
      </c>
      <c r="I21" s="66">
        <v>1</v>
      </c>
    </row>
    <row r="22" spans="1:9" x14ac:dyDescent="0.2">
      <c r="A22">
        <v>2012</v>
      </c>
      <c r="B22">
        <v>1</v>
      </c>
      <c r="C22" s="66">
        <v>1</v>
      </c>
      <c r="D22" s="66">
        <v>0</v>
      </c>
      <c r="E22" s="66">
        <v>0</v>
      </c>
      <c r="F22" s="66">
        <v>0</v>
      </c>
      <c r="G22" s="66">
        <v>0</v>
      </c>
      <c r="H22" s="66">
        <v>1</v>
      </c>
      <c r="I22" s="66">
        <v>0</v>
      </c>
    </row>
    <row r="23" spans="1:9" x14ac:dyDescent="0.2">
      <c r="A23">
        <v>2013</v>
      </c>
      <c r="B23">
        <v>5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3</v>
      </c>
    </row>
    <row r="24" spans="1:9" x14ac:dyDescent="0.2">
      <c r="B24">
        <v>11</v>
      </c>
      <c r="C24" s="66">
        <v>2</v>
      </c>
      <c r="D24" s="66">
        <v>0</v>
      </c>
      <c r="E24" s="66">
        <v>2</v>
      </c>
      <c r="F24" s="66">
        <v>0</v>
      </c>
      <c r="G24" s="66">
        <v>0</v>
      </c>
      <c r="H24" s="66">
        <v>0</v>
      </c>
      <c r="I24" s="66">
        <v>0</v>
      </c>
    </row>
    <row r="25" spans="1:9" x14ac:dyDescent="0.2">
      <c r="A25">
        <v>2015</v>
      </c>
      <c r="B25">
        <v>1</v>
      </c>
      <c r="C25" s="66">
        <v>0</v>
      </c>
      <c r="D25" s="66">
        <v>21</v>
      </c>
      <c r="E25" s="66">
        <v>0</v>
      </c>
      <c r="F25" s="66">
        <v>0</v>
      </c>
      <c r="G25" s="66">
        <v>0</v>
      </c>
      <c r="H25" s="66">
        <v>2</v>
      </c>
      <c r="I25" s="66">
        <v>4</v>
      </c>
    </row>
    <row r="26" spans="1:9" x14ac:dyDescent="0.2">
      <c r="B26">
        <v>2</v>
      </c>
      <c r="C26" s="66">
        <v>0</v>
      </c>
      <c r="D26" s="66">
        <v>5</v>
      </c>
      <c r="E26" s="66">
        <v>0</v>
      </c>
      <c r="F26" s="66">
        <v>0</v>
      </c>
      <c r="G26" s="66">
        <v>0</v>
      </c>
      <c r="H26" s="66">
        <v>1</v>
      </c>
      <c r="I26" s="66">
        <v>0</v>
      </c>
    </row>
    <row r="27" spans="1:9" x14ac:dyDescent="0.2">
      <c r="B27">
        <v>3</v>
      </c>
      <c r="C27" s="66">
        <v>0</v>
      </c>
      <c r="D27" s="66">
        <v>8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</row>
    <row r="28" spans="1:9" x14ac:dyDescent="0.2">
      <c r="B28">
        <v>6</v>
      </c>
      <c r="C28" s="66">
        <v>0</v>
      </c>
      <c r="D28" s="66">
        <v>0</v>
      </c>
      <c r="E28" s="66">
        <v>0</v>
      </c>
      <c r="F28" s="66">
        <v>0</v>
      </c>
      <c r="G28" s="66">
        <v>1</v>
      </c>
      <c r="H28" s="66">
        <v>0</v>
      </c>
      <c r="I28" s="66">
        <v>0</v>
      </c>
    </row>
    <row r="29" spans="1:9" x14ac:dyDescent="0.2">
      <c r="B29">
        <v>7</v>
      </c>
      <c r="C29" s="66">
        <v>0</v>
      </c>
      <c r="D29" s="66">
        <v>0</v>
      </c>
      <c r="E29" s="66">
        <v>0</v>
      </c>
      <c r="F29" s="66">
        <v>0</v>
      </c>
      <c r="G29" s="66">
        <v>1</v>
      </c>
      <c r="H29" s="66">
        <v>0</v>
      </c>
      <c r="I29" s="66">
        <v>0</v>
      </c>
    </row>
    <row r="30" spans="1:9" x14ac:dyDescent="0.2">
      <c r="B30">
        <v>11</v>
      </c>
      <c r="C30" s="66">
        <v>0</v>
      </c>
      <c r="D30" s="66">
        <v>0</v>
      </c>
      <c r="E30" s="66">
        <v>0</v>
      </c>
      <c r="F30" s="66">
        <v>0</v>
      </c>
      <c r="G30" s="66">
        <v>1</v>
      </c>
      <c r="H30" s="66">
        <v>0</v>
      </c>
      <c r="I30" s="66">
        <v>0</v>
      </c>
    </row>
    <row r="31" spans="1:9" x14ac:dyDescent="0.2">
      <c r="A31">
        <v>2016</v>
      </c>
      <c r="B31">
        <v>1</v>
      </c>
      <c r="C31" s="66">
        <v>0</v>
      </c>
      <c r="D31" s="66">
        <v>0</v>
      </c>
      <c r="E31" s="66">
        <v>0</v>
      </c>
      <c r="F31" s="66">
        <v>0</v>
      </c>
      <c r="G31" s="66">
        <v>3</v>
      </c>
      <c r="H31" s="66">
        <v>0</v>
      </c>
      <c r="I31" s="66">
        <v>0</v>
      </c>
    </row>
    <row r="32" spans="1:9" x14ac:dyDescent="0.2">
      <c r="B32">
        <v>4</v>
      </c>
      <c r="C32" s="66">
        <v>0</v>
      </c>
      <c r="D32" s="66">
        <v>1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</row>
    <row r="33" spans="1:9" x14ac:dyDescent="0.2">
      <c r="B33">
        <v>5</v>
      </c>
      <c r="C33" s="66">
        <v>0</v>
      </c>
      <c r="D33" s="66">
        <v>1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</row>
    <row r="34" spans="1:9" x14ac:dyDescent="0.2">
      <c r="B34">
        <v>6</v>
      </c>
      <c r="C34" s="66">
        <v>0</v>
      </c>
      <c r="D34" s="66">
        <v>5</v>
      </c>
      <c r="E34" s="66">
        <v>1</v>
      </c>
      <c r="F34" s="66">
        <v>0</v>
      </c>
      <c r="G34" s="66">
        <v>6</v>
      </c>
      <c r="H34" s="66">
        <v>0</v>
      </c>
      <c r="I34" s="66">
        <v>0</v>
      </c>
    </row>
    <row r="35" spans="1:9" x14ac:dyDescent="0.2">
      <c r="B35">
        <v>7</v>
      </c>
      <c r="C35" s="66">
        <v>0</v>
      </c>
      <c r="D35" s="66">
        <v>0</v>
      </c>
      <c r="E35" s="66">
        <v>1</v>
      </c>
      <c r="F35" s="66">
        <v>2</v>
      </c>
      <c r="G35" s="66">
        <v>3</v>
      </c>
      <c r="H35" s="66">
        <v>0</v>
      </c>
      <c r="I35" s="66">
        <v>0</v>
      </c>
    </row>
    <row r="36" spans="1:9" x14ac:dyDescent="0.2">
      <c r="B36">
        <v>8</v>
      </c>
      <c r="C36" s="66">
        <v>1</v>
      </c>
      <c r="D36" s="66">
        <v>0</v>
      </c>
      <c r="E36" s="66">
        <v>0</v>
      </c>
      <c r="F36" s="66">
        <v>1</v>
      </c>
      <c r="G36" s="66">
        <v>0</v>
      </c>
      <c r="H36" s="66">
        <v>0</v>
      </c>
      <c r="I36" s="66">
        <v>0</v>
      </c>
    </row>
    <row r="37" spans="1:9" x14ac:dyDescent="0.2">
      <c r="B37">
        <v>9</v>
      </c>
      <c r="C37" s="66">
        <v>0</v>
      </c>
      <c r="D37" s="66">
        <v>2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</row>
    <row r="38" spans="1:9" x14ac:dyDescent="0.2">
      <c r="B38">
        <v>10</v>
      </c>
      <c r="C38" s="66">
        <v>2</v>
      </c>
      <c r="D38" s="66">
        <v>0</v>
      </c>
      <c r="E38" s="66">
        <v>2</v>
      </c>
      <c r="F38" s="66">
        <v>0</v>
      </c>
      <c r="G38" s="66">
        <v>0</v>
      </c>
      <c r="H38" s="66">
        <v>0</v>
      </c>
      <c r="I38" s="66">
        <v>0</v>
      </c>
    </row>
    <row r="39" spans="1:9" x14ac:dyDescent="0.2">
      <c r="B39">
        <v>11</v>
      </c>
      <c r="C39" s="66">
        <v>1</v>
      </c>
      <c r="D39" s="66">
        <v>2</v>
      </c>
      <c r="E39" s="66">
        <v>0</v>
      </c>
      <c r="F39" s="66">
        <v>0</v>
      </c>
      <c r="G39" s="66">
        <v>4</v>
      </c>
      <c r="H39" s="66">
        <v>0</v>
      </c>
      <c r="I39" s="66">
        <v>0</v>
      </c>
    </row>
    <row r="40" spans="1:9" x14ac:dyDescent="0.2">
      <c r="B40">
        <v>12</v>
      </c>
      <c r="C40" s="66">
        <v>0</v>
      </c>
      <c r="D40" s="66">
        <v>0</v>
      </c>
      <c r="E40" s="66">
        <v>1</v>
      </c>
      <c r="F40" s="66">
        <v>1</v>
      </c>
      <c r="G40" s="66">
        <v>2</v>
      </c>
      <c r="H40" s="66">
        <v>1</v>
      </c>
      <c r="I40" s="66">
        <v>0</v>
      </c>
    </row>
    <row r="41" spans="1:9" x14ac:dyDescent="0.2">
      <c r="A41">
        <v>2017</v>
      </c>
      <c r="B41">
        <v>1</v>
      </c>
      <c r="C41" s="66">
        <v>0</v>
      </c>
      <c r="D41" s="66">
        <v>1</v>
      </c>
      <c r="E41" s="66">
        <v>1</v>
      </c>
      <c r="F41" s="66">
        <v>0</v>
      </c>
      <c r="G41" s="66">
        <v>0</v>
      </c>
      <c r="H41" s="66">
        <v>0</v>
      </c>
      <c r="I41" s="66">
        <v>0</v>
      </c>
    </row>
    <row r="42" spans="1:9" x14ac:dyDescent="0.2">
      <c r="B42">
        <v>2</v>
      </c>
      <c r="C42" s="66">
        <v>0</v>
      </c>
      <c r="D42" s="66">
        <v>4</v>
      </c>
      <c r="E42" s="66">
        <v>4</v>
      </c>
      <c r="F42" s="66">
        <v>0</v>
      </c>
      <c r="G42" s="66">
        <v>0</v>
      </c>
      <c r="H42" s="66">
        <v>0</v>
      </c>
      <c r="I42" s="66">
        <v>0</v>
      </c>
    </row>
    <row r="43" spans="1:9" x14ac:dyDescent="0.2">
      <c r="B43">
        <v>3</v>
      </c>
      <c r="C43" s="66">
        <v>2</v>
      </c>
      <c r="D43" s="66">
        <v>0</v>
      </c>
      <c r="E43" s="66">
        <v>6</v>
      </c>
      <c r="F43" s="66">
        <v>0</v>
      </c>
      <c r="G43" s="66">
        <v>0</v>
      </c>
      <c r="H43" s="66">
        <v>5</v>
      </c>
      <c r="I43" s="66">
        <v>0</v>
      </c>
    </row>
    <row r="44" spans="1:9" x14ac:dyDescent="0.2">
      <c r="B44">
        <v>4</v>
      </c>
      <c r="C44" s="66">
        <v>2</v>
      </c>
      <c r="D44" s="66">
        <v>2</v>
      </c>
      <c r="E44" s="66">
        <v>5</v>
      </c>
      <c r="F44" s="66">
        <v>4</v>
      </c>
      <c r="G44" s="66">
        <v>3</v>
      </c>
      <c r="H44" s="66">
        <v>3</v>
      </c>
      <c r="I44" s="66">
        <v>0</v>
      </c>
    </row>
    <row r="45" spans="1:9" x14ac:dyDescent="0.2">
      <c r="B45">
        <v>5</v>
      </c>
      <c r="C45" s="66">
        <v>5</v>
      </c>
      <c r="D45" s="66">
        <v>0</v>
      </c>
      <c r="E45" s="66">
        <v>3</v>
      </c>
      <c r="F45" s="66">
        <v>0</v>
      </c>
      <c r="G45" s="66">
        <v>1</v>
      </c>
      <c r="H45" s="66">
        <v>1</v>
      </c>
      <c r="I45" s="66">
        <v>0</v>
      </c>
    </row>
    <row r="46" spans="1:9" x14ac:dyDescent="0.2">
      <c r="B46">
        <v>6</v>
      </c>
      <c r="C46" s="66">
        <v>0</v>
      </c>
      <c r="D46" s="66">
        <v>1</v>
      </c>
      <c r="E46" s="66">
        <v>1</v>
      </c>
      <c r="F46" s="66">
        <v>0</v>
      </c>
      <c r="G46" s="66">
        <v>0</v>
      </c>
      <c r="H46" s="66">
        <v>0</v>
      </c>
      <c r="I46" s="66">
        <v>2</v>
      </c>
    </row>
    <row r="47" spans="1:9" x14ac:dyDescent="0.2">
      <c r="B47">
        <v>7</v>
      </c>
      <c r="C47" s="66">
        <v>1</v>
      </c>
      <c r="D47" s="66">
        <v>0</v>
      </c>
      <c r="E47" s="66">
        <v>1</v>
      </c>
      <c r="F47" s="66">
        <v>1</v>
      </c>
      <c r="G47" s="66">
        <v>3</v>
      </c>
      <c r="H47" s="66">
        <v>0</v>
      </c>
      <c r="I47" s="66">
        <v>0</v>
      </c>
    </row>
    <row r="48" spans="1:9" x14ac:dyDescent="0.2">
      <c r="B48">
        <v>8</v>
      </c>
      <c r="C48" s="66">
        <v>0</v>
      </c>
      <c r="D48" s="66">
        <v>0</v>
      </c>
      <c r="E48" s="66">
        <v>2</v>
      </c>
      <c r="F48" s="66">
        <v>1</v>
      </c>
      <c r="G48" s="66">
        <v>1</v>
      </c>
      <c r="H48" s="66">
        <v>0</v>
      </c>
      <c r="I48" s="66">
        <v>0</v>
      </c>
    </row>
    <row r="49" spans="1:9" x14ac:dyDescent="0.2">
      <c r="B49">
        <v>9</v>
      </c>
      <c r="C49" s="66">
        <v>1</v>
      </c>
      <c r="D49" s="66">
        <v>1</v>
      </c>
      <c r="E49" s="66">
        <v>1</v>
      </c>
      <c r="F49" s="66">
        <v>2</v>
      </c>
      <c r="G49" s="66">
        <v>2</v>
      </c>
      <c r="H49" s="66">
        <v>0</v>
      </c>
      <c r="I49" s="66">
        <v>0</v>
      </c>
    </row>
    <row r="50" spans="1:9" x14ac:dyDescent="0.2">
      <c r="B50">
        <v>10</v>
      </c>
      <c r="C50" s="66">
        <v>0</v>
      </c>
      <c r="D50" s="66">
        <v>1</v>
      </c>
      <c r="E50" s="66">
        <v>1</v>
      </c>
      <c r="F50" s="66">
        <v>2</v>
      </c>
      <c r="G50" s="66">
        <v>1</v>
      </c>
      <c r="H50" s="66">
        <v>1</v>
      </c>
      <c r="I50" s="66">
        <v>1</v>
      </c>
    </row>
    <row r="51" spans="1:9" x14ac:dyDescent="0.2">
      <c r="B51">
        <v>11</v>
      </c>
      <c r="C51" s="66">
        <v>1</v>
      </c>
      <c r="D51" s="66">
        <v>0</v>
      </c>
      <c r="E51" s="66">
        <v>1</v>
      </c>
      <c r="F51" s="66">
        <v>0</v>
      </c>
      <c r="G51" s="66">
        <v>0</v>
      </c>
      <c r="H51" s="66">
        <v>2</v>
      </c>
      <c r="I51" s="66">
        <v>0</v>
      </c>
    </row>
    <row r="52" spans="1:9" x14ac:dyDescent="0.2">
      <c r="B52">
        <v>12</v>
      </c>
      <c r="C52" s="66">
        <v>8</v>
      </c>
      <c r="D52" s="66">
        <v>5</v>
      </c>
      <c r="E52" s="66">
        <v>9</v>
      </c>
      <c r="F52" s="66">
        <v>9</v>
      </c>
      <c r="G52" s="66">
        <v>5</v>
      </c>
      <c r="H52" s="66">
        <v>2</v>
      </c>
      <c r="I52" s="66">
        <v>5</v>
      </c>
    </row>
    <row r="53" spans="1:9" x14ac:dyDescent="0.2">
      <c r="A53">
        <v>2018</v>
      </c>
      <c r="B53">
        <v>1</v>
      </c>
      <c r="C53" s="66">
        <v>6</v>
      </c>
      <c r="D53" s="66">
        <v>0</v>
      </c>
      <c r="E53" s="66">
        <v>0</v>
      </c>
      <c r="F53" s="66">
        <v>3</v>
      </c>
      <c r="G53" s="66">
        <v>1</v>
      </c>
      <c r="H53" s="66">
        <v>1</v>
      </c>
      <c r="I53" s="66">
        <v>2</v>
      </c>
    </row>
    <row r="54" spans="1:9" x14ac:dyDescent="0.2">
      <c r="B54">
        <v>2</v>
      </c>
      <c r="C54" s="66">
        <v>1</v>
      </c>
      <c r="D54" s="66">
        <v>0</v>
      </c>
      <c r="E54" s="66">
        <v>0</v>
      </c>
      <c r="F54" s="66">
        <v>0</v>
      </c>
      <c r="G54" s="66">
        <v>0</v>
      </c>
      <c r="H54" s="66">
        <v>2</v>
      </c>
      <c r="I54" s="66">
        <v>0</v>
      </c>
    </row>
    <row r="55" spans="1:9" x14ac:dyDescent="0.2">
      <c r="B55">
        <v>3</v>
      </c>
      <c r="C55" s="66">
        <v>1</v>
      </c>
      <c r="D55" s="66">
        <v>2</v>
      </c>
      <c r="E55" s="66">
        <v>3</v>
      </c>
      <c r="F55" s="66">
        <v>0</v>
      </c>
      <c r="G55" s="66">
        <v>3</v>
      </c>
      <c r="H55" s="66">
        <v>1</v>
      </c>
      <c r="I55" s="66">
        <v>5</v>
      </c>
    </row>
    <row r="56" spans="1:9" x14ac:dyDescent="0.2">
      <c r="A56" t="s">
        <v>823</v>
      </c>
      <c r="C56" s="66">
        <v>51</v>
      </c>
      <c r="D56" s="66">
        <v>78</v>
      </c>
      <c r="E56" s="66">
        <v>65</v>
      </c>
      <c r="F56" s="66">
        <v>51</v>
      </c>
      <c r="G56" s="66">
        <v>53</v>
      </c>
      <c r="H56" s="66">
        <v>33</v>
      </c>
      <c r="I56" s="66">
        <v>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11C6E-44FE-4CF8-AAE1-7AFD30810FCD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246" t="s">
        <v>1630</v>
      </c>
      <c r="B1" s="246" t="s">
        <v>1956</v>
      </c>
      <c r="C1" s="234" t="s">
        <v>1689</v>
      </c>
      <c r="D1" s="234" t="s">
        <v>1690</v>
      </c>
      <c r="E1" s="198" t="s">
        <v>1691</v>
      </c>
      <c r="F1" s="198" t="s">
        <v>1692</v>
      </c>
      <c r="G1" s="194" t="s">
        <v>543</v>
      </c>
      <c r="H1" s="246" t="s">
        <v>1694</v>
      </c>
      <c r="I1" s="246" t="s">
        <v>1972</v>
      </c>
      <c r="J1" s="246" t="s">
        <v>1973</v>
      </c>
    </row>
    <row r="2" spans="1:10" x14ac:dyDescent="0.2">
      <c r="A2" s="206">
        <v>1</v>
      </c>
      <c r="B2" s="242" t="s">
        <v>1699</v>
      </c>
      <c r="C2" s="206" t="s">
        <v>1279</v>
      </c>
      <c r="D2" s="206"/>
      <c r="E2" s="203" t="s">
        <v>16</v>
      </c>
      <c r="F2" s="203"/>
      <c r="G2" s="203" t="s">
        <v>544</v>
      </c>
      <c r="H2" s="203" t="s">
        <v>1451</v>
      </c>
      <c r="I2" s="247"/>
      <c r="J2" s="247"/>
    </row>
    <row r="3" spans="1:10" x14ac:dyDescent="0.2">
      <c r="A3" s="206">
        <v>2</v>
      </c>
      <c r="B3" s="242" t="s">
        <v>1700</v>
      </c>
      <c r="C3" s="206" t="s">
        <v>1280</v>
      </c>
      <c r="D3" s="206"/>
      <c r="E3" s="203" t="s">
        <v>17</v>
      </c>
      <c r="F3" s="203"/>
      <c r="G3" s="203" t="s">
        <v>544</v>
      </c>
      <c r="H3" s="203" t="s">
        <v>1452</v>
      </c>
      <c r="I3" s="247"/>
      <c r="J3" s="247"/>
    </row>
    <row r="4" spans="1:10" x14ac:dyDescent="0.2">
      <c r="A4" s="206">
        <v>3</v>
      </c>
      <c r="B4" s="242" t="s">
        <v>1701</v>
      </c>
      <c r="C4" s="206" t="s">
        <v>1281</v>
      </c>
      <c r="D4" s="206"/>
      <c r="E4" s="203" t="s">
        <v>18</v>
      </c>
      <c r="F4" s="203"/>
      <c r="G4" s="203" t="s">
        <v>545</v>
      </c>
      <c r="H4" s="203" t="s">
        <v>1453</v>
      </c>
      <c r="I4" s="247"/>
      <c r="J4" s="247"/>
    </row>
    <row r="5" spans="1:10" x14ac:dyDescent="0.2">
      <c r="A5" s="206">
        <v>4</v>
      </c>
      <c r="B5" s="244"/>
      <c r="C5" s="206" t="s">
        <v>1282</v>
      </c>
      <c r="D5" s="206"/>
      <c r="E5" s="204" t="s">
        <v>19</v>
      </c>
      <c r="F5" s="204"/>
      <c r="G5" s="204" t="s">
        <v>545</v>
      </c>
      <c r="H5" s="204" t="s">
        <v>402</v>
      </c>
      <c r="I5" s="247"/>
      <c r="J5" s="247"/>
    </row>
    <row r="6" spans="1:10" x14ac:dyDescent="0.2">
      <c r="A6" s="206">
        <v>5</v>
      </c>
      <c r="B6" s="242" t="s">
        <v>1702</v>
      </c>
      <c r="C6" s="206" t="s">
        <v>1283</v>
      </c>
      <c r="D6" s="206"/>
      <c r="E6" s="203" t="s">
        <v>20</v>
      </c>
      <c r="F6" s="203"/>
      <c r="G6" s="203" t="s">
        <v>544</v>
      </c>
      <c r="H6" s="203" t="s">
        <v>1454</v>
      </c>
      <c r="I6" s="247"/>
      <c r="J6" s="247"/>
    </row>
    <row r="7" spans="1:10" x14ac:dyDescent="0.2">
      <c r="A7" s="206">
        <v>6</v>
      </c>
      <c r="B7" s="242" t="s">
        <v>1703</v>
      </c>
      <c r="C7" s="206" t="s">
        <v>1284</v>
      </c>
      <c r="D7" s="206"/>
      <c r="E7" s="203" t="s">
        <v>621</v>
      </c>
      <c r="F7" s="203"/>
      <c r="G7" s="203" t="s">
        <v>545</v>
      </c>
      <c r="H7" s="203" t="s">
        <v>1455</v>
      </c>
      <c r="I7" s="247"/>
      <c r="J7" s="247"/>
    </row>
    <row r="8" spans="1:10" x14ac:dyDescent="0.2">
      <c r="A8" s="206">
        <v>7</v>
      </c>
      <c r="B8" s="242" t="s">
        <v>1704</v>
      </c>
      <c r="C8" s="206" t="s">
        <v>1285</v>
      </c>
      <c r="D8" s="206"/>
      <c r="E8" s="203" t="s">
        <v>21</v>
      </c>
      <c r="F8" s="203"/>
      <c r="G8" s="203" t="s">
        <v>545</v>
      </c>
      <c r="H8" s="203" t="s">
        <v>1456</v>
      </c>
      <c r="I8" s="247"/>
      <c r="J8" s="247"/>
    </row>
    <row r="9" spans="1:10" x14ac:dyDescent="0.2">
      <c r="A9" s="206">
        <v>8</v>
      </c>
      <c r="B9" s="242" t="s">
        <v>1705</v>
      </c>
      <c r="C9" s="206" t="s">
        <v>1286</v>
      </c>
      <c r="D9" s="206"/>
      <c r="E9" s="203" t="s">
        <v>22</v>
      </c>
      <c r="F9" s="203"/>
      <c r="G9" s="203" t="s">
        <v>546</v>
      </c>
      <c r="H9" s="203" t="s">
        <v>1457</v>
      </c>
      <c r="I9" s="247"/>
      <c r="J9" s="247"/>
    </row>
    <row r="10" spans="1:10" x14ac:dyDescent="0.2">
      <c r="A10" s="206">
        <v>9</v>
      </c>
      <c r="B10" s="242" t="s">
        <v>1706</v>
      </c>
      <c r="C10" s="206" t="s">
        <v>1287</v>
      </c>
      <c r="D10" s="206"/>
      <c r="E10" s="203" t="s">
        <v>23</v>
      </c>
      <c r="F10" s="203"/>
      <c r="G10" s="203" t="s">
        <v>547</v>
      </c>
      <c r="H10" s="203" t="s">
        <v>1458</v>
      </c>
      <c r="I10" s="247"/>
      <c r="J10" s="247"/>
    </row>
    <row r="11" spans="1:10" x14ac:dyDescent="0.2">
      <c r="A11" s="206">
        <v>10</v>
      </c>
      <c r="B11" s="242" t="s">
        <v>1707</v>
      </c>
      <c r="C11" s="206" t="s">
        <v>1288</v>
      </c>
      <c r="D11" s="206"/>
      <c r="E11" s="203" t="s">
        <v>24</v>
      </c>
      <c r="F11" s="203"/>
      <c r="G11" s="203" t="s">
        <v>548</v>
      </c>
      <c r="H11" s="203" t="s">
        <v>878</v>
      </c>
      <c r="I11" s="247"/>
      <c r="J11" s="247"/>
    </row>
    <row r="12" spans="1:10" x14ac:dyDescent="0.2">
      <c r="A12" s="206">
        <v>11</v>
      </c>
      <c r="B12" s="242" t="s">
        <v>1708</v>
      </c>
      <c r="C12" s="206" t="s">
        <v>1220</v>
      </c>
      <c r="D12" s="206"/>
      <c r="E12" s="203" t="s">
        <v>25</v>
      </c>
      <c r="F12" s="203"/>
      <c r="G12" s="203" t="s">
        <v>549</v>
      </c>
      <c r="H12" s="203" t="s">
        <v>886</v>
      </c>
      <c r="I12" s="247"/>
      <c r="J12" s="247"/>
    </row>
    <row r="13" spans="1:10" x14ac:dyDescent="0.2">
      <c r="A13" s="206">
        <v>12</v>
      </c>
      <c r="B13" s="242" t="s">
        <v>1709</v>
      </c>
      <c r="C13" s="206" t="s">
        <v>1289</v>
      </c>
      <c r="D13" s="206"/>
      <c r="E13" s="203" t="s">
        <v>26</v>
      </c>
      <c r="F13" s="203"/>
      <c r="G13" s="203" t="s">
        <v>549</v>
      </c>
      <c r="H13" s="203" t="s">
        <v>1459</v>
      </c>
      <c r="I13" s="247"/>
      <c r="J13" s="247"/>
    </row>
    <row r="14" spans="1:10" x14ac:dyDescent="0.2">
      <c r="A14" s="206">
        <v>13</v>
      </c>
      <c r="B14" s="242" t="s">
        <v>1710</v>
      </c>
      <c r="C14" s="206" t="s">
        <v>1290</v>
      </c>
      <c r="D14" s="206"/>
      <c r="E14" s="203" t="s">
        <v>27</v>
      </c>
      <c r="F14" s="203"/>
      <c r="G14" s="203" t="s">
        <v>544</v>
      </c>
      <c r="H14" s="203" t="s">
        <v>1460</v>
      </c>
      <c r="I14" s="247"/>
      <c r="J14" s="247"/>
    </row>
    <row r="15" spans="1:10" x14ac:dyDescent="0.2">
      <c r="A15" s="206">
        <v>14</v>
      </c>
      <c r="B15" s="242" t="s">
        <v>1711</v>
      </c>
      <c r="C15" s="206" t="s">
        <v>1291</v>
      </c>
      <c r="D15" s="206"/>
      <c r="E15" s="203" t="s">
        <v>657</v>
      </c>
      <c r="F15" s="203"/>
      <c r="G15" s="203" t="s">
        <v>546</v>
      </c>
      <c r="H15" s="203" t="s">
        <v>1461</v>
      </c>
      <c r="I15" s="247"/>
      <c r="J15" s="247"/>
    </row>
    <row r="16" spans="1:10" x14ac:dyDescent="0.2">
      <c r="A16" s="206">
        <v>15</v>
      </c>
      <c r="B16" s="242" t="s">
        <v>1712</v>
      </c>
      <c r="C16" s="206" t="s">
        <v>1240</v>
      </c>
      <c r="D16" s="206"/>
      <c r="E16" s="203" t="s">
        <v>28</v>
      </c>
      <c r="F16" s="203"/>
      <c r="G16" s="203" t="s">
        <v>546</v>
      </c>
      <c r="H16" s="203" t="s">
        <v>981</v>
      </c>
      <c r="I16" s="247"/>
      <c r="J16" s="247"/>
    </row>
    <row r="17" spans="1:10" x14ac:dyDescent="0.2">
      <c r="A17" s="206">
        <v>16</v>
      </c>
      <c r="B17" s="244"/>
      <c r="C17" s="206" t="s">
        <v>1218</v>
      </c>
      <c r="D17" s="206"/>
      <c r="E17" s="203" t="s">
        <v>29</v>
      </c>
      <c r="F17" s="203"/>
      <c r="G17" s="203" t="s">
        <v>550</v>
      </c>
      <c r="H17" s="203" t="s">
        <v>413</v>
      </c>
      <c r="I17" s="247"/>
      <c r="J17" s="247"/>
    </row>
    <row r="18" spans="1:10" x14ac:dyDescent="0.2">
      <c r="A18" s="206">
        <v>17</v>
      </c>
      <c r="B18" s="242" t="s">
        <v>1713</v>
      </c>
      <c r="C18" s="206" t="s">
        <v>1292</v>
      </c>
      <c r="D18" s="206"/>
      <c r="E18" s="203" t="s">
        <v>108</v>
      </c>
      <c r="F18" s="203"/>
      <c r="G18" s="203" t="s">
        <v>549</v>
      </c>
      <c r="H18" s="203" t="s">
        <v>924</v>
      </c>
      <c r="I18" s="247"/>
      <c r="J18" s="247"/>
    </row>
    <row r="19" spans="1:10" x14ac:dyDescent="0.2">
      <c r="A19" s="206">
        <v>18</v>
      </c>
      <c r="B19" s="242" t="s">
        <v>1714</v>
      </c>
      <c r="C19" s="206" t="s">
        <v>1271</v>
      </c>
      <c r="D19" s="206"/>
      <c r="E19" s="203" t="s">
        <v>658</v>
      </c>
      <c r="F19" s="203"/>
      <c r="G19" s="203" t="s">
        <v>546</v>
      </c>
      <c r="H19" s="203" t="s">
        <v>1127</v>
      </c>
      <c r="I19" s="247"/>
      <c r="J19" s="247"/>
    </row>
    <row r="20" spans="1:10" x14ac:dyDescent="0.2">
      <c r="A20" s="206">
        <v>19</v>
      </c>
      <c r="B20" s="242" t="s">
        <v>1715</v>
      </c>
      <c r="C20" s="206" t="s">
        <v>1293</v>
      </c>
      <c r="D20" s="206"/>
      <c r="E20" s="203" t="s">
        <v>30</v>
      </c>
      <c r="F20" s="203"/>
      <c r="G20" s="203" t="s">
        <v>549</v>
      </c>
      <c r="H20" s="203" t="s">
        <v>1462</v>
      </c>
      <c r="I20" s="247"/>
      <c r="J20" s="247"/>
    </row>
    <row r="21" spans="1:10" x14ac:dyDescent="0.2">
      <c r="A21" s="206">
        <v>20</v>
      </c>
      <c r="B21" s="242" t="s">
        <v>1716</v>
      </c>
      <c r="C21" s="206" t="s">
        <v>1294</v>
      </c>
      <c r="D21" s="206"/>
      <c r="E21" s="203" t="s">
        <v>31</v>
      </c>
      <c r="F21" s="203"/>
      <c r="G21" s="203" t="s">
        <v>549</v>
      </c>
      <c r="H21" s="203" t="s">
        <v>1463</v>
      </c>
      <c r="I21" s="247"/>
      <c r="J21" s="247"/>
    </row>
    <row r="22" spans="1:10" x14ac:dyDescent="0.2">
      <c r="A22" s="206">
        <v>21</v>
      </c>
      <c r="B22" s="242" t="s">
        <v>1717</v>
      </c>
      <c r="C22" s="206" t="s">
        <v>1295</v>
      </c>
      <c r="D22" s="206"/>
      <c r="E22" s="203" t="s">
        <v>32</v>
      </c>
      <c r="F22" s="203"/>
      <c r="G22" s="203" t="s">
        <v>551</v>
      </c>
      <c r="H22" s="203" t="s">
        <v>1464</v>
      </c>
      <c r="I22" s="247"/>
      <c r="J22" s="247"/>
    </row>
    <row r="23" spans="1:10" x14ac:dyDescent="0.2">
      <c r="A23" s="206">
        <v>22</v>
      </c>
      <c r="B23" s="242" t="s">
        <v>1718</v>
      </c>
      <c r="C23" s="206" t="s">
        <v>1296</v>
      </c>
      <c r="D23" s="206"/>
      <c r="E23" s="203" t="s">
        <v>33</v>
      </c>
      <c r="F23" s="203"/>
      <c r="G23" s="203" t="s">
        <v>545</v>
      </c>
      <c r="H23" s="203" t="s">
        <v>1465</v>
      </c>
      <c r="I23" s="247"/>
      <c r="J23" s="247"/>
    </row>
    <row r="24" spans="1:10" x14ac:dyDescent="0.2">
      <c r="A24" s="206">
        <v>23</v>
      </c>
      <c r="B24" s="242" t="s">
        <v>1719</v>
      </c>
      <c r="C24" s="206" t="s">
        <v>1274</v>
      </c>
      <c r="D24" s="206"/>
      <c r="E24" s="203" t="s">
        <v>34</v>
      </c>
      <c r="F24" s="203"/>
      <c r="G24" s="203" t="s">
        <v>546</v>
      </c>
      <c r="H24" s="203" t="s">
        <v>1122</v>
      </c>
      <c r="I24" s="247"/>
      <c r="J24" s="247"/>
    </row>
    <row r="25" spans="1:10" x14ac:dyDescent="0.2">
      <c r="A25" s="206">
        <v>26</v>
      </c>
      <c r="B25" s="242" t="s">
        <v>1720</v>
      </c>
      <c r="C25" s="206" t="s">
        <v>1297</v>
      </c>
      <c r="D25" s="206" t="s">
        <v>1389</v>
      </c>
      <c r="E25" s="203" t="s">
        <v>113</v>
      </c>
      <c r="F25" s="203" t="s">
        <v>112</v>
      </c>
      <c r="G25" s="203" t="s">
        <v>550</v>
      </c>
      <c r="H25" s="203" t="s">
        <v>500</v>
      </c>
      <c r="I25" s="247"/>
      <c r="J25" s="247"/>
    </row>
    <row r="26" spans="1:10" x14ac:dyDescent="0.2">
      <c r="A26" s="206">
        <v>28</v>
      </c>
      <c r="B26" s="242" t="s">
        <v>1721</v>
      </c>
      <c r="C26" s="206" t="s">
        <v>1298</v>
      </c>
      <c r="D26" s="206"/>
      <c r="E26" s="203" t="s">
        <v>35</v>
      </c>
      <c r="F26" s="203"/>
      <c r="G26" s="203" t="s">
        <v>549</v>
      </c>
      <c r="H26" s="203" t="s">
        <v>1466</v>
      </c>
      <c r="I26" s="247"/>
      <c r="J26" s="247"/>
    </row>
    <row r="27" spans="1:10" x14ac:dyDescent="0.2">
      <c r="A27" s="206">
        <v>29</v>
      </c>
      <c r="B27" s="242" t="s">
        <v>1722</v>
      </c>
      <c r="C27" s="206" t="s">
        <v>1299</v>
      </c>
      <c r="D27" s="206"/>
      <c r="E27" s="203" t="s">
        <v>36</v>
      </c>
      <c r="F27" s="203"/>
      <c r="G27" s="203" t="s">
        <v>549</v>
      </c>
      <c r="H27" s="203" t="s">
        <v>1467</v>
      </c>
      <c r="I27" s="247"/>
      <c r="J27" s="247"/>
    </row>
    <row r="28" spans="1:10" x14ac:dyDescent="0.2">
      <c r="A28" s="206">
        <v>30</v>
      </c>
      <c r="B28" s="242" t="s">
        <v>1723</v>
      </c>
      <c r="C28" s="206" t="s">
        <v>1300</v>
      </c>
      <c r="D28" s="206"/>
      <c r="E28" s="203" t="s">
        <v>37</v>
      </c>
      <c r="F28" s="203"/>
      <c r="G28" s="203" t="s">
        <v>551</v>
      </c>
      <c r="H28" s="203" t="s">
        <v>421</v>
      </c>
      <c r="I28" s="247"/>
      <c r="J28" s="247"/>
    </row>
    <row r="29" spans="1:10" x14ac:dyDescent="0.2">
      <c r="A29" s="206">
        <v>31</v>
      </c>
      <c r="B29" s="242" t="s">
        <v>1724</v>
      </c>
      <c r="C29" s="206" t="s">
        <v>1301</v>
      </c>
      <c r="D29" s="206"/>
      <c r="E29" s="203" t="s">
        <v>38</v>
      </c>
      <c r="F29" s="203"/>
      <c r="G29" s="203" t="s">
        <v>547</v>
      </c>
      <c r="H29" s="203" t="s">
        <v>1632</v>
      </c>
      <c r="I29" s="247"/>
      <c r="J29" s="247"/>
    </row>
    <row r="30" spans="1:10" x14ac:dyDescent="0.2">
      <c r="A30" s="206">
        <v>32</v>
      </c>
      <c r="B30" s="242" t="s">
        <v>1725</v>
      </c>
      <c r="C30" s="206" t="s">
        <v>1302</v>
      </c>
      <c r="D30" s="206"/>
      <c r="E30" s="203" t="s">
        <v>39</v>
      </c>
      <c r="F30" s="203"/>
      <c r="G30" s="203" t="s">
        <v>546</v>
      </c>
      <c r="H30" s="203" t="s">
        <v>1468</v>
      </c>
      <c r="I30" s="247"/>
      <c r="J30" s="247"/>
    </row>
    <row r="31" spans="1:10" x14ac:dyDescent="0.2">
      <c r="A31" s="206">
        <v>33</v>
      </c>
      <c r="B31" s="242" t="s">
        <v>1726</v>
      </c>
      <c r="C31" s="206" t="s">
        <v>1303</v>
      </c>
      <c r="D31" s="206"/>
      <c r="E31" s="203" t="s">
        <v>40</v>
      </c>
      <c r="F31" s="203"/>
      <c r="G31" s="203" t="s">
        <v>552</v>
      </c>
      <c r="H31" s="203" t="s">
        <v>1469</v>
      </c>
      <c r="I31" s="247"/>
      <c r="J31" s="247"/>
    </row>
    <row r="32" spans="1:10" x14ac:dyDescent="0.2">
      <c r="A32" s="206">
        <v>34</v>
      </c>
      <c r="B32" s="242" t="s">
        <v>1727</v>
      </c>
      <c r="C32" s="206" t="s">
        <v>1304</v>
      </c>
      <c r="D32" s="206"/>
      <c r="E32" s="203" t="s">
        <v>41</v>
      </c>
      <c r="F32" s="203"/>
      <c r="G32" s="203" t="s">
        <v>552</v>
      </c>
      <c r="H32" s="203" t="s">
        <v>425</v>
      </c>
      <c r="I32" s="247"/>
      <c r="J32" s="247"/>
    </row>
    <row r="33" spans="1:10" x14ac:dyDescent="0.2">
      <c r="A33" s="206">
        <v>35</v>
      </c>
      <c r="B33" s="242" t="s">
        <v>1728</v>
      </c>
      <c r="C33" s="206" t="s">
        <v>1305</v>
      </c>
      <c r="D33" s="206"/>
      <c r="E33" s="203" t="s">
        <v>42</v>
      </c>
      <c r="F33" s="203"/>
      <c r="G33" s="203" t="s">
        <v>552</v>
      </c>
      <c r="H33" s="203" t="s">
        <v>1470</v>
      </c>
      <c r="I33" s="247"/>
      <c r="J33" s="247"/>
    </row>
    <row r="34" spans="1:10" x14ac:dyDescent="0.2">
      <c r="A34" s="206">
        <v>36</v>
      </c>
      <c r="B34" s="242" t="s">
        <v>1729</v>
      </c>
      <c r="C34" s="206" t="s">
        <v>1306</v>
      </c>
      <c r="D34" s="206"/>
      <c r="E34" s="203" t="s">
        <v>43</v>
      </c>
      <c r="F34" s="203"/>
      <c r="G34" s="203" t="s">
        <v>545</v>
      </c>
      <c r="H34" s="203" t="s">
        <v>1471</v>
      </c>
      <c r="I34" s="247"/>
      <c r="J34" s="247"/>
    </row>
    <row r="35" spans="1:10" x14ac:dyDescent="0.2">
      <c r="A35" s="206">
        <v>38</v>
      </c>
      <c r="B35" s="242" t="s">
        <v>1730</v>
      </c>
      <c r="C35" s="206" t="s">
        <v>1307</v>
      </c>
      <c r="D35" s="206"/>
      <c r="E35" s="203" t="s">
        <v>44</v>
      </c>
      <c r="F35" s="203"/>
      <c r="G35" s="203" t="s">
        <v>548</v>
      </c>
      <c r="H35" s="203" t="s">
        <v>1472</v>
      </c>
      <c r="I35" s="247"/>
      <c r="J35" s="247"/>
    </row>
    <row r="36" spans="1:10" x14ac:dyDescent="0.2">
      <c r="A36" s="206">
        <v>40</v>
      </c>
      <c r="B36" s="244"/>
      <c r="C36" s="206" t="s">
        <v>1210</v>
      </c>
      <c r="D36" s="206"/>
      <c r="E36" s="204" t="s">
        <v>45</v>
      </c>
      <c r="F36" s="204"/>
      <c r="G36" s="204" t="s">
        <v>553</v>
      </c>
      <c r="H36" s="204" t="s">
        <v>429</v>
      </c>
      <c r="I36" s="247"/>
      <c r="J36" s="247"/>
    </row>
    <row r="37" spans="1:10" x14ac:dyDescent="0.2">
      <c r="A37" s="206">
        <v>41</v>
      </c>
      <c r="B37" s="242" t="s">
        <v>1731</v>
      </c>
      <c r="C37" s="206" t="s">
        <v>1219</v>
      </c>
      <c r="D37" s="206"/>
      <c r="E37" s="203" t="s">
        <v>46</v>
      </c>
      <c r="F37" s="203"/>
      <c r="G37" s="203" t="s">
        <v>549</v>
      </c>
      <c r="H37" s="203" t="s">
        <v>885</v>
      </c>
      <c r="I37" s="247"/>
      <c r="J37" s="247"/>
    </row>
    <row r="38" spans="1:10" x14ac:dyDescent="0.2">
      <c r="A38" s="206">
        <v>43</v>
      </c>
      <c r="B38" s="244"/>
      <c r="C38" s="206" t="s">
        <v>1308</v>
      </c>
      <c r="D38" s="206"/>
      <c r="E38" s="203" t="s">
        <v>47</v>
      </c>
      <c r="F38" s="203"/>
      <c r="G38" s="203" t="s">
        <v>549</v>
      </c>
      <c r="H38" s="203" t="s">
        <v>431</v>
      </c>
      <c r="I38" s="247"/>
      <c r="J38" s="247"/>
    </row>
    <row r="39" spans="1:10" x14ac:dyDescent="0.2">
      <c r="A39" s="206">
        <v>44</v>
      </c>
      <c r="B39" s="242" t="s">
        <v>1732</v>
      </c>
      <c r="C39" s="206" t="s">
        <v>1309</v>
      </c>
      <c r="D39" s="206"/>
      <c r="E39" s="203" t="s">
        <v>671</v>
      </c>
      <c r="F39" s="203"/>
      <c r="G39" s="203" t="s">
        <v>546</v>
      </c>
      <c r="H39" s="203" t="s">
        <v>672</v>
      </c>
      <c r="I39" s="247"/>
      <c r="J39" s="247"/>
    </row>
    <row r="40" spans="1:10" x14ac:dyDescent="0.2">
      <c r="A40" s="206">
        <v>45</v>
      </c>
      <c r="B40" s="242" t="s">
        <v>1733</v>
      </c>
      <c r="C40" s="206" t="s">
        <v>1310</v>
      </c>
      <c r="D40" s="206"/>
      <c r="E40" s="203" t="s">
        <v>659</v>
      </c>
      <c r="F40" s="203"/>
      <c r="G40" s="203" t="s">
        <v>550</v>
      </c>
      <c r="H40" s="203" t="s">
        <v>1473</v>
      </c>
      <c r="I40" s="247"/>
      <c r="J40" s="247"/>
    </row>
    <row r="41" spans="1:10" x14ac:dyDescent="0.2">
      <c r="A41" s="206">
        <v>47</v>
      </c>
      <c r="B41" s="242" t="s">
        <v>1734</v>
      </c>
      <c r="C41" s="206" t="s">
        <v>1311</v>
      </c>
      <c r="D41" s="206"/>
      <c r="E41" s="203" t="s">
        <v>48</v>
      </c>
      <c r="F41" s="203"/>
      <c r="G41" s="203" t="s">
        <v>554</v>
      </c>
      <c r="H41" s="203" t="s">
        <v>1474</v>
      </c>
      <c r="I41" s="247"/>
      <c r="J41" s="247"/>
    </row>
    <row r="42" spans="1:10" x14ac:dyDescent="0.2">
      <c r="A42" s="206">
        <v>48</v>
      </c>
      <c r="B42" s="242" t="s">
        <v>1735</v>
      </c>
      <c r="C42" s="206" t="s">
        <v>1312</v>
      </c>
      <c r="D42" s="206"/>
      <c r="E42" s="203" t="s">
        <v>49</v>
      </c>
      <c r="F42" s="203"/>
      <c r="G42" s="203" t="s">
        <v>551</v>
      </c>
      <c r="H42" s="203" t="s">
        <v>434</v>
      </c>
      <c r="I42" s="247"/>
      <c r="J42" s="247"/>
    </row>
    <row r="43" spans="1:10" x14ac:dyDescent="0.2">
      <c r="A43" s="206">
        <v>49</v>
      </c>
      <c r="B43" s="242" t="s">
        <v>1736</v>
      </c>
      <c r="C43" s="206" t="s">
        <v>1239</v>
      </c>
      <c r="D43" s="206"/>
      <c r="E43" s="203" t="s">
        <v>50</v>
      </c>
      <c r="F43" s="203"/>
      <c r="G43" s="203" t="s">
        <v>550</v>
      </c>
      <c r="H43" s="203" t="s">
        <v>980</v>
      </c>
      <c r="I43" s="247"/>
      <c r="J43" s="247"/>
    </row>
    <row r="44" spans="1:10" x14ac:dyDescent="0.2">
      <c r="A44" s="206">
        <v>51</v>
      </c>
      <c r="B44" s="244"/>
      <c r="C44" s="206" t="s">
        <v>1313</v>
      </c>
      <c r="D44" s="206"/>
      <c r="E44" s="203" t="s">
        <v>51</v>
      </c>
      <c r="F44" s="203"/>
      <c r="G44" s="203" t="s">
        <v>555</v>
      </c>
      <c r="H44" s="203" t="s">
        <v>436</v>
      </c>
      <c r="I44" s="247"/>
      <c r="J44" s="247"/>
    </row>
    <row r="45" spans="1:10" x14ac:dyDescent="0.2">
      <c r="A45" s="206">
        <v>52</v>
      </c>
      <c r="B45" s="242" t="s">
        <v>1737</v>
      </c>
      <c r="C45" s="206" t="s">
        <v>1314</v>
      </c>
      <c r="D45" s="206"/>
      <c r="E45" s="203" t="s">
        <v>52</v>
      </c>
      <c r="F45" s="203"/>
      <c r="G45" s="203" t="s">
        <v>548</v>
      </c>
      <c r="H45" s="203" t="s">
        <v>1475</v>
      </c>
      <c r="I45" s="247"/>
      <c r="J45" s="247"/>
    </row>
    <row r="46" spans="1:10" x14ac:dyDescent="0.2">
      <c r="A46" s="206">
        <v>53</v>
      </c>
      <c r="B46" s="244"/>
      <c r="C46" s="206" t="s">
        <v>1212</v>
      </c>
      <c r="D46" s="206"/>
      <c r="E46" s="204" t="s">
        <v>53</v>
      </c>
      <c r="F46" s="204"/>
      <c r="G46" s="204" t="s">
        <v>551</v>
      </c>
      <c r="H46" s="204" t="s">
        <v>437</v>
      </c>
      <c r="I46" s="247"/>
      <c r="J46" s="247"/>
    </row>
    <row r="47" spans="1:10" x14ac:dyDescent="0.2">
      <c r="A47" s="206">
        <v>54</v>
      </c>
      <c r="B47" s="242" t="s">
        <v>1738</v>
      </c>
      <c r="C47" s="206" t="s">
        <v>1315</v>
      </c>
      <c r="D47" s="206"/>
      <c r="E47" s="203" t="s">
        <v>54</v>
      </c>
      <c r="F47" s="203"/>
      <c r="G47" s="203" t="s">
        <v>554</v>
      </c>
      <c r="H47" s="203" t="s">
        <v>879</v>
      </c>
      <c r="I47" s="247"/>
      <c r="J47" s="247"/>
    </row>
    <row r="48" spans="1:10" x14ac:dyDescent="0.2">
      <c r="A48" s="206">
        <v>55</v>
      </c>
      <c r="B48" s="242" t="s">
        <v>1739</v>
      </c>
      <c r="C48" s="206" t="s">
        <v>1316</v>
      </c>
      <c r="D48" s="206"/>
      <c r="E48" s="203" t="s">
        <v>55</v>
      </c>
      <c r="F48" s="203"/>
      <c r="G48" s="203" t="s">
        <v>545</v>
      </c>
      <c r="H48" s="203" t="s">
        <v>1476</v>
      </c>
      <c r="I48" s="247"/>
      <c r="J48" s="247"/>
    </row>
    <row r="49" spans="1:10" x14ac:dyDescent="0.2">
      <c r="A49" s="206">
        <v>56</v>
      </c>
      <c r="B49" s="244"/>
      <c r="C49" s="206" t="s">
        <v>1213</v>
      </c>
      <c r="D49" s="206"/>
      <c r="E49" s="204" t="s">
        <v>56</v>
      </c>
      <c r="F49" s="204"/>
      <c r="G49" s="204" t="s">
        <v>549</v>
      </c>
      <c r="H49" s="204" t="s">
        <v>439</v>
      </c>
      <c r="I49" s="247"/>
      <c r="J49" s="247"/>
    </row>
    <row r="50" spans="1:10" x14ac:dyDescent="0.2">
      <c r="A50" s="206">
        <v>57</v>
      </c>
      <c r="B50" s="242" t="s">
        <v>1740</v>
      </c>
      <c r="C50" s="206" t="s">
        <v>1230</v>
      </c>
      <c r="D50" s="206" t="s">
        <v>1390</v>
      </c>
      <c r="E50" s="203" t="s">
        <v>110</v>
      </c>
      <c r="F50" s="203" t="s">
        <v>111</v>
      </c>
      <c r="G50" s="203" t="s">
        <v>551</v>
      </c>
      <c r="H50" s="203" t="s">
        <v>1446</v>
      </c>
      <c r="I50" s="247"/>
      <c r="J50" s="247"/>
    </row>
    <row r="51" spans="1:10" x14ac:dyDescent="0.2">
      <c r="A51" s="206">
        <v>58</v>
      </c>
      <c r="B51" s="244"/>
      <c r="C51" s="206" t="s">
        <v>1317</v>
      </c>
      <c r="D51" s="206"/>
      <c r="E51" s="204" t="s">
        <v>57</v>
      </c>
      <c r="F51" s="204"/>
      <c r="G51" s="204" t="s">
        <v>556</v>
      </c>
      <c r="H51" s="204" t="s">
        <v>1409</v>
      </c>
      <c r="I51" s="247"/>
      <c r="J51" s="247"/>
    </row>
    <row r="52" spans="1:10" x14ac:dyDescent="0.2">
      <c r="A52" s="206">
        <v>59</v>
      </c>
      <c r="B52" s="242" t="s">
        <v>1741</v>
      </c>
      <c r="C52" s="206" t="s">
        <v>1318</v>
      </c>
      <c r="D52" s="206"/>
      <c r="E52" s="203" t="s">
        <v>58</v>
      </c>
      <c r="F52" s="203"/>
      <c r="G52" s="203" t="s">
        <v>545</v>
      </c>
      <c r="H52" s="203" t="s">
        <v>1477</v>
      </c>
      <c r="I52" s="247"/>
      <c r="J52" s="247"/>
    </row>
    <row r="53" spans="1:10" x14ac:dyDescent="0.2">
      <c r="A53" s="206">
        <v>60</v>
      </c>
      <c r="B53" s="242" t="s">
        <v>1742</v>
      </c>
      <c r="C53" s="206" t="s">
        <v>1319</v>
      </c>
      <c r="D53" s="206"/>
      <c r="E53" s="203" t="s">
        <v>59</v>
      </c>
      <c r="F53" s="203"/>
      <c r="G53" s="203" t="s">
        <v>545</v>
      </c>
      <c r="H53" s="203" t="s">
        <v>1478</v>
      </c>
      <c r="I53" s="247"/>
      <c r="J53" s="247"/>
    </row>
    <row r="54" spans="1:10" x14ac:dyDescent="0.2">
      <c r="A54" s="206">
        <v>61</v>
      </c>
      <c r="B54" s="242" t="s">
        <v>1743</v>
      </c>
      <c r="C54" s="206" t="s">
        <v>1190</v>
      </c>
      <c r="D54" s="206"/>
      <c r="E54" s="203" t="s">
        <v>60</v>
      </c>
      <c r="F54" s="203"/>
      <c r="G54" s="203" t="s">
        <v>557</v>
      </c>
      <c r="H54" s="203" t="s">
        <v>1479</v>
      </c>
      <c r="I54" s="247"/>
      <c r="J54" s="247"/>
    </row>
    <row r="55" spans="1:10" x14ac:dyDescent="0.2">
      <c r="A55" s="206">
        <v>62</v>
      </c>
      <c r="B55" s="244"/>
      <c r="C55" s="206" t="s">
        <v>1320</v>
      </c>
      <c r="D55" s="206"/>
      <c r="E55" s="203" t="s">
        <v>61</v>
      </c>
      <c r="F55" s="203"/>
      <c r="G55" s="203" t="s">
        <v>555</v>
      </c>
      <c r="H55" s="203" t="s">
        <v>444</v>
      </c>
      <c r="I55" s="247"/>
      <c r="J55" s="247"/>
    </row>
    <row r="56" spans="1:10" x14ac:dyDescent="0.2">
      <c r="A56" s="206">
        <v>63</v>
      </c>
      <c r="B56" s="244"/>
      <c r="C56" s="206" t="s">
        <v>1208</v>
      </c>
      <c r="D56" s="206"/>
      <c r="E56" s="204" t="s">
        <v>62</v>
      </c>
      <c r="F56" s="204"/>
      <c r="G56" s="204" t="s">
        <v>554</v>
      </c>
      <c r="H56" s="204" t="s">
        <v>445</v>
      </c>
      <c r="I56" s="247"/>
      <c r="J56" s="247"/>
    </row>
    <row r="57" spans="1:10" x14ac:dyDescent="0.2">
      <c r="A57" s="206">
        <v>64</v>
      </c>
      <c r="B57" s="244"/>
      <c r="C57" s="206" t="s">
        <v>1321</v>
      </c>
      <c r="D57" s="206"/>
      <c r="E57" s="203" t="s">
        <v>660</v>
      </c>
      <c r="F57" s="203"/>
      <c r="G57" s="203" t="s">
        <v>546</v>
      </c>
      <c r="H57" s="203" t="s">
        <v>446</v>
      </c>
      <c r="I57" s="247"/>
      <c r="J57" s="247"/>
    </row>
    <row r="58" spans="1:10" x14ac:dyDescent="0.2">
      <c r="A58" s="206">
        <v>65</v>
      </c>
      <c r="B58" s="244"/>
      <c r="C58" s="206" t="s">
        <v>1322</v>
      </c>
      <c r="D58" s="206"/>
      <c r="E58" s="220" t="s">
        <v>63</v>
      </c>
      <c r="F58" s="203"/>
      <c r="G58" s="203" t="s">
        <v>549</v>
      </c>
      <c r="H58" s="203" t="s">
        <v>1410</v>
      </c>
      <c r="I58" s="247"/>
      <c r="J58" s="247"/>
    </row>
    <row r="59" spans="1:10" x14ac:dyDescent="0.2">
      <c r="A59" s="206">
        <v>66</v>
      </c>
      <c r="B59" s="242" t="s">
        <v>1744</v>
      </c>
      <c r="C59" s="206" t="s">
        <v>1323</v>
      </c>
      <c r="D59" s="206"/>
      <c r="E59" s="203" t="s">
        <v>64</v>
      </c>
      <c r="F59" s="203"/>
      <c r="G59" s="203" t="s">
        <v>546</v>
      </c>
      <c r="H59" s="203" t="s">
        <v>1480</v>
      </c>
      <c r="I59" s="247"/>
      <c r="J59" s="247"/>
    </row>
    <row r="60" spans="1:10" x14ac:dyDescent="0.2">
      <c r="A60" s="206">
        <v>67</v>
      </c>
      <c r="B60" s="244"/>
      <c r="C60" s="206" t="s">
        <v>1214</v>
      </c>
      <c r="D60" s="206"/>
      <c r="E60" s="204" t="s">
        <v>65</v>
      </c>
      <c r="F60" s="204"/>
      <c r="G60" s="204" t="s">
        <v>551</v>
      </c>
      <c r="H60" s="204" t="s">
        <v>449</v>
      </c>
      <c r="I60" s="247"/>
      <c r="J60" s="247"/>
    </row>
    <row r="61" spans="1:10" x14ac:dyDescent="0.2">
      <c r="A61" s="206">
        <v>68</v>
      </c>
      <c r="B61" s="244"/>
      <c r="C61" s="206" t="s">
        <v>1209</v>
      </c>
      <c r="D61" s="206"/>
      <c r="E61" s="204" t="s">
        <v>66</v>
      </c>
      <c r="F61" s="204"/>
      <c r="G61" s="204" t="s">
        <v>549</v>
      </c>
      <c r="H61" s="204" t="s">
        <v>450</v>
      </c>
      <c r="I61" s="247"/>
      <c r="J61" s="247"/>
    </row>
    <row r="62" spans="1:10" x14ac:dyDescent="0.2">
      <c r="A62" s="206">
        <v>69</v>
      </c>
      <c r="B62" s="244"/>
      <c r="C62" s="206" t="s">
        <v>1324</v>
      </c>
      <c r="D62" s="206"/>
      <c r="E62" s="204" t="s">
        <v>67</v>
      </c>
      <c r="F62" s="204"/>
      <c r="G62" s="204" t="s">
        <v>558</v>
      </c>
      <c r="H62" s="204" t="s">
        <v>593</v>
      </c>
      <c r="I62" s="247"/>
      <c r="J62" s="247"/>
    </row>
    <row r="63" spans="1:10" x14ac:dyDescent="0.2">
      <c r="A63" s="206">
        <v>70</v>
      </c>
      <c r="B63" s="242" t="s">
        <v>1745</v>
      </c>
      <c r="C63" s="206" t="s">
        <v>1325</v>
      </c>
      <c r="D63" s="206"/>
      <c r="E63" s="203" t="s">
        <v>68</v>
      </c>
      <c r="F63" s="203"/>
      <c r="G63" s="203" t="s">
        <v>553</v>
      </c>
      <c r="H63" s="203" t="s">
        <v>451</v>
      </c>
      <c r="I63" s="247"/>
      <c r="J63" s="247"/>
    </row>
    <row r="64" spans="1:10" x14ac:dyDescent="0.2">
      <c r="A64" s="206">
        <v>71</v>
      </c>
      <c r="B64" s="244"/>
      <c r="C64" s="206" t="s">
        <v>1326</v>
      </c>
      <c r="D64" s="206"/>
      <c r="E64" s="220" t="s">
        <v>584</v>
      </c>
      <c r="F64" s="203"/>
      <c r="G64" s="203" t="s">
        <v>553</v>
      </c>
      <c r="H64" s="203" t="s">
        <v>583</v>
      </c>
      <c r="I64" s="247"/>
      <c r="J64" s="247"/>
    </row>
    <row r="65" spans="1:10" x14ac:dyDescent="0.2">
      <c r="A65" s="206">
        <v>72</v>
      </c>
      <c r="B65" s="242" t="s">
        <v>1746</v>
      </c>
      <c r="C65" s="206" t="s">
        <v>1327</v>
      </c>
      <c r="D65" s="206"/>
      <c r="E65" s="203" t="s">
        <v>69</v>
      </c>
      <c r="F65" s="203"/>
      <c r="G65" s="203" t="s">
        <v>559</v>
      </c>
      <c r="H65" s="203" t="s">
        <v>1481</v>
      </c>
      <c r="I65" s="247"/>
      <c r="J65" s="247"/>
    </row>
    <row r="66" spans="1:10" x14ac:dyDescent="0.2">
      <c r="A66" s="206">
        <v>73</v>
      </c>
      <c r="B66" s="242" t="s">
        <v>1747</v>
      </c>
      <c r="C66" s="206" t="s">
        <v>1328</v>
      </c>
      <c r="D66" s="206"/>
      <c r="E66" s="203" t="s">
        <v>70</v>
      </c>
      <c r="F66" s="203"/>
      <c r="G66" s="203" t="s">
        <v>546</v>
      </c>
      <c r="H66" s="203" t="s">
        <v>1482</v>
      </c>
      <c r="I66" s="247"/>
      <c r="J66" s="247"/>
    </row>
    <row r="67" spans="1:10" x14ac:dyDescent="0.2">
      <c r="A67" s="206">
        <v>74</v>
      </c>
      <c r="B67" s="242" t="s">
        <v>1748</v>
      </c>
      <c r="C67" s="206" t="s">
        <v>1329</v>
      </c>
      <c r="D67" s="206"/>
      <c r="E67" s="203" t="s">
        <v>71</v>
      </c>
      <c r="F67" s="203"/>
      <c r="G67" s="203" t="s">
        <v>549</v>
      </c>
      <c r="H67" s="203" t="s">
        <v>1673</v>
      </c>
      <c r="I67" s="247"/>
      <c r="J67" s="247"/>
    </row>
    <row r="68" spans="1:10" x14ac:dyDescent="0.2">
      <c r="A68" s="206">
        <v>75</v>
      </c>
      <c r="B68" s="242" t="s">
        <v>1749</v>
      </c>
      <c r="C68" s="206" t="s">
        <v>1330</v>
      </c>
      <c r="D68" s="206"/>
      <c r="E68" s="203" t="s">
        <v>72</v>
      </c>
      <c r="F68" s="203"/>
      <c r="G68" s="203" t="s">
        <v>548</v>
      </c>
      <c r="H68" s="203" t="s">
        <v>1483</v>
      </c>
      <c r="I68" s="247"/>
      <c r="J68" s="247"/>
    </row>
    <row r="69" spans="1:10" x14ac:dyDescent="0.2">
      <c r="A69" s="206">
        <v>78</v>
      </c>
      <c r="B69" s="242" t="s">
        <v>1750</v>
      </c>
      <c r="C69" s="206" t="s">
        <v>1331</v>
      </c>
      <c r="D69" s="206"/>
      <c r="E69" s="203" t="s">
        <v>73</v>
      </c>
      <c r="F69" s="203"/>
      <c r="G69" s="203" t="s">
        <v>553</v>
      </c>
      <c r="H69" s="203" t="s">
        <v>1484</v>
      </c>
      <c r="I69" s="247"/>
      <c r="J69" s="247"/>
    </row>
    <row r="70" spans="1:10" x14ac:dyDescent="0.2">
      <c r="A70" s="206">
        <v>79</v>
      </c>
      <c r="B70" s="242" t="s">
        <v>1751</v>
      </c>
      <c r="C70" s="206" t="s">
        <v>1332</v>
      </c>
      <c r="D70" s="206"/>
      <c r="E70" s="203" t="s">
        <v>74</v>
      </c>
      <c r="F70" s="203"/>
      <c r="G70" s="203" t="s">
        <v>549</v>
      </c>
      <c r="H70" s="203" t="s">
        <v>1485</v>
      </c>
      <c r="I70" s="247"/>
      <c r="J70" s="247"/>
    </row>
    <row r="71" spans="1:10" x14ac:dyDescent="0.2">
      <c r="A71" s="206">
        <v>80</v>
      </c>
      <c r="B71" s="244"/>
      <c r="C71" s="206" t="s">
        <v>1217</v>
      </c>
      <c r="D71" s="206"/>
      <c r="E71" s="204" t="s">
        <v>75</v>
      </c>
      <c r="F71" s="204"/>
      <c r="G71" s="204" t="s">
        <v>549</v>
      </c>
      <c r="H71" s="204" t="s">
        <v>458</v>
      </c>
      <c r="I71" s="247"/>
      <c r="J71" s="247"/>
    </row>
    <row r="72" spans="1:10" x14ac:dyDescent="0.2">
      <c r="A72" s="206">
        <v>82</v>
      </c>
      <c r="B72" s="244"/>
      <c r="C72" s="206" t="s">
        <v>1215</v>
      </c>
      <c r="D72" s="206"/>
      <c r="E72" s="220" t="s">
        <v>76</v>
      </c>
      <c r="F72" s="203"/>
      <c r="G72" s="203" t="s">
        <v>551</v>
      </c>
      <c r="H72" s="203" t="s">
        <v>459</v>
      </c>
      <c r="I72" s="247"/>
      <c r="J72" s="247"/>
    </row>
    <row r="73" spans="1:10" x14ac:dyDescent="0.2">
      <c r="A73" s="206">
        <v>83</v>
      </c>
      <c r="B73" s="242" t="s">
        <v>1752</v>
      </c>
      <c r="C73" s="206" t="s">
        <v>1333</v>
      </c>
      <c r="D73" s="206"/>
      <c r="E73" s="203" t="s">
        <v>77</v>
      </c>
      <c r="F73" s="203"/>
      <c r="G73" s="203" t="s">
        <v>545</v>
      </c>
      <c r="H73" s="203" t="s">
        <v>1486</v>
      </c>
      <c r="I73" s="247"/>
      <c r="J73" s="247"/>
    </row>
    <row r="74" spans="1:10" x14ac:dyDescent="0.2">
      <c r="A74" s="206">
        <v>85</v>
      </c>
      <c r="B74" s="244"/>
      <c r="C74" s="206" t="s">
        <v>1174</v>
      </c>
      <c r="D74" s="206"/>
      <c r="E74" s="203" t="s">
        <v>586</v>
      </c>
      <c r="F74" s="203"/>
      <c r="G74" s="203" t="s">
        <v>558</v>
      </c>
      <c r="H74" s="203" t="s">
        <v>585</v>
      </c>
      <c r="I74" s="247"/>
      <c r="J74" s="247"/>
    </row>
    <row r="75" spans="1:10" x14ac:dyDescent="0.2">
      <c r="A75" s="206">
        <v>86</v>
      </c>
      <c r="B75" s="244"/>
      <c r="C75" s="206" t="s">
        <v>1334</v>
      </c>
      <c r="D75" s="206"/>
      <c r="E75" s="220" t="s">
        <v>661</v>
      </c>
      <c r="F75" s="203"/>
      <c r="G75" s="203" t="s">
        <v>1567</v>
      </c>
      <c r="H75" s="203" t="s">
        <v>461</v>
      </c>
      <c r="I75" s="247"/>
      <c r="J75" s="247"/>
    </row>
    <row r="76" spans="1:10" x14ac:dyDescent="0.2">
      <c r="A76" s="206">
        <v>87</v>
      </c>
      <c r="B76" s="242" t="s">
        <v>1753</v>
      </c>
      <c r="C76" s="206" t="s">
        <v>1335</v>
      </c>
      <c r="D76" s="206"/>
      <c r="E76" s="203" t="s">
        <v>78</v>
      </c>
      <c r="F76" s="203"/>
      <c r="G76" s="203" t="s">
        <v>550</v>
      </c>
      <c r="H76" s="203" t="s">
        <v>1487</v>
      </c>
      <c r="I76" s="247"/>
      <c r="J76" s="247"/>
    </row>
    <row r="77" spans="1:10" x14ac:dyDescent="0.2">
      <c r="A77" s="206">
        <v>90</v>
      </c>
      <c r="B77" s="242" t="s">
        <v>1754</v>
      </c>
      <c r="C77" s="206" t="s">
        <v>1336</v>
      </c>
      <c r="D77" s="206"/>
      <c r="E77" s="203" t="s">
        <v>79</v>
      </c>
      <c r="F77" s="203"/>
      <c r="G77" s="203" t="s">
        <v>549</v>
      </c>
      <c r="H77" s="203" t="s">
        <v>1488</v>
      </c>
      <c r="I77" s="247"/>
      <c r="J77" s="247"/>
    </row>
    <row r="78" spans="1:10" x14ac:dyDescent="0.2">
      <c r="A78" s="206">
        <v>91</v>
      </c>
      <c r="B78" s="242" t="s">
        <v>1755</v>
      </c>
      <c r="C78" s="206" t="s">
        <v>1337</v>
      </c>
      <c r="D78" s="206"/>
      <c r="E78" s="203" t="s">
        <v>80</v>
      </c>
      <c r="F78" s="203"/>
      <c r="G78" s="203" t="s">
        <v>545</v>
      </c>
      <c r="H78" s="203" t="s">
        <v>1489</v>
      </c>
      <c r="I78" s="247"/>
      <c r="J78" s="247"/>
    </row>
    <row r="79" spans="1:10" x14ac:dyDescent="0.2">
      <c r="A79" s="206">
        <v>93</v>
      </c>
      <c r="B79" s="244"/>
      <c r="C79" s="206" t="s">
        <v>1338</v>
      </c>
      <c r="D79" s="206"/>
      <c r="E79" s="204" t="s">
        <v>662</v>
      </c>
      <c r="F79" s="204"/>
      <c r="G79" s="204" t="s">
        <v>560</v>
      </c>
      <c r="H79" s="204" t="s">
        <v>465</v>
      </c>
      <c r="I79" s="247"/>
      <c r="J79" s="247"/>
    </row>
    <row r="80" spans="1:10" x14ac:dyDescent="0.2">
      <c r="A80" s="206">
        <v>94</v>
      </c>
      <c r="B80" s="242" t="s">
        <v>1756</v>
      </c>
      <c r="C80" s="206" t="s">
        <v>1339</v>
      </c>
      <c r="D80" s="206"/>
      <c r="E80" s="203" t="s">
        <v>81</v>
      </c>
      <c r="F80" s="203"/>
      <c r="G80" s="203" t="s">
        <v>549</v>
      </c>
      <c r="H80" s="203" t="s">
        <v>1490</v>
      </c>
      <c r="I80" s="247"/>
      <c r="J80" s="247"/>
    </row>
    <row r="81" spans="1:10" x14ac:dyDescent="0.2">
      <c r="A81" s="206">
        <v>96</v>
      </c>
      <c r="B81" s="242" t="s">
        <v>1757</v>
      </c>
      <c r="C81" s="206" t="s">
        <v>1340</v>
      </c>
      <c r="D81" s="206"/>
      <c r="E81" s="203" t="s">
        <v>82</v>
      </c>
      <c r="F81" s="203"/>
      <c r="G81" s="203" t="s">
        <v>545</v>
      </c>
      <c r="H81" s="203" t="s">
        <v>1491</v>
      </c>
      <c r="I81" s="247"/>
      <c r="J81" s="247"/>
    </row>
    <row r="82" spans="1:10" x14ac:dyDescent="0.2">
      <c r="A82" s="206">
        <v>97</v>
      </c>
      <c r="B82" s="244"/>
      <c r="C82" s="206" t="s">
        <v>1341</v>
      </c>
      <c r="D82" s="206"/>
      <c r="E82" s="203" t="s">
        <v>663</v>
      </c>
      <c r="F82" s="203"/>
      <c r="G82" s="203" t="s">
        <v>546</v>
      </c>
      <c r="H82" s="203" t="s">
        <v>468</v>
      </c>
      <c r="I82" s="247"/>
      <c r="J82" s="247"/>
    </row>
    <row r="83" spans="1:10" x14ac:dyDescent="0.2">
      <c r="A83" s="206">
        <v>98</v>
      </c>
      <c r="B83" s="242" t="s">
        <v>1758</v>
      </c>
      <c r="C83" s="206" t="s">
        <v>1202</v>
      </c>
      <c r="D83" s="206"/>
      <c r="E83" s="203" t="s">
        <v>83</v>
      </c>
      <c r="F83" s="203"/>
      <c r="G83" s="203" t="s">
        <v>561</v>
      </c>
      <c r="H83" s="204" t="s">
        <v>769</v>
      </c>
      <c r="I83" s="247"/>
      <c r="J83" s="247"/>
    </row>
    <row r="84" spans="1:10" x14ac:dyDescent="0.2">
      <c r="A84" s="206">
        <v>99</v>
      </c>
      <c r="B84" s="244"/>
      <c r="C84" s="206" t="s">
        <v>1201</v>
      </c>
      <c r="D84" s="206"/>
      <c r="E84" s="203" t="s">
        <v>84</v>
      </c>
      <c r="F84" s="203"/>
      <c r="G84" s="203" t="s">
        <v>561</v>
      </c>
      <c r="H84" s="203" t="s">
        <v>470</v>
      </c>
      <c r="I84" s="247"/>
      <c r="J84" s="247"/>
    </row>
    <row r="85" spans="1:10" x14ac:dyDescent="0.2">
      <c r="A85" s="206">
        <v>101</v>
      </c>
      <c r="B85" s="244"/>
      <c r="C85" s="206" t="s">
        <v>1342</v>
      </c>
      <c r="D85" s="206"/>
      <c r="E85" s="203" t="s">
        <v>85</v>
      </c>
      <c r="F85" s="203"/>
      <c r="G85" s="203" t="s">
        <v>547</v>
      </c>
      <c r="H85" s="203" t="s">
        <v>471</v>
      </c>
      <c r="I85" s="247"/>
      <c r="J85" s="247"/>
    </row>
    <row r="86" spans="1:10" x14ac:dyDescent="0.2">
      <c r="A86" s="206">
        <v>102</v>
      </c>
      <c r="B86" s="242" t="s">
        <v>1759</v>
      </c>
      <c r="C86" s="206" t="s">
        <v>1343</v>
      </c>
      <c r="D86" s="206"/>
      <c r="E86" s="203" t="s">
        <v>86</v>
      </c>
      <c r="F86" s="203"/>
      <c r="G86" s="203" t="s">
        <v>547</v>
      </c>
      <c r="H86" s="203" t="s">
        <v>1492</v>
      </c>
      <c r="I86" s="247"/>
      <c r="J86" s="247"/>
    </row>
    <row r="87" spans="1:10" x14ac:dyDescent="0.2">
      <c r="A87" s="206">
        <v>105</v>
      </c>
      <c r="B87" s="244"/>
      <c r="C87" s="206" t="s">
        <v>1207</v>
      </c>
      <c r="D87" s="206"/>
      <c r="E87" s="203" t="s">
        <v>87</v>
      </c>
      <c r="F87" s="203"/>
      <c r="G87" s="203" t="s">
        <v>557</v>
      </c>
      <c r="H87" s="203" t="s">
        <v>473</v>
      </c>
      <c r="I87" s="247"/>
      <c r="J87" s="247"/>
    </row>
    <row r="88" spans="1:10" x14ac:dyDescent="0.2">
      <c r="A88" s="206">
        <v>106</v>
      </c>
      <c r="B88" s="244"/>
      <c r="C88" s="206" t="s">
        <v>1344</v>
      </c>
      <c r="D88" s="206"/>
      <c r="E88" s="203" t="s">
        <v>88</v>
      </c>
      <c r="F88" s="203"/>
      <c r="G88" s="203" t="s">
        <v>552</v>
      </c>
      <c r="H88" s="203" t="s">
        <v>822</v>
      </c>
      <c r="I88" s="247"/>
      <c r="J88" s="247"/>
    </row>
    <row r="89" spans="1:10" x14ac:dyDescent="0.2">
      <c r="A89" s="206">
        <v>108</v>
      </c>
      <c r="B89" s="242" t="s">
        <v>1760</v>
      </c>
      <c r="C89" s="206" t="s">
        <v>1345</v>
      </c>
      <c r="D89" s="206"/>
      <c r="E89" s="203" t="s">
        <v>89</v>
      </c>
      <c r="F89" s="203"/>
      <c r="G89" s="203" t="s">
        <v>556</v>
      </c>
      <c r="H89" s="203" t="s">
        <v>880</v>
      </c>
      <c r="I89" s="247"/>
      <c r="J89" s="247"/>
    </row>
    <row r="90" spans="1:10" x14ac:dyDescent="0.2">
      <c r="A90" s="206">
        <v>109</v>
      </c>
      <c r="B90" s="244"/>
      <c r="C90" s="206" t="s">
        <v>1346</v>
      </c>
      <c r="D90" s="206"/>
      <c r="E90" s="220" t="s">
        <v>588</v>
      </c>
      <c r="F90" s="203"/>
      <c r="G90" s="203" t="s">
        <v>545</v>
      </c>
      <c r="H90" s="203" t="s">
        <v>587</v>
      </c>
      <c r="I90" s="247"/>
      <c r="J90" s="247"/>
    </row>
    <row r="91" spans="1:10" x14ac:dyDescent="0.2">
      <c r="A91" s="206">
        <v>110</v>
      </c>
      <c r="B91" s="244" t="s">
        <v>1761</v>
      </c>
      <c r="C91" s="206" t="s">
        <v>1347</v>
      </c>
      <c r="D91" s="206"/>
      <c r="E91" s="221" t="s">
        <v>763</v>
      </c>
      <c r="F91" s="203"/>
      <c r="G91" s="203" t="s">
        <v>555</v>
      </c>
      <c r="H91" s="203" t="s">
        <v>1493</v>
      </c>
      <c r="I91" s="247"/>
      <c r="J91" s="247"/>
    </row>
    <row r="92" spans="1:10" x14ac:dyDescent="0.2">
      <c r="A92" s="206">
        <v>111</v>
      </c>
      <c r="B92" s="244" t="s">
        <v>1762</v>
      </c>
      <c r="C92" s="206" t="s">
        <v>1348</v>
      </c>
      <c r="D92" s="206"/>
      <c r="E92" s="203" t="s">
        <v>625</v>
      </c>
      <c r="F92" s="203"/>
      <c r="G92" s="203" t="s">
        <v>559</v>
      </c>
      <c r="H92" s="203" t="s">
        <v>1494</v>
      </c>
      <c r="I92" s="247"/>
      <c r="J92" s="247"/>
    </row>
    <row r="93" spans="1:10" x14ac:dyDescent="0.2">
      <c r="A93" s="206">
        <v>112</v>
      </c>
      <c r="B93" s="242" t="s">
        <v>1763</v>
      </c>
      <c r="C93" s="206" t="s">
        <v>1349</v>
      </c>
      <c r="D93" s="206"/>
      <c r="E93" s="203" t="s">
        <v>90</v>
      </c>
      <c r="F93" s="203"/>
      <c r="G93" s="203" t="s">
        <v>555</v>
      </c>
      <c r="H93" s="203" t="s">
        <v>881</v>
      </c>
      <c r="I93" s="247"/>
      <c r="J93" s="247"/>
    </row>
    <row r="94" spans="1:10" x14ac:dyDescent="0.2">
      <c r="A94" s="206">
        <v>115</v>
      </c>
      <c r="B94" s="244"/>
      <c r="C94" s="206" t="s">
        <v>1350</v>
      </c>
      <c r="D94" s="206"/>
      <c r="E94" s="220" t="s">
        <v>664</v>
      </c>
      <c r="F94" s="203"/>
      <c r="G94" s="203" t="s">
        <v>559</v>
      </c>
      <c r="H94" s="203" t="s">
        <v>474</v>
      </c>
      <c r="I94" s="247"/>
      <c r="J94" s="247"/>
    </row>
    <row r="95" spans="1:10" x14ac:dyDescent="0.2">
      <c r="A95" s="206">
        <v>116</v>
      </c>
      <c r="B95" s="242" t="s">
        <v>1764</v>
      </c>
      <c r="C95" s="206" t="s">
        <v>1351</v>
      </c>
      <c r="D95" s="206"/>
      <c r="E95" s="203" t="s">
        <v>91</v>
      </c>
      <c r="F95" s="203"/>
      <c r="G95" s="203" t="s">
        <v>549</v>
      </c>
      <c r="H95" s="203" t="s">
        <v>1495</v>
      </c>
      <c r="I95" s="247"/>
      <c r="J95" s="247"/>
    </row>
    <row r="96" spans="1:10" x14ac:dyDescent="0.2">
      <c r="A96" s="206">
        <v>117</v>
      </c>
      <c r="B96" s="244"/>
      <c r="C96" s="206" t="s">
        <v>1352</v>
      </c>
      <c r="D96" s="206"/>
      <c r="E96" s="203" t="s">
        <v>120</v>
      </c>
      <c r="F96" s="203"/>
      <c r="G96" s="203" t="s">
        <v>559</v>
      </c>
      <c r="H96" s="203" t="s">
        <v>476</v>
      </c>
      <c r="I96" s="247"/>
      <c r="J96" s="247"/>
    </row>
    <row r="97" spans="1:10" x14ac:dyDescent="0.2">
      <c r="A97" s="206">
        <v>118</v>
      </c>
      <c r="B97" s="242" t="s">
        <v>1765</v>
      </c>
      <c r="C97" s="206" t="s">
        <v>1353</v>
      </c>
      <c r="D97" s="206"/>
      <c r="E97" s="203" t="s">
        <v>117</v>
      </c>
      <c r="F97" s="203"/>
      <c r="G97" s="203" t="s">
        <v>558</v>
      </c>
      <c r="H97" s="203" t="s">
        <v>1496</v>
      </c>
      <c r="I97" s="247"/>
      <c r="J97" s="247"/>
    </row>
    <row r="98" spans="1:10" x14ac:dyDescent="0.2">
      <c r="A98" s="206">
        <v>119</v>
      </c>
      <c r="B98" s="242" t="s">
        <v>1766</v>
      </c>
      <c r="C98" s="206" t="s">
        <v>1353</v>
      </c>
      <c r="D98" s="206"/>
      <c r="E98" s="203" t="s">
        <v>117</v>
      </c>
      <c r="F98" s="203"/>
      <c r="G98" s="203" t="s">
        <v>558</v>
      </c>
      <c r="H98" s="203" t="s">
        <v>1496</v>
      </c>
      <c r="I98" s="247"/>
      <c r="J98" s="247"/>
    </row>
    <row r="99" spans="1:10" x14ac:dyDescent="0.2">
      <c r="A99" s="206">
        <v>120</v>
      </c>
      <c r="B99" s="242" t="s">
        <v>1767</v>
      </c>
      <c r="C99" s="206" t="s">
        <v>1354</v>
      </c>
      <c r="D99" s="206"/>
      <c r="E99" s="203" t="s">
        <v>92</v>
      </c>
      <c r="F99" s="203"/>
      <c r="G99" s="203" t="s">
        <v>548</v>
      </c>
      <c r="H99" s="203" t="s">
        <v>1497</v>
      </c>
      <c r="I99" s="247"/>
      <c r="J99" s="247"/>
    </row>
    <row r="100" spans="1:10" x14ac:dyDescent="0.2">
      <c r="A100" s="206">
        <v>121</v>
      </c>
      <c r="B100" s="242" t="s">
        <v>1768</v>
      </c>
      <c r="C100" s="206" t="s">
        <v>1355</v>
      </c>
      <c r="D100" s="206"/>
      <c r="E100" s="203" t="s">
        <v>93</v>
      </c>
      <c r="F100" s="203"/>
      <c r="G100" s="203" t="s">
        <v>548</v>
      </c>
      <c r="H100" s="203" t="s">
        <v>1498</v>
      </c>
      <c r="I100" s="247"/>
      <c r="J100" s="247"/>
    </row>
    <row r="101" spans="1:10" x14ac:dyDescent="0.2">
      <c r="A101" s="206">
        <v>122</v>
      </c>
      <c r="B101" s="242" t="s">
        <v>1769</v>
      </c>
      <c r="C101" s="206" t="s">
        <v>1356</v>
      </c>
      <c r="D101" s="206"/>
      <c r="E101" s="203" t="s">
        <v>94</v>
      </c>
      <c r="F101" s="203"/>
      <c r="G101" s="203" t="s">
        <v>545</v>
      </c>
      <c r="H101" s="203" t="s">
        <v>1499</v>
      </c>
      <c r="I101" s="247"/>
      <c r="J101" s="247"/>
    </row>
    <row r="102" spans="1:10" x14ac:dyDescent="0.2">
      <c r="A102" s="206">
        <v>124</v>
      </c>
      <c r="B102" s="244"/>
      <c r="C102" s="206" t="s">
        <v>1357</v>
      </c>
      <c r="D102" s="206"/>
      <c r="E102" s="204" t="s">
        <v>95</v>
      </c>
      <c r="F102" s="204"/>
      <c r="G102" s="204" t="s">
        <v>554</v>
      </c>
      <c r="H102" s="204" t="s">
        <v>481</v>
      </c>
      <c r="I102" s="247"/>
      <c r="J102" s="247"/>
    </row>
    <row r="103" spans="1:10" x14ac:dyDescent="0.2">
      <c r="A103" s="206">
        <v>127</v>
      </c>
      <c r="B103" s="242" t="s">
        <v>1770</v>
      </c>
      <c r="C103" s="206" t="s">
        <v>1358</v>
      </c>
      <c r="D103" s="206"/>
      <c r="E103" s="203" t="s">
        <v>96</v>
      </c>
      <c r="F103" s="203"/>
      <c r="G103" s="203" t="s">
        <v>549</v>
      </c>
      <c r="H103" s="203" t="s">
        <v>1500</v>
      </c>
      <c r="I103" s="247"/>
      <c r="J103" s="247"/>
    </row>
    <row r="104" spans="1:10" x14ac:dyDescent="0.2">
      <c r="A104" s="206">
        <v>136</v>
      </c>
      <c r="B104" s="242" t="s">
        <v>1771</v>
      </c>
      <c r="C104" s="206" t="s">
        <v>1359</v>
      </c>
      <c r="D104" s="206"/>
      <c r="E104" s="203" t="s">
        <v>919</v>
      </c>
      <c r="F104" s="203"/>
      <c r="G104" s="203" t="s">
        <v>549</v>
      </c>
      <c r="H104" s="203" t="s">
        <v>920</v>
      </c>
      <c r="I104" s="247"/>
      <c r="J104" s="247"/>
    </row>
    <row r="105" spans="1:10" x14ac:dyDescent="0.2">
      <c r="A105" s="206">
        <v>144</v>
      </c>
      <c r="B105" s="244"/>
      <c r="C105" s="206" t="s">
        <v>1205</v>
      </c>
      <c r="D105" s="206"/>
      <c r="E105" s="220" t="s">
        <v>97</v>
      </c>
      <c r="F105" s="203"/>
      <c r="G105" s="203" t="s">
        <v>549</v>
      </c>
      <c r="H105" s="203" t="s">
        <v>483</v>
      </c>
      <c r="I105" s="247"/>
      <c r="J105" s="247"/>
    </row>
    <row r="106" spans="1:10" x14ac:dyDescent="0.2">
      <c r="A106" s="206">
        <v>146</v>
      </c>
      <c r="B106" s="244"/>
      <c r="C106" s="206" t="s">
        <v>1271</v>
      </c>
      <c r="D106" s="206"/>
      <c r="E106" s="220" t="s">
        <v>658</v>
      </c>
      <c r="F106" s="203"/>
      <c r="G106" s="203" t="s">
        <v>546</v>
      </c>
      <c r="H106" s="203" t="s">
        <v>484</v>
      </c>
      <c r="I106" s="247"/>
      <c r="J106" s="247"/>
    </row>
    <row r="107" spans="1:10" x14ac:dyDescent="0.2">
      <c r="A107" s="206">
        <v>147</v>
      </c>
      <c r="B107" s="242" t="s">
        <v>1772</v>
      </c>
      <c r="C107" s="206" t="s">
        <v>1360</v>
      </c>
      <c r="D107" s="206"/>
      <c r="E107" s="203" t="s">
        <v>665</v>
      </c>
      <c r="F107" s="203"/>
      <c r="G107" s="203" t="s">
        <v>548</v>
      </c>
      <c r="H107" s="203" t="s">
        <v>882</v>
      </c>
      <c r="I107" s="247"/>
      <c r="J107" s="247"/>
    </row>
    <row r="108" spans="1:10" x14ac:dyDescent="0.2">
      <c r="A108" s="206">
        <v>148</v>
      </c>
      <c r="B108" s="244"/>
      <c r="C108" s="206" t="s">
        <v>1361</v>
      </c>
      <c r="D108" s="206"/>
      <c r="E108" s="220" t="s">
        <v>590</v>
      </c>
      <c r="F108" s="203"/>
      <c r="G108" s="203" t="s">
        <v>1568</v>
      </c>
      <c r="H108" s="203" t="s">
        <v>589</v>
      </c>
      <c r="I108" s="247"/>
      <c r="J108" s="247"/>
    </row>
    <row r="109" spans="1:10" x14ac:dyDescent="0.2">
      <c r="A109" s="206">
        <v>149</v>
      </c>
      <c r="B109" s="242" t="s">
        <v>1773</v>
      </c>
      <c r="C109" s="206" t="s">
        <v>1362</v>
      </c>
      <c r="D109" s="206"/>
      <c r="E109" s="203" t="s">
        <v>98</v>
      </c>
      <c r="F109" s="203"/>
      <c r="G109" s="203" t="s">
        <v>548</v>
      </c>
      <c r="H109" s="203" t="s">
        <v>1472</v>
      </c>
      <c r="I109" s="247"/>
      <c r="J109" s="247"/>
    </row>
    <row r="110" spans="1:10" x14ac:dyDescent="0.2">
      <c r="A110" s="206">
        <v>153</v>
      </c>
      <c r="B110" s="242" t="s">
        <v>1774</v>
      </c>
      <c r="C110" s="206" t="s">
        <v>1363</v>
      </c>
      <c r="D110" s="206"/>
      <c r="E110" s="203" t="s">
        <v>99</v>
      </c>
      <c r="F110" s="203"/>
      <c r="G110" s="203" t="s">
        <v>562</v>
      </c>
      <c r="H110" s="203" t="s">
        <v>1501</v>
      </c>
      <c r="I110" s="247"/>
      <c r="J110" s="247"/>
    </row>
    <row r="111" spans="1:10" x14ac:dyDescent="0.2">
      <c r="A111" s="206">
        <v>155</v>
      </c>
      <c r="B111" s="244"/>
      <c r="C111" s="206" t="s">
        <v>1364</v>
      </c>
      <c r="D111" s="206"/>
      <c r="E111" s="204" t="s">
        <v>100</v>
      </c>
      <c r="F111" s="204"/>
      <c r="G111" s="204" t="s">
        <v>544</v>
      </c>
      <c r="H111" s="204" t="s">
        <v>486</v>
      </c>
      <c r="I111" s="247"/>
      <c r="J111" s="247"/>
    </row>
    <row r="112" spans="1:10" x14ac:dyDescent="0.2">
      <c r="A112" s="206">
        <v>157</v>
      </c>
      <c r="B112" s="244"/>
      <c r="C112" s="206" t="s">
        <v>1365</v>
      </c>
      <c r="D112" s="206"/>
      <c r="E112" s="203" t="s">
        <v>101</v>
      </c>
      <c r="F112" s="203"/>
      <c r="G112" s="203" t="s">
        <v>549</v>
      </c>
      <c r="H112" s="203" t="s">
        <v>487</v>
      </c>
      <c r="I112" s="247"/>
      <c r="J112" s="247"/>
    </row>
    <row r="113" spans="1:10" x14ac:dyDescent="0.2">
      <c r="A113" s="206">
        <v>159</v>
      </c>
      <c r="B113" s="244"/>
      <c r="C113" s="206" t="s">
        <v>1366</v>
      </c>
      <c r="D113" s="206"/>
      <c r="E113" s="204" t="s">
        <v>102</v>
      </c>
      <c r="F113" s="204"/>
      <c r="G113" s="204" t="s">
        <v>544</v>
      </c>
      <c r="H113" s="204" t="s">
        <v>488</v>
      </c>
      <c r="I113" s="247"/>
      <c r="J113" s="247"/>
    </row>
    <row r="114" spans="1:10" x14ac:dyDescent="0.2">
      <c r="A114" s="206">
        <v>162</v>
      </c>
      <c r="B114" s="244"/>
      <c r="C114" s="206" t="s">
        <v>1169</v>
      </c>
      <c r="D114" s="206"/>
      <c r="E114" s="204" t="s">
        <v>119</v>
      </c>
      <c r="F114" s="204"/>
      <c r="G114" s="204" t="s">
        <v>558</v>
      </c>
      <c r="H114" s="204" t="s">
        <v>489</v>
      </c>
      <c r="I114" s="247"/>
      <c r="J114" s="247"/>
    </row>
    <row r="115" spans="1:10" x14ac:dyDescent="0.2">
      <c r="A115" s="206">
        <v>164</v>
      </c>
      <c r="B115" s="242" t="s">
        <v>1775</v>
      </c>
      <c r="C115" s="206" t="s">
        <v>1367</v>
      </c>
      <c r="D115" s="206"/>
      <c r="E115" s="203" t="s">
        <v>121</v>
      </c>
      <c r="F115" s="203"/>
      <c r="G115" s="203" t="s">
        <v>563</v>
      </c>
      <c r="H115" s="203" t="s">
        <v>1502</v>
      </c>
      <c r="I115" s="247"/>
      <c r="J115" s="247"/>
    </row>
    <row r="116" spans="1:10" x14ac:dyDescent="0.2">
      <c r="A116" s="206">
        <v>165</v>
      </c>
      <c r="B116" s="244"/>
      <c r="C116" s="206" t="s">
        <v>1169</v>
      </c>
      <c r="D116" s="206"/>
      <c r="E116" s="204" t="s">
        <v>119</v>
      </c>
      <c r="F116" s="204"/>
      <c r="G116" s="204" t="s">
        <v>558</v>
      </c>
      <c r="H116" s="204" t="s">
        <v>489</v>
      </c>
      <c r="I116" s="247"/>
      <c r="J116" s="247"/>
    </row>
    <row r="117" spans="1:10" x14ac:dyDescent="0.2">
      <c r="A117" s="206">
        <v>166</v>
      </c>
      <c r="B117" s="242" t="s">
        <v>1776</v>
      </c>
      <c r="C117" s="206" t="s">
        <v>1368</v>
      </c>
      <c r="D117" s="206"/>
      <c r="E117" s="203" t="s">
        <v>103</v>
      </c>
      <c r="F117" s="203"/>
      <c r="G117" s="203" t="s">
        <v>544</v>
      </c>
      <c r="H117" s="203" t="s">
        <v>1503</v>
      </c>
      <c r="I117" s="247"/>
      <c r="J117" s="247"/>
    </row>
    <row r="118" spans="1:10" x14ac:dyDescent="0.2">
      <c r="A118" s="206">
        <v>168</v>
      </c>
      <c r="B118" s="242" t="s">
        <v>1777</v>
      </c>
      <c r="C118" s="206" t="s">
        <v>1369</v>
      </c>
      <c r="D118" s="206"/>
      <c r="E118" s="203" t="s">
        <v>118</v>
      </c>
      <c r="F118" s="203"/>
      <c r="G118" s="203" t="s">
        <v>564</v>
      </c>
      <c r="H118" s="203" t="s">
        <v>1504</v>
      </c>
      <c r="I118" s="247"/>
      <c r="J118" s="247"/>
    </row>
    <row r="119" spans="1:10" x14ac:dyDescent="0.2">
      <c r="A119" s="206">
        <v>170</v>
      </c>
      <c r="B119" s="244"/>
      <c r="C119" s="206" t="s">
        <v>1169</v>
      </c>
      <c r="D119" s="206"/>
      <c r="E119" s="204" t="s">
        <v>119</v>
      </c>
      <c r="F119" s="204"/>
      <c r="G119" s="204" t="s">
        <v>558</v>
      </c>
      <c r="H119" s="204" t="s">
        <v>489</v>
      </c>
      <c r="I119" s="247"/>
      <c r="J119" s="247"/>
    </row>
    <row r="120" spans="1:10" x14ac:dyDescent="0.2">
      <c r="A120" s="206">
        <v>172</v>
      </c>
      <c r="B120" s="244"/>
      <c r="C120" s="206" t="s">
        <v>1370</v>
      </c>
      <c r="D120" s="206"/>
      <c r="E120" s="204" t="s">
        <v>104</v>
      </c>
      <c r="F120" s="204"/>
      <c r="G120" s="204" t="s">
        <v>562</v>
      </c>
      <c r="H120" s="204" t="s">
        <v>493</v>
      </c>
      <c r="I120" s="247"/>
      <c r="J120" s="247"/>
    </row>
    <row r="121" spans="1:10" x14ac:dyDescent="0.2">
      <c r="A121" s="206">
        <v>173</v>
      </c>
      <c r="B121" s="244"/>
      <c r="C121" s="206" t="s">
        <v>1370</v>
      </c>
      <c r="D121" s="206"/>
      <c r="E121" s="204" t="s">
        <v>104</v>
      </c>
      <c r="F121" s="204"/>
      <c r="G121" s="204" t="s">
        <v>562</v>
      </c>
      <c r="H121" s="204" t="s">
        <v>493</v>
      </c>
      <c r="I121" s="247"/>
      <c r="J121" s="247"/>
    </row>
    <row r="122" spans="1:10" x14ac:dyDescent="0.2">
      <c r="A122" s="206">
        <v>178</v>
      </c>
      <c r="B122" s="242" t="s">
        <v>1778</v>
      </c>
      <c r="C122" s="206" t="s">
        <v>1169</v>
      </c>
      <c r="D122" s="206"/>
      <c r="E122" s="203" t="s">
        <v>119</v>
      </c>
      <c r="F122" s="203"/>
      <c r="G122" s="203" t="s">
        <v>558</v>
      </c>
      <c r="H122" s="203" t="s">
        <v>843</v>
      </c>
      <c r="I122" s="247"/>
      <c r="J122" s="247"/>
    </row>
    <row r="123" spans="1:10" x14ac:dyDescent="0.2">
      <c r="A123" s="206">
        <v>179</v>
      </c>
      <c r="B123" s="244"/>
      <c r="C123" s="206" t="s">
        <v>1169</v>
      </c>
      <c r="D123" s="206"/>
      <c r="E123" s="204" t="s">
        <v>119</v>
      </c>
      <c r="F123" s="204"/>
      <c r="G123" s="204" t="s">
        <v>558</v>
      </c>
      <c r="H123" s="204" t="s">
        <v>489</v>
      </c>
      <c r="I123" s="247"/>
      <c r="J123" s="247"/>
    </row>
    <row r="124" spans="1:10" x14ac:dyDescent="0.2">
      <c r="A124" s="206">
        <v>183</v>
      </c>
      <c r="B124" s="244"/>
      <c r="C124" s="206" t="s">
        <v>1216</v>
      </c>
      <c r="D124" s="206"/>
      <c r="E124" s="204" t="s">
        <v>105</v>
      </c>
      <c r="F124" s="204"/>
      <c r="G124" s="204" t="s">
        <v>549</v>
      </c>
      <c r="H124" s="204" t="s">
        <v>494</v>
      </c>
      <c r="I124" s="247"/>
      <c r="J124" s="247"/>
    </row>
    <row r="125" spans="1:10" x14ac:dyDescent="0.2">
      <c r="A125" s="206">
        <v>185</v>
      </c>
      <c r="B125" s="242" t="s">
        <v>1779</v>
      </c>
      <c r="C125" s="206" t="s">
        <v>1371</v>
      </c>
      <c r="D125" s="206"/>
      <c r="E125" s="203" t="s">
        <v>116</v>
      </c>
      <c r="F125" s="203"/>
      <c r="G125" s="203" t="s">
        <v>544</v>
      </c>
      <c r="H125" s="203" t="s">
        <v>1505</v>
      </c>
      <c r="I125" s="247"/>
      <c r="J125" s="247"/>
    </row>
    <row r="126" spans="1:10" x14ac:dyDescent="0.2">
      <c r="A126" s="206">
        <v>186</v>
      </c>
      <c r="B126" s="242" t="s">
        <v>1780</v>
      </c>
      <c r="C126" s="206" t="s">
        <v>1372</v>
      </c>
      <c r="D126" s="206"/>
      <c r="E126" s="203" t="s">
        <v>115</v>
      </c>
      <c r="F126" s="203"/>
      <c r="G126" s="203" t="s">
        <v>544</v>
      </c>
      <c r="H126" s="203" t="s">
        <v>1506</v>
      </c>
      <c r="I126" s="247"/>
      <c r="J126" s="247"/>
    </row>
    <row r="127" spans="1:10" x14ac:dyDescent="0.2">
      <c r="A127" s="206">
        <v>187</v>
      </c>
      <c r="B127" s="242" t="s">
        <v>1781</v>
      </c>
      <c r="C127" s="206" t="s">
        <v>1373</v>
      </c>
      <c r="D127" s="206"/>
      <c r="E127" s="203" t="s">
        <v>666</v>
      </c>
      <c r="F127" s="203"/>
      <c r="G127" s="203" t="s">
        <v>559</v>
      </c>
      <c r="H127" s="203" t="s">
        <v>1507</v>
      </c>
      <c r="I127" s="247"/>
      <c r="J127" s="247"/>
    </row>
    <row r="128" spans="1:10" x14ac:dyDescent="0.2">
      <c r="A128" s="206">
        <v>188</v>
      </c>
      <c r="B128" s="242" t="s">
        <v>1782</v>
      </c>
      <c r="C128" s="206" t="s">
        <v>1374</v>
      </c>
      <c r="D128" s="206"/>
      <c r="E128" s="203" t="s">
        <v>667</v>
      </c>
      <c r="F128" s="203"/>
      <c r="G128" s="203" t="s">
        <v>559</v>
      </c>
      <c r="H128" s="203" t="s">
        <v>1508</v>
      </c>
      <c r="I128" s="247"/>
      <c r="J128" s="247"/>
    </row>
    <row r="129" spans="1:10" x14ac:dyDescent="0.2">
      <c r="A129" s="206">
        <v>189</v>
      </c>
      <c r="B129" s="244"/>
      <c r="C129" s="206" t="s">
        <v>1211</v>
      </c>
      <c r="D129" s="206"/>
      <c r="E129" s="204" t="s">
        <v>106</v>
      </c>
      <c r="F129" s="204"/>
      <c r="G129" s="204" t="s">
        <v>549</v>
      </c>
      <c r="H129" s="204" t="s">
        <v>499</v>
      </c>
      <c r="I129" s="247"/>
      <c r="J129" s="247"/>
    </row>
    <row r="130" spans="1:10" x14ac:dyDescent="0.2">
      <c r="A130" s="206">
        <v>190</v>
      </c>
      <c r="B130" s="242" t="s">
        <v>1783</v>
      </c>
      <c r="C130" s="206" t="s">
        <v>1375</v>
      </c>
      <c r="D130" s="206"/>
      <c r="E130" s="203" t="s">
        <v>107</v>
      </c>
      <c r="F130" s="203"/>
      <c r="G130" s="203" t="s">
        <v>546</v>
      </c>
      <c r="H130" s="203" t="s">
        <v>1563</v>
      </c>
      <c r="I130" s="247"/>
      <c r="J130" s="247"/>
    </row>
    <row r="131" spans="1:10" x14ac:dyDescent="0.2">
      <c r="A131" s="206">
        <v>191</v>
      </c>
      <c r="B131" s="242" t="s">
        <v>1784</v>
      </c>
      <c r="C131" s="206" t="s">
        <v>1376</v>
      </c>
      <c r="D131" s="206"/>
      <c r="E131" s="204" t="s">
        <v>518</v>
      </c>
      <c r="F131" s="204"/>
      <c r="G131" s="203" t="s">
        <v>549</v>
      </c>
      <c r="H131" s="203" t="s">
        <v>1509</v>
      </c>
      <c r="I131" s="247"/>
      <c r="J131" s="247"/>
    </row>
    <row r="132" spans="1:10" x14ac:dyDescent="0.2">
      <c r="A132" s="206">
        <v>192</v>
      </c>
      <c r="B132" s="242" t="s">
        <v>1785</v>
      </c>
      <c r="C132" s="206" t="s">
        <v>1377</v>
      </c>
      <c r="D132" s="206"/>
      <c r="E132" s="204" t="s">
        <v>519</v>
      </c>
      <c r="F132" s="204"/>
      <c r="G132" s="203" t="s">
        <v>549</v>
      </c>
      <c r="H132" s="203" t="s">
        <v>1510</v>
      </c>
      <c r="I132" s="247"/>
      <c r="J132" s="247"/>
    </row>
    <row r="133" spans="1:10" x14ac:dyDescent="0.2">
      <c r="A133" s="206">
        <v>193</v>
      </c>
      <c r="B133" s="242" t="s">
        <v>1786</v>
      </c>
      <c r="C133" s="206" t="s">
        <v>1378</v>
      </c>
      <c r="D133" s="206"/>
      <c r="E133" s="204" t="s">
        <v>525</v>
      </c>
      <c r="F133" s="204"/>
      <c r="G133" s="203" t="s">
        <v>565</v>
      </c>
      <c r="H133" s="203" t="s">
        <v>1511</v>
      </c>
      <c r="I133" s="247"/>
      <c r="J133" s="247"/>
    </row>
    <row r="134" spans="1:10" x14ac:dyDescent="0.2">
      <c r="A134" s="206">
        <v>194</v>
      </c>
      <c r="B134" s="242" t="s">
        <v>1787</v>
      </c>
      <c r="C134" s="206" t="s">
        <v>1379</v>
      </c>
      <c r="D134" s="206"/>
      <c r="E134" s="204" t="s">
        <v>526</v>
      </c>
      <c r="F134" s="204"/>
      <c r="G134" s="203" t="s">
        <v>544</v>
      </c>
      <c r="H134" s="203" t="s">
        <v>883</v>
      </c>
      <c r="I134" s="247"/>
      <c r="J134" s="247"/>
    </row>
    <row r="135" spans="1:10" x14ac:dyDescent="0.2">
      <c r="A135" s="206">
        <v>195</v>
      </c>
      <c r="B135" s="244"/>
      <c r="C135" s="206" t="s">
        <v>1352</v>
      </c>
      <c r="D135" s="206"/>
      <c r="E135" s="204" t="s">
        <v>120</v>
      </c>
      <c r="F135" s="204"/>
      <c r="G135" s="204" t="s">
        <v>559</v>
      </c>
      <c r="H135" s="204" t="s">
        <v>476</v>
      </c>
      <c r="I135" s="247"/>
      <c r="J135" s="247"/>
    </row>
    <row r="136" spans="1:10" x14ac:dyDescent="0.2">
      <c r="A136" s="206">
        <v>196</v>
      </c>
      <c r="B136" s="244"/>
      <c r="C136" s="206" t="s">
        <v>1380</v>
      </c>
      <c r="D136" s="206"/>
      <c r="E136" s="203" t="s">
        <v>540</v>
      </c>
      <c r="F136" s="203"/>
      <c r="G136" s="203" t="s">
        <v>545</v>
      </c>
      <c r="H136" s="203" t="s">
        <v>537</v>
      </c>
      <c r="I136" s="247"/>
      <c r="J136" s="247"/>
    </row>
    <row r="137" spans="1:10" x14ac:dyDescent="0.2">
      <c r="A137" s="206">
        <v>197</v>
      </c>
      <c r="B137" s="244"/>
      <c r="C137" s="206" t="s">
        <v>1381</v>
      </c>
      <c r="D137" s="206"/>
      <c r="E137" s="203" t="s">
        <v>668</v>
      </c>
      <c r="F137" s="203"/>
      <c r="G137" s="203" t="s">
        <v>559</v>
      </c>
      <c r="H137" s="203" t="s">
        <v>538</v>
      </c>
      <c r="I137" s="247"/>
      <c r="J137" s="247"/>
    </row>
    <row r="138" spans="1:10" x14ac:dyDescent="0.2">
      <c r="A138" s="206">
        <v>198</v>
      </c>
      <c r="B138" s="244"/>
      <c r="C138" s="206" t="s">
        <v>1180</v>
      </c>
      <c r="D138" s="206"/>
      <c r="E138" s="203" t="s">
        <v>541</v>
      </c>
      <c r="F138" s="203"/>
      <c r="G138" s="203" t="s">
        <v>554</v>
      </c>
      <c r="H138" s="203" t="s">
        <v>539</v>
      </c>
      <c r="I138" s="247"/>
      <c r="J138" s="247"/>
    </row>
    <row r="139" spans="1:10" x14ac:dyDescent="0.2">
      <c r="A139" s="206">
        <v>199</v>
      </c>
      <c r="B139" s="242" t="s">
        <v>1788</v>
      </c>
      <c r="C139" s="206" t="s">
        <v>1169</v>
      </c>
      <c r="D139" s="206"/>
      <c r="E139" s="203" t="s">
        <v>119</v>
      </c>
      <c r="F139" s="203"/>
      <c r="G139" s="203" t="s">
        <v>558</v>
      </c>
      <c r="H139" s="203" t="s">
        <v>1513</v>
      </c>
      <c r="I139" s="247"/>
      <c r="J139" s="247"/>
    </row>
    <row r="140" spans="1:10" x14ac:dyDescent="0.2">
      <c r="A140" s="206">
        <v>200</v>
      </c>
      <c r="B140" s="242" t="s">
        <v>1789</v>
      </c>
      <c r="C140" s="206" t="s">
        <v>1169</v>
      </c>
      <c r="D140" s="206"/>
      <c r="E140" s="203" t="s">
        <v>119</v>
      </c>
      <c r="F140" s="203"/>
      <c r="G140" s="203" t="s">
        <v>558</v>
      </c>
      <c r="H140" s="203" t="s">
        <v>1513</v>
      </c>
      <c r="I140" s="247"/>
      <c r="J140" s="247"/>
    </row>
    <row r="141" spans="1:10" x14ac:dyDescent="0.2">
      <c r="A141" s="206">
        <v>201</v>
      </c>
      <c r="B141" s="242" t="s">
        <v>1790</v>
      </c>
      <c r="C141" s="206" t="s">
        <v>1169</v>
      </c>
      <c r="D141" s="206"/>
      <c r="E141" s="203" t="s">
        <v>119</v>
      </c>
      <c r="F141" s="203"/>
      <c r="G141" s="203" t="s">
        <v>558</v>
      </c>
      <c r="H141" s="203" t="s">
        <v>1513</v>
      </c>
      <c r="I141" s="247"/>
      <c r="J141" s="247"/>
    </row>
    <row r="142" spans="1:10" x14ac:dyDescent="0.2">
      <c r="A142" s="206">
        <v>202</v>
      </c>
      <c r="B142" s="242" t="s">
        <v>1791</v>
      </c>
      <c r="C142" s="206" t="s">
        <v>1169</v>
      </c>
      <c r="D142" s="206"/>
      <c r="E142" s="203" t="s">
        <v>119</v>
      </c>
      <c r="F142" s="203"/>
      <c r="G142" s="203" t="s">
        <v>558</v>
      </c>
      <c r="H142" s="203" t="s">
        <v>1513</v>
      </c>
      <c r="I142" s="247"/>
      <c r="J142" s="247"/>
    </row>
    <row r="143" spans="1:10" x14ac:dyDescent="0.2">
      <c r="A143" s="206">
        <v>203</v>
      </c>
      <c r="B143" s="242" t="s">
        <v>1792</v>
      </c>
      <c r="C143" s="206" t="s">
        <v>1169</v>
      </c>
      <c r="D143" s="206"/>
      <c r="E143" s="203" t="s">
        <v>119</v>
      </c>
      <c r="F143" s="203"/>
      <c r="G143" s="203" t="s">
        <v>558</v>
      </c>
      <c r="H143" s="203" t="s">
        <v>1513</v>
      </c>
      <c r="I143" s="247"/>
      <c r="J143" s="247"/>
    </row>
    <row r="144" spans="1:10" x14ac:dyDescent="0.2">
      <c r="A144" s="206">
        <v>204</v>
      </c>
      <c r="B144" s="244"/>
      <c r="C144" s="206" t="s">
        <v>1382</v>
      </c>
      <c r="D144" s="206"/>
      <c r="E144" s="204" t="s">
        <v>631</v>
      </c>
      <c r="F144" s="204"/>
      <c r="G144" s="204" t="s">
        <v>549</v>
      </c>
      <c r="H144" s="204" t="s">
        <v>632</v>
      </c>
      <c r="I144" s="247"/>
      <c r="J144" s="247"/>
    </row>
    <row r="145" spans="1:10" x14ac:dyDescent="0.2">
      <c r="A145" s="206">
        <v>205</v>
      </c>
      <c r="B145" s="244"/>
      <c r="C145" s="206" t="s">
        <v>1383</v>
      </c>
      <c r="D145" s="206"/>
      <c r="E145" s="204" t="s">
        <v>627</v>
      </c>
      <c r="F145" s="204"/>
      <c r="G145" s="204" t="s">
        <v>549</v>
      </c>
      <c r="H145" s="204" t="s">
        <v>628</v>
      </c>
      <c r="I145" s="247"/>
      <c r="J145" s="247"/>
    </row>
    <row r="146" spans="1:10" x14ac:dyDescent="0.2">
      <c r="A146" s="206">
        <v>206</v>
      </c>
      <c r="B146" s="244"/>
      <c r="C146" s="206" t="s">
        <v>1384</v>
      </c>
      <c r="D146" s="206"/>
      <c r="E146" s="204" t="s">
        <v>629</v>
      </c>
      <c r="F146" s="204"/>
      <c r="G146" s="204" t="s">
        <v>549</v>
      </c>
      <c r="H146" s="204" t="s">
        <v>630</v>
      </c>
      <c r="I146" s="247"/>
      <c r="J146" s="247"/>
    </row>
    <row r="147" spans="1:10" x14ac:dyDescent="0.2">
      <c r="A147" s="206">
        <v>207</v>
      </c>
      <c r="B147" s="244"/>
      <c r="C147" s="206" t="s">
        <v>1249</v>
      </c>
      <c r="D147" s="206"/>
      <c r="E147" s="204" t="s">
        <v>633</v>
      </c>
      <c r="F147" s="204"/>
      <c r="G147" s="203" t="s">
        <v>552</v>
      </c>
      <c r="H147" s="204" t="s">
        <v>634</v>
      </c>
      <c r="I147" s="247"/>
      <c r="J147" s="247"/>
    </row>
    <row r="148" spans="1:10" x14ac:dyDescent="0.2">
      <c r="A148" s="206">
        <v>208</v>
      </c>
      <c r="B148" s="242" t="s">
        <v>1793</v>
      </c>
      <c r="C148" s="206" t="s">
        <v>1169</v>
      </c>
      <c r="D148" s="206"/>
      <c r="E148" s="203" t="s">
        <v>119</v>
      </c>
      <c r="F148" s="203"/>
      <c r="G148" s="203" t="s">
        <v>558</v>
      </c>
      <c r="H148" s="203" t="s">
        <v>1513</v>
      </c>
      <c r="I148" s="247"/>
      <c r="J148" s="247"/>
    </row>
    <row r="149" spans="1:10" x14ac:dyDescent="0.2">
      <c r="A149" s="206">
        <v>209</v>
      </c>
      <c r="B149" s="242" t="s">
        <v>1794</v>
      </c>
      <c r="C149" s="206" t="s">
        <v>1169</v>
      </c>
      <c r="D149" s="206"/>
      <c r="E149" s="203" t="s">
        <v>119</v>
      </c>
      <c r="F149" s="203"/>
      <c r="G149" s="203" t="s">
        <v>558</v>
      </c>
      <c r="H149" s="203" t="s">
        <v>1513</v>
      </c>
      <c r="I149" s="247"/>
      <c r="J149" s="247"/>
    </row>
    <row r="150" spans="1:10" x14ac:dyDescent="0.2">
      <c r="A150" s="206">
        <v>210</v>
      </c>
      <c r="B150" s="244"/>
      <c r="C150" s="206" t="s">
        <v>1169</v>
      </c>
      <c r="D150" s="206"/>
      <c r="E150" s="204" t="s">
        <v>119</v>
      </c>
      <c r="F150" s="204"/>
      <c r="G150" s="204" t="s">
        <v>558</v>
      </c>
      <c r="H150" s="204" t="s">
        <v>489</v>
      </c>
      <c r="I150" s="247"/>
      <c r="J150" s="247"/>
    </row>
    <row r="151" spans="1:10" x14ac:dyDescent="0.2">
      <c r="A151" s="206">
        <v>211</v>
      </c>
      <c r="B151" s="242" t="s">
        <v>1795</v>
      </c>
      <c r="C151" s="206" t="s">
        <v>1169</v>
      </c>
      <c r="D151" s="206"/>
      <c r="E151" s="203" t="s">
        <v>119</v>
      </c>
      <c r="F151" s="203"/>
      <c r="G151" s="203" t="s">
        <v>558</v>
      </c>
      <c r="H151" s="203" t="s">
        <v>1513</v>
      </c>
      <c r="I151" s="247"/>
      <c r="J151" s="247"/>
    </row>
    <row r="152" spans="1:10" x14ac:dyDescent="0.2">
      <c r="A152" s="206">
        <v>212</v>
      </c>
      <c r="B152" s="242" t="s">
        <v>1796</v>
      </c>
      <c r="C152" s="206" t="s">
        <v>1169</v>
      </c>
      <c r="D152" s="206"/>
      <c r="E152" s="203" t="s">
        <v>119</v>
      </c>
      <c r="F152" s="203"/>
      <c r="G152" s="203" t="s">
        <v>558</v>
      </c>
      <c r="H152" s="203" t="s">
        <v>1513</v>
      </c>
      <c r="I152" s="247"/>
      <c r="J152" s="247"/>
    </row>
    <row r="153" spans="1:10" x14ac:dyDescent="0.2">
      <c r="A153" s="206">
        <v>213</v>
      </c>
      <c r="B153" s="242" t="s">
        <v>1797</v>
      </c>
      <c r="C153" s="206" t="s">
        <v>1169</v>
      </c>
      <c r="D153" s="206"/>
      <c r="E153" s="203" t="s">
        <v>119</v>
      </c>
      <c r="F153" s="203"/>
      <c r="G153" s="203" t="s">
        <v>558</v>
      </c>
      <c r="H153" s="203" t="s">
        <v>1513</v>
      </c>
      <c r="I153" s="247"/>
      <c r="J153" s="247"/>
    </row>
    <row r="154" spans="1:10" x14ac:dyDescent="0.2">
      <c r="A154" s="206">
        <v>214</v>
      </c>
      <c r="B154" s="242" t="s">
        <v>1798</v>
      </c>
      <c r="C154" s="206" t="s">
        <v>1170</v>
      </c>
      <c r="D154" s="206"/>
      <c r="E154" s="203" t="s">
        <v>654</v>
      </c>
      <c r="F154" s="224"/>
      <c r="G154" s="203" t="s">
        <v>655</v>
      </c>
      <c r="H154" s="203" t="s">
        <v>1514</v>
      </c>
      <c r="I154" s="247"/>
      <c r="J154" s="247"/>
    </row>
    <row r="155" spans="1:10" x14ac:dyDescent="0.2">
      <c r="A155" s="206">
        <v>215</v>
      </c>
      <c r="B155" s="242" t="s">
        <v>1799</v>
      </c>
      <c r="C155" s="206" t="s">
        <v>1171</v>
      </c>
      <c r="D155" s="206"/>
      <c r="E155" s="203" t="s">
        <v>646</v>
      </c>
      <c r="F155" s="224"/>
      <c r="G155" s="203" t="s">
        <v>563</v>
      </c>
      <c r="H155" s="203" t="s">
        <v>1515</v>
      </c>
      <c r="I155" s="247"/>
      <c r="J155" s="247"/>
    </row>
    <row r="156" spans="1:10" x14ac:dyDescent="0.2">
      <c r="A156" s="206">
        <v>216</v>
      </c>
      <c r="B156" s="242" t="s">
        <v>1800</v>
      </c>
      <c r="C156" s="206" t="s">
        <v>1172</v>
      </c>
      <c r="D156" s="206"/>
      <c r="E156" s="203" t="s">
        <v>649</v>
      </c>
      <c r="F156" s="224"/>
      <c r="G156" s="203" t="s">
        <v>563</v>
      </c>
      <c r="H156" s="203" t="s">
        <v>1516</v>
      </c>
      <c r="I156" s="247"/>
      <c r="J156" s="247"/>
    </row>
    <row r="157" spans="1:10" x14ac:dyDescent="0.2">
      <c r="A157" s="206">
        <v>217</v>
      </c>
      <c r="B157" s="242" t="s">
        <v>1801</v>
      </c>
      <c r="C157" s="206" t="s">
        <v>1173</v>
      </c>
      <c r="D157" s="206"/>
      <c r="E157" s="203" t="s">
        <v>651</v>
      </c>
      <c r="F157" s="224"/>
      <c r="G157" s="203" t="s">
        <v>562</v>
      </c>
      <c r="H157" s="203" t="s">
        <v>1517</v>
      </c>
      <c r="I157" s="247"/>
      <c r="J157" s="247"/>
    </row>
    <row r="158" spans="1:10" x14ac:dyDescent="0.2">
      <c r="A158" s="206">
        <v>218</v>
      </c>
      <c r="B158" s="242" t="s">
        <v>1802</v>
      </c>
      <c r="C158" s="206" t="s">
        <v>1174</v>
      </c>
      <c r="D158" s="206"/>
      <c r="E158" s="203" t="s">
        <v>586</v>
      </c>
      <c r="F158" s="224"/>
      <c r="G158" s="203" t="s">
        <v>558</v>
      </c>
      <c r="H158" s="203" t="s">
        <v>1518</v>
      </c>
      <c r="I158" s="247"/>
      <c r="J158" s="247"/>
    </row>
    <row r="159" spans="1:10" x14ac:dyDescent="0.2">
      <c r="A159" s="206">
        <v>219</v>
      </c>
      <c r="B159" s="244"/>
      <c r="C159" s="206" t="s">
        <v>1175</v>
      </c>
      <c r="D159" s="206"/>
      <c r="E159" s="204" t="s">
        <v>676</v>
      </c>
      <c r="F159" s="204"/>
      <c r="G159" s="204" t="s">
        <v>551</v>
      </c>
      <c r="H159" s="204" t="s">
        <v>677</v>
      </c>
      <c r="I159" s="247"/>
      <c r="J159" s="247"/>
    </row>
    <row r="160" spans="1:10" x14ac:dyDescent="0.2">
      <c r="A160" s="206">
        <v>220</v>
      </c>
      <c r="B160" s="242" t="s">
        <v>1803</v>
      </c>
      <c r="C160" s="206" t="s">
        <v>1176</v>
      </c>
      <c r="D160" s="206"/>
      <c r="E160" s="204" t="s">
        <v>684</v>
      </c>
      <c r="F160" s="204"/>
      <c r="G160" s="204" t="s">
        <v>565</v>
      </c>
      <c r="H160" s="204" t="s">
        <v>1053</v>
      </c>
      <c r="I160" s="247"/>
      <c r="J160" s="247"/>
    </row>
    <row r="161" spans="1:10" x14ac:dyDescent="0.2">
      <c r="A161" s="206">
        <v>221</v>
      </c>
      <c r="B161" s="242" t="s">
        <v>1804</v>
      </c>
      <c r="C161" s="206" t="s">
        <v>1177</v>
      </c>
      <c r="D161" s="206"/>
      <c r="E161" s="204" t="s">
        <v>689</v>
      </c>
      <c r="F161" s="204"/>
      <c r="G161" s="204" t="s">
        <v>554</v>
      </c>
      <c r="H161" s="204" t="s">
        <v>1519</v>
      </c>
      <c r="I161" s="247"/>
      <c r="J161" s="247"/>
    </row>
    <row r="162" spans="1:10" x14ac:dyDescent="0.2">
      <c r="A162" s="206">
        <v>222</v>
      </c>
      <c r="B162" s="242" t="s">
        <v>1805</v>
      </c>
      <c r="C162" s="206" t="s">
        <v>1178</v>
      </c>
      <c r="D162" s="206"/>
      <c r="E162" s="204" t="s">
        <v>693</v>
      </c>
      <c r="F162" s="204"/>
      <c r="G162" s="204" t="s">
        <v>548</v>
      </c>
      <c r="H162" s="204" t="s">
        <v>1520</v>
      </c>
      <c r="I162" s="247"/>
      <c r="J162" s="247"/>
    </row>
    <row r="163" spans="1:10" x14ac:dyDescent="0.2">
      <c r="A163" s="206">
        <v>223</v>
      </c>
      <c r="B163" s="242" t="s">
        <v>1806</v>
      </c>
      <c r="C163" s="206" t="s">
        <v>1178</v>
      </c>
      <c r="D163" s="206"/>
      <c r="E163" s="204" t="s">
        <v>693</v>
      </c>
      <c r="F163" s="204"/>
      <c r="G163" s="204" t="s">
        <v>548</v>
      </c>
      <c r="H163" s="204" t="s">
        <v>1520</v>
      </c>
      <c r="I163" s="247"/>
      <c r="J163" s="247"/>
    </row>
    <row r="164" spans="1:10" x14ac:dyDescent="0.2">
      <c r="A164" s="206">
        <v>224</v>
      </c>
      <c r="B164" s="242" t="s">
        <v>1807</v>
      </c>
      <c r="C164" s="206" t="s">
        <v>1178</v>
      </c>
      <c r="D164" s="206"/>
      <c r="E164" s="204" t="s">
        <v>693</v>
      </c>
      <c r="F164" s="204"/>
      <c r="G164" s="204" t="s">
        <v>548</v>
      </c>
      <c r="H164" s="204" t="s">
        <v>1520</v>
      </c>
      <c r="I164" s="247"/>
      <c r="J164" s="247"/>
    </row>
    <row r="165" spans="1:10" x14ac:dyDescent="0.2">
      <c r="A165" s="206">
        <v>225</v>
      </c>
      <c r="B165" s="242" t="s">
        <v>1808</v>
      </c>
      <c r="C165" s="206" t="s">
        <v>1178</v>
      </c>
      <c r="D165" s="206"/>
      <c r="E165" s="204" t="s">
        <v>693</v>
      </c>
      <c r="F165" s="204"/>
      <c r="G165" s="204" t="s">
        <v>548</v>
      </c>
      <c r="H165" s="204" t="s">
        <v>1520</v>
      </c>
      <c r="I165" s="247"/>
      <c r="J165" s="247"/>
    </row>
    <row r="166" spans="1:10" x14ac:dyDescent="0.2">
      <c r="A166" s="206">
        <v>226</v>
      </c>
      <c r="B166" s="242" t="s">
        <v>1809</v>
      </c>
      <c r="C166" s="206" t="s">
        <v>1179</v>
      </c>
      <c r="D166" s="206"/>
      <c r="E166" s="226" t="s">
        <v>697</v>
      </c>
      <c r="F166" s="204"/>
      <c r="G166" s="204" t="s">
        <v>549</v>
      </c>
      <c r="H166" s="204" t="s">
        <v>1521</v>
      </c>
      <c r="I166" s="247"/>
      <c r="J166" s="247"/>
    </row>
    <row r="167" spans="1:10" x14ac:dyDescent="0.2">
      <c r="A167" s="206">
        <v>227</v>
      </c>
      <c r="B167" s="242" t="s">
        <v>1810</v>
      </c>
      <c r="C167" s="206" t="s">
        <v>1180</v>
      </c>
      <c r="D167" s="206"/>
      <c r="E167" s="226" t="s">
        <v>541</v>
      </c>
      <c r="F167" s="204"/>
      <c r="G167" s="204" t="s">
        <v>554</v>
      </c>
      <c r="H167" s="204" t="s">
        <v>1522</v>
      </c>
      <c r="I167" s="247"/>
      <c r="J167" s="247"/>
    </row>
    <row r="168" spans="1:10" x14ac:dyDescent="0.2">
      <c r="A168" s="206">
        <v>228</v>
      </c>
      <c r="B168" s="242" t="s">
        <v>1811</v>
      </c>
      <c r="C168" s="206" t="s">
        <v>1181</v>
      </c>
      <c r="D168" s="206"/>
      <c r="E168" s="226" t="s">
        <v>701</v>
      </c>
      <c r="F168" s="204"/>
      <c r="G168" s="204" t="s">
        <v>554</v>
      </c>
      <c r="H168" s="204" t="s">
        <v>1523</v>
      </c>
      <c r="I168" s="247"/>
      <c r="J168" s="247"/>
    </row>
    <row r="169" spans="1:10" x14ac:dyDescent="0.2">
      <c r="A169" s="206">
        <v>229</v>
      </c>
      <c r="B169" s="242" t="s">
        <v>1812</v>
      </c>
      <c r="C169" s="206" t="s">
        <v>1182</v>
      </c>
      <c r="D169" s="206"/>
      <c r="E169" s="226" t="s">
        <v>703</v>
      </c>
      <c r="F169" s="204"/>
      <c r="G169" s="204" t="s">
        <v>551</v>
      </c>
      <c r="H169" s="204" t="s">
        <v>1524</v>
      </c>
      <c r="I169" s="247"/>
      <c r="J169" s="247"/>
    </row>
    <row r="170" spans="1:10" x14ac:dyDescent="0.2">
      <c r="A170" s="206">
        <v>230</v>
      </c>
      <c r="B170" s="244"/>
      <c r="C170" s="206" t="s">
        <v>1385</v>
      </c>
      <c r="D170" s="206"/>
      <c r="E170" s="204" t="s">
        <v>722</v>
      </c>
      <c r="F170" s="204"/>
      <c r="G170" s="204" t="s">
        <v>549</v>
      </c>
      <c r="H170" s="204" t="s">
        <v>723</v>
      </c>
      <c r="I170" s="247"/>
      <c r="J170" s="247"/>
    </row>
    <row r="171" spans="1:10" x14ac:dyDescent="0.2">
      <c r="A171" s="206">
        <v>231</v>
      </c>
      <c r="B171" s="242" t="s">
        <v>1813</v>
      </c>
      <c r="C171" s="206" t="s">
        <v>1183</v>
      </c>
      <c r="D171" s="206" t="s">
        <v>1391</v>
      </c>
      <c r="E171" s="204" t="s">
        <v>705</v>
      </c>
      <c r="F171" s="204" t="s">
        <v>706</v>
      </c>
      <c r="G171" s="204" t="s">
        <v>655</v>
      </c>
      <c r="H171" s="204" t="s">
        <v>1447</v>
      </c>
      <c r="I171" s="247"/>
      <c r="J171" s="247"/>
    </row>
    <row r="172" spans="1:10" x14ac:dyDescent="0.2">
      <c r="A172" s="206">
        <v>232</v>
      </c>
      <c r="B172" s="242" t="s">
        <v>1814</v>
      </c>
      <c r="C172" s="206" t="s">
        <v>1184</v>
      </c>
      <c r="D172" s="206"/>
      <c r="E172" s="204" t="s">
        <v>709</v>
      </c>
      <c r="F172" s="204"/>
      <c r="G172" s="204" t="s">
        <v>655</v>
      </c>
      <c r="H172" s="204" t="s">
        <v>1525</v>
      </c>
      <c r="I172" s="247"/>
      <c r="J172" s="247"/>
    </row>
    <row r="173" spans="1:10" x14ac:dyDescent="0.2">
      <c r="A173" s="206">
        <v>233</v>
      </c>
      <c r="B173" s="242" t="s">
        <v>1815</v>
      </c>
      <c r="C173" s="206" t="s">
        <v>1185</v>
      </c>
      <c r="D173" s="206" t="s">
        <v>1392</v>
      </c>
      <c r="E173" s="204" t="s">
        <v>711</v>
      </c>
      <c r="F173" s="204" t="s">
        <v>712</v>
      </c>
      <c r="G173" s="204" t="s">
        <v>655</v>
      </c>
      <c r="H173" s="204" t="s">
        <v>1640</v>
      </c>
      <c r="I173" s="247"/>
      <c r="J173" s="247"/>
    </row>
    <row r="174" spans="1:10" x14ac:dyDescent="0.2">
      <c r="A174" s="206">
        <v>234</v>
      </c>
      <c r="B174" s="242" t="s">
        <v>1816</v>
      </c>
      <c r="C174" s="206" t="s">
        <v>1186</v>
      </c>
      <c r="D174" s="206"/>
      <c r="E174" s="204" t="s">
        <v>714</v>
      </c>
      <c r="F174" s="204"/>
      <c r="G174" s="204" t="s">
        <v>563</v>
      </c>
      <c r="H174" s="204" t="s">
        <v>1526</v>
      </c>
      <c r="I174" s="247"/>
      <c r="J174" s="247"/>
    </row>
    <row r="175" spans="1:10" x14ac:dyDescent="0.2">
      <c r="A175" s="206">
        <v>235</v>
      </c>
      <c r="B175" s="244"/>
      <c r="C175" s="206" t="s">
        <v>1386</v>
      </c>
      <c r="D175" s="206"/>
      <c r="E175" s="204" t="s">
        <v>717</v>
      </c>
      <c r="F175" s="204"/>
      <c r="G175" s="204" t="s">
        <v>563</v>
      </c>
      <c r="H175" s="204" t="s">
        <v>718</v>
      </c>
      <c r="I175" s="247"/>
      <c r="J175" s="247"/>
    </row>
    <row r="176" spans="1:10" x14ac:dyDescent="0.2">
      <c r="A176" s="206">
        <v>236</v>
      </c>
      <c r="B176" s="242" t="s">
        <v>1817</v>
      </c>
      <c r="C176" s="206" t="s">
        <v>1187</v>
      </c>
      <c r="D176" s="206"/>
      <c r="E176" s="204" t="s">
        <v>719</v>
      </c>
      <c r="F176" s="204"/>
      <c r="G176" s="204" t="s">
        <v>561</v>
      </c>
      <c r="H176" s="204" t="s">
        <v>1527</v>
      </c>
      <c r="I176" s="247"/>
      <c r="J176" s="247"/>
    </row>
    <row r="177" spans="1:10" x14ac:dyDescent="0.2">
      <c r="A177" s="206">
        <v>237</v>
      </c>
      <c r="B177" s="242" t="s">
        <v>1818</v>
      </c>
      <c r="C177" s="206" t="s">
        <v>1188</v>
      </c>
      <c r="D177" s="206"/>
      <c r="E177" s="204" t="s">
        <v>724</v>
      </c>
      <c r="F177" s="204"/>
      <c r="G177" s="204" t="s">
        <v>545</v>
      </c>
      <c r="H177" s="204" t="s">
        <v>725</v>
      </c>
      <c r="I177" s="247"/>
      <c r="J177" s="247"/>
    </row>
    <row r="178" spans="1:10" x14ac:dyDescent="0.2">
      <c r="A178" s="206">
        <v>238</v>
      </c>
      <c r="B178" s="242" t="s">
        <v>1819</v>
      </c>
      <c r="C178" s="206" t="s">
        <v>1189</v>
      </c>
      <c r="D178" s="206"/>
      <c r="E178" s="204" t="s">
        <v>726</v>
      </c>
      <c r="F178" s="204"/>
      <c r="G178" s="204" t="s">
        <v>561</v>
      </c>
      <c r="H178" s="204" t="s">
        <v>1528</v>
      </c>
      <c r="I178" s="247"/>
      <c r="J178" s="247"/>
    </row>
    <row r="179" spans="1:10" x14ac:dyDescent="0.2">
      <c r="A179" s="206">
        <v>239</v>
      </c>
      <c r="B179" s="242" t="s">
        <v>1820</v>
      </c>
      <c r="C179" s="206" t="s">
        <v>1190</v>
      </c>
      <c r="D179" s="206"/>
      <c r="E179" s="204" t="s">
        <v>60</v>
      </c>
      <c r="F179" s="204"/>
      <c r="G179" s="204" t="s">
        <v>557</v>
      </c>
      <c r="H179" s="204" t="s">
        <v>1479</v>
      </c>
      <c r="I179" s="247"/>
      <c r="J179" s="247"/>
    </row>
    <row r="180" spans="1:10" x14ac:dyDescent="0.2">
      <c r="A180" s="206">
        <v>240</v>
      </c>
      <c r="B180" s="242" t="s">
        <v>1821</v>
      </c>
      <c r="C180" s="206" t="s">
        <v>1191</v>
      </c>
      <c r="D180" s="206"/>
      <c r="E180" s="204" t="s">
        <v>729</v>
      </c>
      <c r="F180" s="204"/>
      <c r="G180" s="204" t="s">
        <v>557</v>
      </c>
      <c r="H180" s="204" t="s">
        <v>1529</v>
      </c>
      <c r="I180" s="247"/>
      <c r="J180" s="247"/>
    </row>
    <row r="181" spans="1:10" x14ac:dyDescent="0.2">
      <c r="A181" s="206">
        <v>241</v>
      </c>
      <c r="B181" s="242" t="s">
        <v>1822</v>
      </c>
      <c r="C181" s="206" t="s">
        <v>1169</v>
      </c>
      <c r="D181" s="206"/>
      <c r="E181" s="203" t="s">
        <v>119</v>
      </c>
      <c r="F181" s="203"/>
      <c r="G181" s="203" t="s">
        <v>558</v>
      </c>
      <c r="H181" s="204" t="s">
        <v>1513</v>
      </c>
      <c r="I181" s="247"/>
      <c r="J181" s="247"/>
    </row>
    <row r="182" spans="1:10" x14ac:dyDescent="0.2">
      <c r="A182" s="206">
        <v>242</v>
      </c>
      <c r="B182" s="242" t="s">
        <v>1823</v>
      </c>
      <c r="C182" s="206" t="s">
        <v>1169</v>
      </c>
      <c r="D182" s="206"/>
      <c r="E182" s="203" t="s">
        <v>119</v>
      </c>
      <c r="F182" s="203"/>
      <c r="G182" s="203" t="s">
        <v>558</v>
      </c>
      <c r="H182" s="204" t="s">
        <v>1513</v>
      </c>
      <c r="I182" s="247"/>
      <c r="J182" s="247"/>
    </row>
    <row r="183" spans="1:10" x14ac:dyDescent="0.2">
      <c r="A183" s="206">
        <v>243</v>
      </c>
      <c r="B183" s="242" t="s">
        <v>1824</v>
      </c>
      <c r="C183" s="206" t="s">
        <v>1192</v>
      </c>
      <c r="D183" s="206"/>
      <c r="E183" s="204" t="s">
        <v>732</v>
      </c>
      <c r="F183" s="204"/>
      <c r="G183" s="204" t="s">
        <v>1123</v>
      </c>
      <c r="H183" s="204" t="s">
        <v>1530</v>
      </c>
      <c r="I183" s="247"/>
      <c r="J183" s="247"/>
    </row>
    <row r="184" spans="1:10" x14ac:dyDescent="0.2">
      <c r="A184" s="206">
        <v>244</v>
      </c>
      <c r="B184" s="244"/>
      <c r="C184" s="206" t="s">
        <v>1387</v>
      </c>
      <c r="D184" s="206"/>
      <c r="E184" s="204" t="s">
        <v>736</v>
      </c>
      <c r="F184" s="204"/>
      <c r="G184" s="204" t="s">
        <v>655</v>
      </c>
      <c r="H184" s="204" t="s">
        <v>737</v>
      </c>
      <c r="I184" s="247"/>
      <c r="J184" s="247"/>
    </row>
    <row r="185" spans="1:10" x14ac:dyDescent="0.2">
      <c r="A185" s="206">
        <v>245</v>
      </c>
      <c r="B185" s="242" t="s">
        <v>1825</v>
      </c>
      <c r="C185" s="206" t="s">
        <v>1193</v>
      </c>
      <c r="D185" s="206"/>
      <c r="E185" s="204" t="s">
        <v>739</v>
      </c>
      <c r="F185" s="204"/>
      <c r="G185" s="204" t="s">
        <v>548</v>
      </c>
      <c r="H185" s="204" t="s">
        <v>1531</v>
      </c>
      <c r="I185" s="247"/>
      <c r="J185" s="247"/>
    </row>
    <row r="186" spans="1:10" x14ac:dyDescent="0.2">
      <c r="A186" s="206">
        <v>246</v>
      </c>
      <c r="B186" s="242" t="s">
        <v>1826</v>
      </c>
      <c r="C186" s="206" t="s">
        <v>1194</v>
      </c>
      <c r="D186" s="206"/>
      <c r="E186" s="204" t="s">
        <v>741</v>
      </c>
      <c r="F186" s="204"/>
      <c r="G186" s="204" t="s">
        <v>549</v>
      </c>
      <c r="H186" s="204" t="s">
        <v>742</v>
      </c>
      <c r="I186" s="247"/>
      <c r="J186" s="247"/>
    </row>
    <row r="187" spans="1:10" x14ac:dyDescent="0.2">
      <c r="A187" s="206">
        <v>247</v>
      </c>
      <c r="B187" s="242" t="s">
        <v>1827</v>
      </c>
      <c r="C187" s="206" t="s">
        <v>1442</v>
      </c>
      <c r="D187" s="206"/>
      <c r="E187" s="204" t="s">
        <v>1443</v>
      </c>
      <c r="F187" s="204"/>
      <c r="G187" s="204" t="s">
        <v>549</v>
      </c>
      <c r="H187" s="204" t="s">
        <v>871</v>
      </c>
      <c r="I187" s="247"/>
      <c r="J187" s="247"/>
    </row>
    <row r="188" spans="1:10" x14ac:dyDescent="0.2">
      <c r="A188" s="206">
        <v>248</v>
      </c>
      <c r="B188" s="242" t="s">
        <v>1828</v>
      </c>
      <c r="C188" s="206" t="s">
        <v>1195</v>
      </c>
      <c r="D188" s="206"/>
      <c r="E188" s="204" t="s">
        <v>1159</v>
      </c>
      <c r="F188" s="204"/>
      <c r="G188" s="204" t="s">
        <v>549</v>
      </c>
      <c r="H188" s="204" t="s">
        <v>872</v>
      </c>
      <c r="I188" s="247"/>
      <c r="J188" s="247"/>
    </row>
    <row r="189" spans="1:10" x14ac:dyDescent="0.2">
      <c r="A189" s="206">
        <v>249</v>
      </c>
      <c r="B189" s="242" t="s">
        <v>1829</v>
      </c>
      <c r="C189" s="206" t="s">
        <v>1196</v>
      </c>
      <c r="D189" s="206"/>
      <c r="E189" s="204" t="s">
        <v>757</v>
      </c>
      <c r="F189" s="204"/>
      <c r="G189" s="204" t="s">
        <v>564</v>
      </c>
      <c r="H189" s="204" t="s">
        <v>1532</v>
      </c>
      <c r="I189" s="247"/>
      <c r="J189" s="247"/>
    </row>
    <row r="190" spans="1:10" x14ac:dyDescent="0.2">
      <c r="A190" s="206">
        <v>250</v>
      </c>
      <c r="B190" s="242" t="s">
        <v>1830</v>
      </c>
      <c r="C190" s="206" t="s">
        <v>1197</v>
      </c>
      <c r="D190" s="206"/>
      <c r="E190" s="204" t="s">
        <v>745</v>
      </c>
      <c r="F190" s="204"/>
      <c r="G190" s="204" t="s">
        <v>564</v>
      </c>
      <c r="H190" s="204" t="s">
        <v>1533</v>
      </c>
      <c r="I190" s="247"/>
      <c r="J190" s="247"/>
    </row>
    <row r="191" spans="1:10" x14ac:dyDescent="0.2">
      <c r="A191" s="206">
        <v>251</v>
      </c>
      <c r="B191" s="242" t="s">
        <v>1831</v>
      </c>
      <c r="C191" s="206" t="s">
        <v>1198</v>
      </c>
      <c r="D191" s="206"/>
      <c r="E191" s="204" t="s">
        <v>754</v>
      </c>
      <c r="F191" s="204"/>
      <c r="G191" s="204" t="s">
        <v>564</v>
      </c>
      <c r="H191" s="204" t="s">
        <v>755</v>
      </c>
      <c r="I191" s="247"/>
      <c r="J191" s="247"/>
    </row>
    <row r="192" spans="1:10" x14ac:dyDescent="0.2">
      <c r="A192" s="206">
        <v>252</v>
      </c>
      <c r="B192" s="242" t="s">
        <v>1832</v>
      </c>
      <c r="C192" s="206" t="s">
        <v>1199</v>
      </c>
      <c r="D192" s="206"/>
      <c r="E192" s="204" t="s">
        <v>761</v>
      </c>
      <c r="F192" s="204"/>
      <c r="G192" s="204" t="s">
        <v>549</v>
      </c>
      <c r="H192" s="204" t="s">
        <v>1534</v>
      </c>
      <c r="I192" s="247"/>
      <c r="J192" s="247"/>
    </row>
    <row r="193" spans="1:10" x14ac:dyDescent="0.2">
      <c r="A193" s="206">
        <v>253</v>
      </c>
      <c r="B193" s="242" t="s">
        <v>1833</v>
      </c>
      <c r="C193" s="206" t="s">
        <v>1200</v>
      </c>
      <c r="D193" s="206"/>
      <c r="E193" s="204" t="s">
        <v>766</v>
      </c>
      <c r="F193" s="204"/>
      <c r="G193" s="204" t="s">
        <v>549</v>
      </c>
      <c r="H193" s="204" t="s">
        <v>762</v>
      </c>
      <c r="I193" s="247"/>
      <c r="J193" s="247"/>
    </row>
    <row r="194" spans="1:10" x14ac:dyDescent="0.2">
      <c r="A194" s="206">
        <v>255</v>
      </c>
      <c r="B194" s="242" t="s">
        <v>1834</v>
      </c>
      <c r="C194" s="206" t="s">
        <v>1201</v>
      </c>
      <c r="D194" s="206"/>
      <c r="E194" s="204" t="s">
        <v>84</v>
      </c>
      <c r="F194" s="204"/>
      <c r="G194" s="204" t="s">
        <v>561</v>
      </c>
      <c r="H194" s="204" t="s">
        <v>768</v>
      </c>
      <c r="I194" s="247"/>
      <c r="J194" s="247"/>
    </row>
    <row r="195" spans="1:10" x14ac:dyDescent="0.2">
      <c r="A195" s="206">
        <v>256</v>
      </c>
      <c r="B195" s="242" t="s">
        <v>1835</v>
      </c>
      <c r="C195" s="206" t="s">
        <v>1202</v>
      </c>
      <c r="D195" s="206"/>
      <c r="E195" s="204" t="s">
        <v>83</v>
      </c>
      <c r="F195" s="204"/>
      <c r="G195" s="204" t="s">
        <v>561</v>
      </c>
      <c r="H195" s="204" t="s">
        <v>769</v>
      </c>
      <c r="I195" s="247"/>
      <c r="J195" s="247"/>
    </row>
    <row r="196" spans="1:10" x14ac:dyDescent="0.2">
      <c r="A196" s="206">
        <v>257</v>
      </c>
      <c r="B196" s="242" t="s">
        <v>1836</v>
      </c>
      <c r="C196" s="206" t="s">
        <v>1203</v>
      </c>
      <c r="D196" s="206"/>
      <c r="E196" s="204" t="s">
        <v>786</v>
      </c>
      <c r="F196" s="204"/>
      <c r="G196" s="204" t="s">
        <v>551</v>
      </c>
      <c r="H196" s="204" t="s">
        <v>787</v>
      </c>
      <c r="I196" s="247"/>
      <c r="J196" s="247"/>
    </row>
    <row r="197" spans="1:10" x14ac:dyDescent="0.2">
      <c r="A197" s="206">
        <v>258</v>
      </c>
      <c r="B197" s="244"/>
      <c r="C197" s="206" t="s">
        <v>1203</v>
      </c>
      <c r="D197" s="206"/>
      <c r="E197" s="204" t="s">
        <v>786</v>
      </c>
      <c r="F197" s="204"/>
      <c r="G197" s="204" t="s">
        <v>551</v>
      </c>
      <c r="H197" s="204" t="s">
        <v>787</v>
      </c>
      <c r="I197" s="247"/>
      <c r="J197" s="247"/>
    </row>
    <row r="198" spans="1:10" x14ac:dyDescent="0.2">
      <c r="A198" s="206">
        <v>259</v>
      </c>
      <c r="B198" s="242" t="s">
        <v>1837</v>
      </c>
      <c r="C198" s="206" t="s">
        <v>1204</v>
      </c>
      <c r="D198" s="206"/>
      <c r="E198" s="204" t="s">
        <v>791</v>
      </c>
      <c r="F198" s="204"/>
      <c r="G198" s="204" t="s">
        <v>549</v>
      </c>
      <c r="H198" s="204" t="s">
        <v>1535</v>
      </c>
      <c r="I198" s="247"/>
      <c r="J198" s="247"/>
    </row>
    <row r="199" spans="1:10" x14ac:dyDescent="0.2">
      <c r="A199" s="206">
        <v>260</v>
      </c>
      <c r="B199" s="242" t="s">
        <v>1838</v>
      </c>
      <c r="C199" s="206" t="s">
        <v>1205</v>
      </c>
      <c r="D199" s="206"/>
      <c r="E199" s="204" t="s">
        <v>97</v>
      </c>
      <c r="F199" s="204"/>
      <c r="G199" s="204" t="s">
        <v>549</v>
      </c>
      <c r="H199" s="204" t="s">
        <v>1536</v>
      </c>
      <c r="I199" s="247"/>
      <c r="J199" s="247"/>
    </row>
    <row r="200" spans="1:10" x14ac:dyDescent="0.2">
      <c r="A200" s="206">
        <v>261</v>
      </c>
      <c r="B200" s="242" t="s">
        <v>1839</v>
      </c>
      <c r="C200" s="206" t="s">
        <v>1206</v>
      </c>
      <c r="D200" s="206"/>
      <c r="E200" s="204" t="s">
        <v>792</v>
      </c>
      <c r="F200" s="204"/>
      <c r="G200" s="204" t="s">
        <v>549</v>
      </c>
      <c r="H200" s="204" t="s">
        <v>1537</v>
      </c>
      <c r="I200" s="247"/>
      <c r="J200" s="247"/>
    </row>
    <row r="201" spans="1:10" x14ac:dyDescent="0.2">
      <c r="A201" s="206">
        <v>262</v>
      </c>
      <c r="B201" s="242" t="s">
        <v>1840</v>
      </c>
      <c r="C201" s="206" t="s">
        <v>1207</v>
      </c>
      <c r="D201" s="206"/>
      <c r="E201" s="204" t="s">
        <v>87</v>
      </c>
      <c r="F201" s="204"/>
      <c r="G201" s="204" t="s">
        <v>557</v>
      </c>
      <c r="H201" s="204" t="s">
        <v>826</v>
      </c>
      <c r="I201" s="247"/>
      <c r="J201" s="247"/>
    </row>
    <row r="202" spans="1:10" x14ac:dyDescent="0.2">
      <c r="A202" s="206">
        <v>263</v>
      </c>
      <c r="B202" s="242" t="s">
        <v>1841</v>
      </c>
      <c r="C202" s="206" t="s">
        <v>1208</v>
      </c>
      <c r="D202" s="206"/>
      <c r="E202" s="204" t="s">
        <v>62</v>
      </c>
      <c r="F202" s="204"/>
      <c r="G202" s="204" t="s">
        <v>554</v>
      </c>
      <c r="H202" s="204" t="s">
        <v>828</v>
      </c>
      <c r="I202" s="247"/>
      <c r="J202" s="247"/>
    </row>
    <row r="203" spans="1:10" x14ac:dyDescent="0.2">
      <c r="A203" s="206">
        <v>264</v>
      </c>
      <c r="B203" s="242" t="s">
        <v>1842</v>
      </c>
      <c r="C203" s="206" t="s">
        <v>1209</v>
      </c>
      <c r="D203" s="206"/>
      <c r="E203" s="204" t="s">
        <v>66</v>
      </c>
      <c r="F203" s="204"/>
      <c r="G203" s="204" t="s">
        <v>549</v>
      </c>
      <c r="H203" s="204" t="s">
        <v>841</v>
      </c>
      <c r="I203" s="247"/>
      <c r="J203" s="247"/>
    </row>
    <row r="204" spans="1:10" x14ac:dyDescent="0.2">
      <c r="A204" s="206">
        <v>265</v>
      </c>
      <c r="B204" s="242" t="s">
        <v>1843</v>
      </c>
      <c r="C204" s="206" t="s">
        <v>1210</v>
      </c>
      <c r="D204" s="206"/>
      <c r="E204" s="204" t="s">
        <v>45</v>
      </c>
      <c r="F204" s="204"/>
      <c r="G204" s="204" t="s">
        <v>553</v>
      </c>
      <c r="H204" s="204" t="s">
        <v>1538</v>
      </c>
      <c r="I204" s="247"/>
      <c r="J204" s="247"/>
    </row>
    <row r="205" spans="1:10" x14ac:dyDescent="0.2">
      <c r="A205" s="206">
        <v>266</v>
      </c>
      <c r="B205" s="242" t="s">
        <v>1844</v>
      </c>
      <c r="C205" s="206" t="s">
        <v>1169</v>
      </c>
      <c r="D205" s="206"/>
      <c r="E205" s="204" t="s">
        <v>119</v>
      </c>
      <c r="F205" s="204"/>
      <c r="G205" s="204" t="s">
        <v>558</v>
      </c>
      <c r="H205" s="204" t="s">
        <v>1513</v>
      </c>
      <c r="I205" s="247"/>
      <c r="J205" s="247"/>
    </row>
    <row r="206" spans="1:10" x14ac:dyDescent="0.2">
      <c r="A206" s="206">
        <v>267</v>
      </c>
      <c r="B206" s="242" t="s">
        <v>1845</v>
      </c>
      <c r="C206" s="206" t="s">
        <v>1169</v>
      </c>
      <c r="D206" s="206"/>
      <c r="E206" s="204" t="s">
        <v>119</v>
      </c>
      <c r="F206" s="204"/>
      <c r="G206" s="204" t="s">
        <v>558</v>
      </c>
      <c r="H206" s="204" t="s">
        <v>1513</v>
      </c>
      <c r="I206" s="247"/>
      <c r="J206" s="247"/>
    </row>
    <row r="207" spans="1:10" x14ac:dyDescent="0.2">
      <c r="A207" s="206">
        <v>268</v>
      </c>
      <c r="B207" s="242" t="s">
        <v>1846</v>
      </c>
      <c r="C207" s="206" t="s">
        <v>1169</v>
      </c>
      <c r="D207" s="206"/>
      <c r="E207" s="204" t="s">
        <v>119</v>
      </c>
      <c r="F207" s="204"/>
      <c r="G207" s="204" t="s">
        <v>558</v>
      </c>
      <c r="H207" s="204" t="s">
        <v>1513</v>
      </c>
      <c r="I207" s="247"/>
      <c r="J207" s="247"/>
    </row>
    <row r="208" spans="1:10" x14ac:dyDescent="0.2">
      <c r="A208" s="206">
        <v>269</v>
      </c>
      <c r="B208" s="242" t="s">
        <v>1847</v>
      </c>
      <c r="C208" s="206" t="s">
        <v>1169</v>
      </c>
      <c r="D208" s="206"/>
      <c r="E208" s="204" t="s">
        <v>119</v>
      </c>
      <c r="F208" s="204"/>
      <c r="G208" s="204" t="s">
        <v>558</v>
      </c>
      <c r="H208" s="204" t="s">
        <v>1513</v>
      </c>
      <c r="I208" s="247"/>
      <c r="J208" s="247"/>
    </row>
    <row r="209" spans="1:10" x14ac:dyDescent="0.2">
      <c r="A209" s="206">
        <v>270</v>
      </c>
      <c r="B209" s="242" t="s">
        <v>1848</v>
      </c>
      <c r="C209" s="206" t="s">
        <v>1211</v>
      </c>
      <c r="D209" s="206"/>
      <c r="E209" s="204" t="s">
        <v>106</v>
      </c>
      <c r="F209" s="204"/>
      <c r="G209" s="204" t="s">
        <v>549</v>
      </c>
      <c r="H209" s="204" t="s">
        <v>1539</v>
      </c>
      <c r="I209" s="247"/>
      <c r="J209" s="247"/>
    </row>
    <row r="210" spans="1:10" x14ac:dyDescent="0.2">
      <c r="A210" s="206">
        <v>271</v>
      </c>
      <c r="B210" s="242" t="s">
        <v>1849</v>
      </c>
      <c r="C210" s="206" t="s">
        <v>1212</v>
      </c>
      <c r="D210" s="206"/>
      <c r="E210" s="204" t="s">
        <v>53</v>
      </c>
      <c r="F210" s="204"/>
      <c r="G210" s="204" t="s">
        <v>551</v>
      </c>
      <c r="H210" s="204" t="s">
        <v>849</v>
      </c>
      <c r="I210" s="247"/>
      <c r="J210" s="247"/>
    </row>
    <row r="211" spans="1:10" x14ac:dyDescent="0.2">
      <c r="A211" s="206">
        <v>272</v>
      </c>
      <c r="B211" s="242" t="s">
        <v>1850</v>
      </c>
      <c r="C211" s="206" t="s">
        <v>1213</v>
      </c>
      <c r="D211" s="206"/>
      <c r="E211" s="204" t="s">
        <v>56</v>
      </c>
      <c r="F211" s="204"/>
      <c r="G211" s="204" t="s">
        <v>549</v>
      </c>
      <c r="H211" s="204" t="s">
        <v>1540</v>
      </c>
      <c r="I211" s="247"/>
      <c r="J211" s="247"/>
    </row>
    <row r="212" spans="1:10" x14ac:dyDescent="0.2">
      <c r="A212" s="206">
        <v>273</v>
      </c>
      <c r="B212" s="242" t="s">
        <v>1851</v>
      </c>
      <c r="C212" s="206" t="s">
        <v>1214</v>
      </c>
      <c r="D212" s="206"/>
      <c r="E212" s="204" t="s">
        <v>65</v>
      </c>
      <c r="F212" s="204"/>
      <c r="G212" s="204" t="s">
        <v>551</v>
      </c>
      <c r="H212" s="204" t="s">
        <v>851</v>
      </c>
      <c r="I212" s="247"/>
      <c r="J212" s="247"/>
    </row>
    <row r="213" spans="1:10" x14ac:dyDescent="0.2">
      <c r="A213" s="206">
        <v>274</v>
      </c>
      <c r="B213" s="242" t="s">
        <v>1852</v>
      </c>
      <c r="C213" s="206" t="s">
        <v>1215</v>
      </c>
      <c r="D213" s="206"/>
      <c r="E213" s="204" t="s">
        <v>76</v>
      </c>
      <c r="F213" s="204"/>
      <c r="G213" s="204" t="s">
        <v>551</v>
      </c>
      <c r="H213" s="204" t="s">
        <v>1541</v>
      </c>
      <c r="I213" s="247"/>
      <c r="J213" s="247"/>
    </row>
    <row r="214" spans="1:10" x14ac:dyDescent="0.2">
      <c r="A214" s="206">
        <v>275</v>
      </c>
      <c r="B214" s="242" t="s">
        <v>1853</v>
      </c>
      <c r="C214" s="206" t="s">
        <v>1216</v>
      </c>
      <c r="D214" s="206"/>
      <c r="E214" s="204" t="s">
        <v>105</v>
      </c>
      <c r="F214" s="204"/>
      <c r="G214" s="204" t="s">
        <v>549</v>
      </c>
      <c r="H214" s="204" t="s">
        <v>1445</v>
      </c>
      <c r="I214" s="247"/>
      <c r="J214" s="247"/>
    </row>
    <row r="215" spans="1:10" x14ac:dyDescent="0.2">
      <c r="A215" s="206">
        <v>276</v>
      </c>
      <c r="B215" s="242" t="s">
        <v>1854</v>
      </c>
      <c r="C215" s="206" t="s">
        <v>1317</v>
      </c>
      <c r="D215" s="206"/>
      <c r="E215" s="204" t="s">
        <v>57</v>
      </c>
      <c r="F215" s="204"/>
      <c r="G215" s="204" t="s">
        <v>556</v>
      </c>
      <c r="H215" s="204" t="s">
        <v>1542</v>
      </c>
      <c r="I215" s="247"/>
      <c r="J215" s="247"/>
    </row>
    <row r="216" spans="1:10" x14ac:dyDescent="0.2">
      <c r="A216" s="206">
        <v>277</v>
      </c>
      <c r="B216" s="242" t="s">
        <v>1855</v>
      </c>
      <c r="C216" s="206" t="s">
        <v>1350</v>
      </c>
      <c r="D216" s="206"/>
      <c r="E216" s="204" t="s">
        <v>664</v>
      </c>
      <c r="F216" s="204"/>
      <c r="G216" s="204" t="s">
        <v>559</v>
      </c>
      <c r="H216" s="204" t="s">
        <v>1543</v>
      </c>
      <c r="I216" s="247"/>
      <c r="J216" s="247"/>
    </row>
    <row r="217" spans="1:10" x14ac:dyDescent="0.2">
      <c r="A217" s="206">
        <v>278</v>
      </c>
      <c r="B217" s="242" t="s">
        <v>1856</v>
      </c>
      <c r="C217" s="206" t="s">
        <v>1370</v>
      </c>
      <c r="D217" s="206"/>
      <c r="E217" s="204" t="s">
        <v>104</v>
      </c>
      <c r="F217" s="204"/>
      <c r="G217" s="204" t="s">
        <v>562</v>
      </c>
      <c r="H217" s="204" t="s">
        <v>1544</v>
      </c>
      <c r="I217" s="247"/>
      <c r="J217" s="247"/>
    </row>
    <row r="218" spans="1:10" x14ac:dyDescent="0.2">
      <c r="A218" s="206">
        <v>279</v>
      </c>
      <c r="B218" s="242" t="s">
        <v>1857</v>
      </c>
      <c r="C218" s="206" t="s">
        <v>1308</v>
      </c>
      <c r="D218" s="206"/>
      <c r="E218" s="204" t="s">
        <v>47</v>
      </c>
      <c r="F218" s="204"/>
      <c r="G218" s="204" t="s">
        <v>549</v>
      </c>
      <c r="H218" s="204" t="s">
        <v>1545</v>
      </c>
      <c r="I218" s="247"/>
      <c r="J218" s="247"/>
    </row>
    <row r="219" spans="1:10" x14ac:dyDescent="0.2">
      <c r="A219" s="206">
        <v>280</v>
      </c>
      <c r="B219" s="242" t="s">
        <v>1858</v>
      </c>
      <c r="C219" s="206" t="s">
        <v>1321</v>
      </c>
      <c r="D219" s="206"/>
      <c r="E219" s="204" t="s">
        <v>660</v>
      </c>
      <c r="F219" s="204"/>
      <c r="G219" s="204" t="s">
        <v>546</v>
      </c>
      <c r="H219" s="204" t="s">
        <v>1546</v>
      </c>
      <c r="I219" s="247"/>
      <c r="J219" s="247"/>
    </row>
    <row r="220" spans="1:10" x14ac:dyDescent="0.2">
      <c r="A220" s="206">
        <v>281</v>
      </c>
      <c r="B220" s="242" t="s">
        <v>1859</v>
      </c>
      <c r="C220" s="206" t="s">
        <v>1341</v>
      </c>
      <c r="D220" s="206"/>
      <c r="E220" s="204" t="s">
        <v>663</v>
      </c>
      <c r="F220" s="204"/>
      <c r="G220" s="204" t="s">
        <v>546</v>
      </c>
      <c r="H220" s="204" t="s">
        <v>1547</v>
      </c>
      <c r="I220" s="247"/>
      <c r="J220" s="247"/>
    </row>
    <row r="221" spans="1:10" x14ac:dyDescent="0.2">
      <c r="A221" s="206">
        <v>282</v>
      </c>
      <c r="B221" s="242" t="s">
        <v>1860</v>
      </c>
      <c r="C221" s="206" t="s">
        <v>1217</v>
      </c>
      <c r="D221" s="206"/>
      <c r="E221" s="204" t="s">
        <v>75</v>
      </c>
      <c r="F221" s="204"/>
      <c r="G221" s="204" t="s">
        <v>549</v>
      </c>
      <c r="H221" s="204" t="s">
        <v>875</v>
      </c>
      <c r="I221" s="247"/>
      <c r="J221" s="247"/>
    </row>
    <row r="222" spans="1:10" x14ac:dyDescent="0.2">
      <c r="A222" s="206">
        <v>283</v>
      </c>
      <c r="B222" s="242" t="s">
        <v>1861</v>
      </c>
      <c r="C222" s="206" t="s">
        <v>1218</v>
      </c>
      <c r="D222" s="206"/>
      <c r="E222" s="204" t="s">
        <v>29</v>
      </c>
      <c r="F222" s="204"/>
      <c r="G222" s="204" t="s">
        <v>550</v>
      </c>
      <c r="H222" s="204" t="s">
        <v>874</v>
      </c>
      <c r="I222" s="247"/>
      <c r="J222" s="247"/>
    </row>
    <row r="223" spans="1:10" x14ac:dyDescent="0.2">
      <c r="A223" s="206">
        <v>284</v>
      </c>
      <c r="B223" s="242" t="s">
        <v>1862</v>
      </c>
      <c r="C223" s="206" t="s">
        <v>1219</v>
      </c>
      <c r="D223" s="206"/>
      <c r="E223" s="204" t="s">
        <v>46</v>
      </c>
      <c r="F223" s="204"/>
      <c r="G223" s="204" t="s">
        <v>549</v>
      </c>
      <c r="H223" s="204" t="s">
        <v>885</v>
      </c>
      <c r="I223" s="247"/>
      <c r="J223" s="247"/>
    </row>
    <row r="224" spans="1:10" x14ac:dyDescent="0.2">
      <c r="A224" s="206">
        <v>285</v>
      </c>
      <c r="B224" s="242" t="s">
        <v>1863</v>
      </c>
      <c r="C224" s="206" t="s">
        <v>1220</v>
      </c>
      <c r="D224" s="206"/>
      <c r="E224" s="204" t="s">
        <v>25</v>
      </c>
      <c r="F224" s="204"/>
      <c r="G224" s="204" t="s">
        <v>549</v>
      </c>
      <c r="H224" s="204" t="s">
        <v>886</v>
      </c>
      <c r="I224" s="247"/>
      <c r="J224" s="247"/>
    </row>
    <row r="225" spans="1:10" x14ac:dyDescent="0.2">
      <c r="A225" s="206">
        <v>286</v>
      </c>
      <c r="B225" s="242" t="s">
        <v>1864</v>
      </c>
      <c r="C225" s="206" t="s">
        <v>1221</v>
      </c>
      <c r="D225" s="206"/>
      <c r="E225" s="204" t="s">
        <v>888</v>
      </c>
      <c r="F225" s="204"/>
      <c r="G225" s="204" t="s">
        <v>550</v>
      </c>
      <c r="H225" s="204" t="s">
        <v>889</v>
      </c>
      <c r="I225" s="247"/>
      <c r="J225" s="247"/>
    </row>
    <row r="226" spans="1:10" x14ac:dyDescent="0.2">
      <c r="A226" s="206">
        <v>287</v>
      </c>
      <c r="B226" s="242" t="s">
        <v>1865</v>
      </c>
      <c r="C226" s="206" t="s">
        <v>1222</v>
      </c>
      <c r="D226" s="206"/>
      <c r="E226" s="204" t="s">
        <v>985</v>
      </c>
      <c r="F226" s="204"/>
      <c r="G226" s="207" t="s">
        <v>554</v>
      </c>
      <c r="H226" s="204" t="s">
        <v>986</v>
      </c>
      <c r="I226" s="247"/>
      <c r="J226" s="247"/>
    </row>
    <row r="227" spans="1:10" x14ac:dyDescent="0.2">
      <c r="A227" s="206">
        <v>288</v>
      </c>
      <c r="B227" s="242" t="s">
        <v>1866</v>
      </c>
      <c r="C227" s="206" t="s">
        <v>1324</v>
      </c>
      <c r="D227" s="206"/>
      <c r="E227" s="204" t="s">
        <v>67</v>
      </c>
      <c r="F227" s="204"/>
      <c r="G227" s="207" t="s">
        <v>558</v>
      </c>
      <c r="H227" s="204" t="s">
        <v>891</v>
      </c>
      <c r="I227" s="247"/>
      <c r="J227" s="247"/>
    </row>
    <row r="228" spans="1:10" x14ac:dyDescent="0.2">
      <c r="A228" s="206">
        <v>289</v>
      </c>
      <c r="B228" s="242" t="s">
        <v>1867</v>
      </c>
      <c r="C228" s="206" t="s">
        <v>1223</v>
      </c>
      <c r="D228" s="206"/>
      <c r="E228" s="204" t="s">
        <v>893</v>
      </c>
      <c r="F228" s="204"/>
      <c r="G228" s="207" t="s">
        <v>897</v>
      </c>
      <c r="H228" s="204" t="s">
        <v>895</v>
      </c>
      <c r="I228" s="247"/>
      <c r="J228" s="247"/>
    </row>
    <row r="229" spans="1:10" x14ac:dyDescent="0.2">
      <c r="A229" s="206">
        <v>290</v>
      </c>
      <c r="B229" s="242" t="s">
        <v>1868</v>
      </c>
      <c r="C229" s="206" t="s">
        <v>1224</v>
      </c>
      <c r="D229" s="206"/>
      <c r="E229" s="204" t="s">
        <v>894</v>
      </c>
      <c r="F229" s="204"/>
      <c r="G229" s="207" t="s">
        <v>554</v>
      </c>
      <c r="H229" s="204" t="s">
        <v>896</v>
      </c>
      <c r="I229" s="247"/>
      <c r="J229" s="247"/>
    </row>
    <row r="230" spans="1:10" x14ac:dyDescent="0.2">
      <c r="A230" s="206">
        <v>291</v>
      </c>
      <c r="B230" s="242" t="s">
        <v>1869</v>
      </c>
      <c r="C230" s="206" t="s">
        <v>1225</v>
      </c>
      <c r="D230" s="206"/>
      <c r="E230" s="204" t="s">
        <v>900</v>
      </c>
      <c r="F230" s="204"/>
      <c r="G230" s="204" t="s">
        <v>552</v>
      </c>
      <c r="H230" s="204" t="s">
        <v>901</v>
      </c>
      <c r="I230" s="247"/>
      <c r="J230" s="247"/>
    </row>
    <row r="231" spans="1:10" x14ac:dyDescent="0.2">
      <c r="A231" s="206">
        <v>292</v>
      </c>
      <c r="B231" s="242" t="s">
        <v>1870</v>
      </c>
      <c r="C231" s="206" t="s">
        <v>1226</v>
      </c>
      <c r="D231" s="206"/>
      <c r="E231" s="204" t="s">
        <v>908</v>
      </c>
      <c r="F231" s="204"/>
      <c r="G231" s="207" t="s">
        <v>563</v>
      </c>
      <c r="H231" s="204" t="s">
        <v>904</v>
      </c>
      <c r="I231" s="247"/>
      <c r="J231" s="247"/>
    </row>
    <row r="232" spans="1:10" x14ac:dyDescent="0.2">
      <c r="A232" s="206">
        <v>293</v>
      </c>
      <c r="B232" s="242" t="s">
        <v>1871</v>
      </c>
      <c r="C232" s="206" t="s">
        <v>1227</v>
      </c>
      <c r="D232" s="206"/>
      <c r="E232" s="204" t="s">
        <v>909</v>
      </c>
      <c r="F232" s="204"/>
      <c r="G232" s="207" t="s">
        <v>655</v>
      </c>
      <c r="H232" s="204" t="s">
        <v>905</v>
      </c>
      <c r="I232" s="247"/>
      <c r="J232" s="247"/>
    </row>
    <row r="233" spans="1:10" x14ac:dyDescent="0.2">
      <c r="A233" s="206">
        <v>294</v>
      </c>
      <c r="B233" s="242" t="s">
        <v>1872</v>
      </c>
      <c r="C233" s="206" t="s">
        <v>1228</v>
      </c>
      <c r="D233" s="206"/>
      <c r="E233" s="204" t="s">
        <v>910</v>
      </c>
      <c r="F233" s="204"/>
      <c r="G233" s="207" t="s">
        <v>556</v>
      </c>
      <c r="H233" s="204" t="s">
        <v>906</v>
      </c>
      <c r="I233" s="247"/>
      <c r="J233" s="247"/>
    </row>
    <row r="234" spans="1:10" x14ac:dyDescent="0.2">
      <c r="A234" s="206">
        <v>295</v>
      </c>
      <c r="B234" s="242" t="s">
        <v>1873</v>
      </c>
      <c r="C234" s="206" t="s">
        <v>1229</v>
      </c>
      <c r="D234" s="206"/>
      <c r="E234" s="204" t="s">
        <v>911</v>
      </c>
      <c r="F234" s="204"/>
      <c r="G234" s="207" t="s">
        <v>556</v>
      </c>
      <c r="H234" s="204" t="s">
        <v>907</v>
      </c>
      <c r="I234" s="247"/>
      <c r="J234" s="247"/>
    </row>
    <row r="235" spans="1:10" x14ac:dyDescent="0.2">
      <c r="A235" s="206">
        <v>296</v>
      </c>
      <c r="B235" s="242" t="s">
        <v>1874</v>
      </c>
      <c r="C235" s="206" t="s">
        <v>1230</v>
      </c>
      <c r="D235" s="206" t="s">
        <v>1390</v>
      </c>
      <c r="E235" s="204" t="s">
        <v>110</v>
      </c>
      <c r="F235" s="204" t="s">
        <v>111</v>
      </c>
      <c r="G235" s="207" t="s">
        <v>551</v>
      </c>
      <c r="H235" s="204" t="s">
        <v>916</v>
      </c>
      <c r="I235" s="247"/>
      <c r="J235" s="247"/>
    </row>
    <row r="236" spans="1:10" x14ac:dyDescent="0.2">
      <c r="A236" s="206">
        <v>297</v>
      </c>
      <c r="B236" s="242" t="s">
        <v>1875</v>
      </c>
      <c r="C236" s="206" t="s">
        <v>1231</v>
      </c>
      <c r="D236" s="206"/>
      <c r="E236" s="204" t="s">
        <v>928</v>
      </c>
      <c r="F236" s="204"/>
      <c r="G236" s="207" t="s">
        <v>549</v>
      </c>
      <c r="H236" s="204" t="s">
        <v>927</v>
      </c>
      <c r="I236" s="247"/>
      <c r="J236" s="247"/>
    </row>
    <row r="237" spans="1:10" x14ac:dyDescent="0.2">
      <c r="A237" s="206">
        <v>298</v>
      </c>
      <c r="B237" s="242" t="s">
        <v>1876</v>
      </c>
      <c r="C237" s="206" t="s">
        <v>1388</v>
      </c>
      <c r="D237" s="206"/>
      <c r="E237" s="204" t="s">
        <v>109</v>
      </c>
      <c r="F237" s="204"/>
      <c r="G237" s="207" t="s">
        <v>549</v>
      </c>
      <c r="H237" s="204" t="s">
        <v>925</v>
      </c>
      <c r="I237" s="247"/>
      <c r="J237" s="247"/>
    </row>
    <row r="238" spans="1:10" x14ac:dyDescent="0.2">
      <c r="A238" s="206">
        <v>299</v>
      </c>
      <c r="B238" s="242" t="s">
        <v>1877</v>
      </c>
      <c r="C238" s="206" t="s">
        <v>1370</v>
      </c>
      <c r="D238" s="206"/>
      <c r="E238" s="204" t="s">
        <v>104</v>
      </c>
      <c r="F238" s="204"/>
      <c r="G238" s="207" t="s">
        <v>562</v>
      </c>
      <c r="H238" s="204" t="s">
        <v>1544</v>
      </c>
      <c r="I238" s="247"/>
      <c r="J238" s="247"/>
    </row>
    <row r="239" spans="1:10" x14ac:dyDescent="0.2">
      <c r="A239" s="206">
        <v>300</v>
      </c>
      <c r="B239" s="242" t="s">
        <v>1878</v>
      </c>
      <c r="C239" s="206" t="s">
        <v>1232</v>
      </c>
      <c r="D239" s="206"/>
      <c r="E239" s="204" t="s">
        <v>938</v>
      </c>
      <c r="F239" s="204"/>
      <c r="G239" s="207" t="s">
        <v>549</v>
      </c>
      <c r="H239" s="204" t="s">
        <v>939</v>
      </c>
      <c r="I239" s="247"/>
      <c r="J239" s="247"/>
    </row>
    <row r="240" spans="1:10" x14ac:dyDescent="0.2">
      <c r="A240" s="206">
        <v>301</v>
      </c>
      <c r="B240" s="244"/>
      <c r="C240" s="206" t="s">
        <v>1233</v>
      </c>
      <c r="D240" s="206"/>
      <c r="E240" s="204" t="s">
        <v>942</v>
      </c>
      <c r="F240" s="204"/>
      <c r="G240" s="204" t="s">
        <v>549</v>
      </c>
      <c r="H240" s="204" t="s">
        <v>944</v>
      </c>
      <c r="I240" s="247"/>
      <c r="J240" s="247"/>
    </row>
    <row r="241" spans="1:10" x14ac:dyDescent="0.2">
      <c r="A241" s="206">
        <v>302</v>
      </c>
      <c r="B241" s="244"/>
      <c r="C241" s="206" t="s">
        <v>1685</v>
      </c>
      <c r="D241" s="206"/>
      <c r="E241" s="204" t="s">
        <v>1685</v>
      </c>
      <c r="F241" s="204"/>
      <c r="G241" s="204" t="s">
        <v>550</v>
      </c>
      <c r="H241" s="204" t="s">
        <v>945</v>
      </c>
      <c r="I241" s="247"/>
      <c r="J241" s="247"/>
    </row>
    <row r="242" spans="1:10" x14ac:dyDescent="0.2">
      <c r="A242" s="206">
        <v>303</v>
      </c>
      <c r="B242" s="242" t="s">
        <v>1879</v>
      </c>
      <c r="C242" s="206" t="s">
        <v>1234</v>
      </c>
      <c r="D242" s="206"/>
      <c r="E242" s="204" t="s">
        <v>966</v>
      </c>
      <c r="F242" s="204"/>
      <c r="G242" s="207" t="s">
        <v>564</v>
      </c>
      <c r="H242" s="207" t="s">
        <v>967</v>
      </c>
      <c r="I242" s="247"/>
      <c r="J242" s="247"/>
    </row>
    <row r="243" spans="1:10" x14ac:dyDescent="0.2">
      <c r="A243" s="206">
        <v>304</v>
      </c>
      <c r="B243" s="242" t="s">
        <v>1880</v>
      </c>
      <c r="C243" s="206" t="s">
        <v>1235</v>
      </c>
      <c r="D243" s="206"/>
      <c r="E243" s="204" t="s">
        <v>971</v>
      </c>
      <c r="F243" s="204"/>
      <c r="G243" s="207" t="s">
        <v>564</v>
      </c>
      <c r="H243" s="207" t="s">
        <v>972</v>
      </c>
      <c r="I243" s="247"/>
      <c r="J243" s="247"/>
    </row>
    <row r="244" spans="1:10" x14ac:dyDescent="0.2">
      <c r="A244" s="206">
        <v>305</v>
      </c>
      <c r="B244" s="242" t="s">
        <v>1881</v>
      </c>
      <c r="C244" s="206" t="s">
        <v>1236</v>
      </c>
      <c r="D244" s="206"/>
      <c r="E244" s="204" t="s">
        <v>973</v>
      </c>
      <c r="F244" s="204"/>
      <c r="G244" s="207" t="s">
        <v>564</v>
      </c>
      <c r="H244" s="207" t="s">
        <v>974</v>
      </c>
      <c r="I244" s="247"/>
      <c r="J244" s="247"/>
    </row>
    <row r="245" spans="1:10" x14ac:dyDescent="0.2">
      <c r="A245" s="206">
        <v>306</v>
      </c>
      <c r="B245" s="242" t="s">
        <v>1882</v>
      </c>
      <c r="C245" s="206" t="s">
        <v>1237</v>
      </c>
      <c r="D245" s="206"/>
      <c r="E245" s="204" t="s">
        <v>978</v>
      </c>
      <c r="F245" s="204"/>
      <c r="G245" s="207" t="s">
        <v>558</v>
      </c>
      <c r="H245" s="207" t="s">
        <v>979</v>
      </c>
      <c r="I245" s="247"/>
      <c r="J245" s="247"/>
    </row>
    <row r="246" spans="1:10" x14ac:dyDescent="0.2">
      <c r="A246" s="206">
        <v>307</v>
      </c>
      <c r="B246" s="242" t="s">
        <v>1883</v>
      </c>
      <c r="C246" s="206" t="s">
        <v>1238</v>
      </c>
      <c r="D246" s="206"/>
      <c r="E246" s="208" t="s">
        <v>1083</v>
      </c>
      <c r="F246" s="204"/>
      <c r="G246" s="204" t="s">
        <v>550</v>
      </c>
      <c r="H246" s="207" t="s">
        <v>1548</v>
      </c>
      <c r="I246" s="247"/>
      <c r="J246" s="247"/>
    </row>
    <row r="247" spans="1:10" x14ac:dyDescent="0.2">
      <c r="A247" s="206">
        <v>308</v>
      </c>
      <c r="B247" s="242" t="s">
        <v>1884</v>
      </c>
      <c r="C247" s="206" t="s">
        <v>1239</v>
      </c>
      <c r="D247" s="206"/>
      <c r="E247" s="204" t="s">
        <v>50</v>
      </c>
      <c r="F247" s="204"/>
      <c r="G247" s="207" t="s">
        <v>550</v>
      </c>
      <c r="H247" s="207" t="s">
        <v>980</v>
      </c>
      <c r="I247" s="247"/>
      <c r="J247" s="247"/>
    </row>
    <row r="248" spans="1:10" x14ac:dyDescent="0.2">
      <c r="A248" s="206">
        <v>309</v>
      </c>
      <c r="B248" s="242" t="s">
        <v>1885</v>
      </c>
      <c r="C248" s="206" t="s">
        <v>1240</v>
      </c>
      <c r="D248" s="206"/>
      <c r="E248" s="204" t="s">
        <v>28</v>
      </c>
      <c r="F248" s="204"/>
      <c r="G248" s="207" t="s">
        <v>546</v>
      </c>
      <c r="H248" s="207" t="s">
        <v>981</v>
      </c>
      <c r="I248" s="247"/>
      <c r="J248" s="247"/>
    </row>
    <row r="249" spans="1:10" x14ac:dyDescent="0.2">
      <c r="A249" s="206">
        <v>310</v>
      </c>
      <c r="B249" s="242" t="s">
        <v>1886</v>
      </c>
      <c r="C249" s="206" t="s">
        <v>1241</v>
      </c>
      <c r="D249" s="206"/>
      <c r="E249" s="204" t="s">
        <v>992</v>
      </c>
      <c r="F249" s="204"/>
      <c r="G249" s="207" t="s">
        <v>1007</v>
      </c>
      <c r="H249" s="207" t="s">
        <v>999</v>
      </c>
      <c r="I249" s="247"/>
      <c r="J249" s="247"/>
    </row>
    <row r="250" spans="1:10" x14ac:dyDescent="0.2">
      <c r="A250" s="206">
        <v>311</v>
      </c>
      <c r="B250" s="242" t="s">
        <v>1887</v>
      </c>
      <c r="C250" s="206" t="s">
        <v>1242</v>
      </c>
      <c r="D250" s="206"/>
      <c r="E250" s="204" t="s">
        <v>993</v>
      </c>
      <c r="F250" s="204"/>
      <c r="G250" s="207" t="s">
        <v>1007</v>
      </c>
      <c r="H250" s="207" t="s">
        <v>1000</v>
      </c>
      <c r="I250" s="247"/>
      <c r="J250" s="247"/>
    </row>
    <row r="251" spans="1:10" x14ac:dyDescent="0.2">
      <c r="A251" s="206">
        <v>312</v>
      </c>
      <c r="B251" s="244"/>
      <c r="C251" s="206" t="s">
        <v>1243</v>
      </c>
      <c r="D251" s="206"/>
      <c r="E251" s="204" t="s">
        <v>994</v>
      </c>
      <c r="F251" s="204"/>
      <c r="G251" s="207" t="s">
        <v>1007</v>
      </c>
      <c r="H251" s="207" t="s">
        <v>1001</v>
      </c>
      <c r="I251" s="247"/>
      <c r="J251" s="247"/>
    </row>
    <row r="252" spans="1:10" x14ac:dyDescent="0.2">
      <c r="A252" s="206">
        <v>313</v>
      </c>
      <c r="B252" s="242" t="s">
        <v>1888</v>
      </c>
      <c r="C252" s="206" t="s">
        <v>1244</v>
      </c>
      <c r="D252" s="206"/>
      <c r="E252" s="204" t="s">
        <v>995</v>
      </c>
      <c r="F252" s="204"/>
      <c r="G252" s="207" t="s">
        <v>1007</v>
      </c>
      <c r="H252" s="207" t="s">
        <v>1002</v>
      </c>
      <c r="I252" s="247"/>
      <c r="J252" s="247"/>
    </row>
    <row r="253" spans="1:10" x14ac:dyDescent="0.2">
      <c r="A253" s="206">
        <v>314</v>
      </c>
      <c r="B253" s="242" t="s">
        <v>1889</v>
      </c>
      <c r="C253" s="206" t="s">
        <v>1245</v>
      </c>
      <c r="D253" s="206"/>
      <c r="E253" s="204" t="s">
        <v>996</v>
      </c>
      <c r="F253" s="204"/>
      <c r="G253" s="207" t="s">
        <v>1007</v>
      </c>
      <c r="H253" s="207" t="s">
        <v>1003</v>
      </c>
      <c r="I253" s="247"/>
      <c r="J253" s="247"/>
    </row>
    <row r="254" spans="1:10" x14ac:dyDescent="0.2">
      <c r="A254" s="206">
        <v>315</v>
      </c>
      <c r="B254" s="244"/>
      <c r="C254" s="206" t="s">
        <v>1246</v>
      </c>
      <c r="D254" s="206"/>
      <c r="E254" s="204" t="s">
        <v>997</v>
      </c>
      <c r="F254" s="204"/>
      <c r="G254" s="207" t="s">
        <v>1007</v>
      </c>
      <c r="H254" s="207" t="s">
        <v>1004</v>
      </c>
      <c r="I254" s="247"/>
      <c r="J254" s="247"/>
    </row>
    <row r="255" spans="1:10" x14ac:dyDescent="0.2">
      <c r="A255" s="206">
        <v>316</v>
      </c>
      <c r="B255" s="242" t="s">
        <v>1890</v>
      </c>
      <c r="C255" s="206" t="s">
        <v>1247</v>
      </c>
      <c r="D255" s="206"/>
      <c r="E255" s="204" t="s">
        <v>998</v>
      </c>
      <c r="F255" s="204"/>
      <c r="G255" s="207" t="s">
        <v>1007</v>
      </c>
      <c r="H255" s="207" t="s">
        <v>1005</v>
      </c>
      <c r="I255" s="247"/>
      <c r="J255" s="247"/>
    </row>
    <row r="256" spans="1:10" x14ac:dyDescent="0.2">
      <c r="A256" s="229">
        <v>317</v>
      </c>
      <c r="B256" s="243" t="s">
        <v>1891</v>
      </c>
      <c r="C256" s="206" t="s">
        <v>1248</v>
      </c>
      <c r="D256" s="206"/>
      <c r="E256" s="208" t="s">
        <v>1028</v>
      </c>
      <c r="F256" s="205"/>
      <c r="G256" s="205" t="s">
        <v>552</v>
      </c>
      <c r="H256" s="207" t="s">
        <v>1549</v>
      </c>
      <c r="I256" s="247"/>
      <c r="J256" s="247"/>
    </row>
    <row r="257" spans="1:10" x14ac:dyDescent="0.2">
      <c r="A257" s="229">
        <v>318</v>
      </c>
      <c r="B257" s="243" t="s">
        <v>1892</v>
      </c>
      <c r="C257" s="206" t="s">
        <v>1249</v>
      </c>
      <c r="D257" s="206"/>
      <c r="E257" s="208" t="s">
        <v>633</v>
      </c>
      <c r="F257" s="205"/>
      <c r="G257" s="205" t="s">
        <v>552</v>
      </c>
      <c r="H257" s="207" t="s">
        <v>1043</v>
      </c>
      <c r="I257" s="247"/>
      <c r="J257" s="247"/>
    </row>
    <row r="258" spans="1:10" x14ac:dyDescent="0.2">
      <c r="A258" s="229">
        <v>319</v>
      </c>
      <c r="B258" s="243" t="s">
        <v>1893</v>
      </c>
      <c r="C258" s="206" t="s">
        <v>1250</v>
      </c>
      <c r="D258" s="206"/>
      <c r="E258" s="208" t="s">
        <v>1029</v>
      </c>
      <c r="F258" s="205"/>
      <c r="G258" s="205" t="s">
        <v>546</v>
      </c>
      <c r="H258" s="207" t="s">
        <v>1044</v>
      </c>
      <c r="I258" s="247"/>
      <c r="J258" s="247"/>
    </row>
    <row r="259" spans="1:10" x14ac:dyDescent="0.2">
      <c r="A259" s="229">
        <v>320</v>
      </c>
      <c r="B259" s="243" t="s">
        <v>1894</v>
      </c>
      <c r="C259" s="206" t="s">
        <v>1251</v>
      </c>
      <c r="D259" s="206"/>
      <c r="E259" s="208" t="s">
        <v>1030</v>
      </c>
      <c r="F259" s="205"/>
      <c r="G259" s="205" t="s">
        <v>546</v>
      </c>
      <c r="H259" s="207" t="s">
        <v>1045</v>
      </c>
      <c r="I259" s="247"/>
      <c r="J259" s="247"/>
    </row>
    <row r="260" spans="1:10" x14ac:dyDescent="0.2">
      <c r="A260" s="229">
        <v>321</v>
      </c>
      <c r="B260" s="243" t="s">
        <v>1895</v>
      </c>
      <c r="C260" s="206" t="s">
        <v>1252</v>
      </c>
      <c r="D260" s="206"/>
      <c r="E260" s="208" t="s">
        <v>1031</v>
      </c>
      <c r="F260" s="205"/>
      <c r="G260" s="205" t="s">
        <v>549</v>
      </c>
      <c r="H260" s="207" t="s">
        <v>1550</v>
      </c>
      <c r="I260" s="247"/>
      <c r="J260" s="247"/>
    </row>
    <row r="261" spans="1:10" x14ac:dyDescent="0.2">
      <c r="A261" s="229">
        <v>322</v>
      </c>
      <c r="B261" s="243" t="s">
        <v>1896</v>
      </c>
      <c r="C261" s="206" t="s">
        <v>1253</v>
      </c>
      <c r="D261" s="206"/>
      <c r="E261" s="208" t="s">
        <v>1037</v>
      </c>
      <c r="F261" s="205"/>
      <c r="G261" s="205" t="s">
        <v>549</v>
      </c>
      <c r="H261" s="207" t="s">
        <v>1551</v>
      </c>
      <c r="I261" s="247"/>
      <c r="J261" s="247"/>
    </row>
    <row r="262" spans="1:10" x14ac:dyDescent="0.2">
      <c r="A262" s="229">
        <v>323</v>
      </c>
      <c r="B262" s="243" t="s">
        <v>1897</v>
      </c>
      <c r="C262" s="206" t="s">
        <v>1254</v>
      </c>
      <c r="D262" s="206"/>
      <c r="E262" s="208" t="s">
        <v>1038</v>
      </c>
      <c r="F262" s="205"/>
      <c r="G262" s="205" t="s">
        <v>549</v>
      </c>
      <c r="H262" s="207" t="s">
        <v>1552</v>
      </c>
      <c r="I262" s="247"/>
      <c r="J262" s="247"/>
    </row>
    <row r="263" spans="1:10" x14ac:dyDescent="0.2">
      <c r="A263" s="229">
        <v>324</v>
      </c>
      <c r="B263" s="243" t="s">
        <v>1898</v>
      </c>
      <c r="C263" s="206" t="s">
        <v>1255</v>
      </c>
      <c r="D263" s="206"/>
      <c r="E263" s="208" t="s">
        <v>1039</v>
      </c>
      <c r="F263" s="205"/>
      <c r="G263" s="205" t="s">
        <v>549</v>
      </c>
      <c r="H263" s="207" t="s">
        <v>1553</v>
      </c>
      <c r="I263" s="247"/>
      <c r="J263" s="247"/>
    </row>
    <row r="264" spans="1:10" x14ac:dyDescent="0.2">
      <c r="A264" s="229">
        <v>325</v>
      </c>
      <c r="B264" s="243" t="s">
        <v>1899</v>
      </c>
      <c r="C264" s="206" t="s">
        <v>1256</v>
      </c>
      <c r="D264" s="206"/>
      <c r="E264" s="208" t="s">
        <v>1040</v>
      </c>
      <c r="F264" s="205"/>
      <c r="G264" s="205" t="s">
        <v>549</v>
      </c>
      <c r="H264" s="207" t="s">
        <v>1554</v>
      </c>
      <c r="I264" s="247"/>
      <c r="J264" s="247"/>
    </row>
    <row r="265" spans="1:10" x14ac:dyDescent="0.2">
      <c r="A265" s="229">
        <v>326</v>
      </c>
      <c r="B265" s="245"/>
      <c r="C265" s="206" t="s">
        <v>1257</v>
      </c>
      <c r="D265" s="206"/>
      <c r="E265" s="208" t="s">
        <v>1032</v>
      </c>
      <c r="F265" s="205"/>
      <c r="G265" s="205" t="s">
        <v>549</v>
      </c>
      <c r="H265" s="208" t="s">
        <v>1051</v>
      </c>
      <c r="I265" s="247"/>
      <c r="J265" s="247"/>
    </row>
    <row r="266" spans="1:10" x14ac:dyDescent="0.2">
      <c r="A266" s="229">
        <v>327</v>
      </c>
      <c r="B266" s="243" t="s">
        <v>1900</v>
      </c>
      <c r="C266" s="206" t="s">
        <v>1258</v>
      </c>
      <c r="D266" s="206"/>
      <c r="E266" s="208" t="s">
        <v>1041</v>
      </c>
      <c r="F266" s="205"/>
      <c r="G266" s="205" t="s">
        <v>549</v>
      </c>
      <c r="H266" s="208" t="s">
        <v>1052</v>
      </c>
      <c r="I266" s="247"/>
      <c r="J266" s="247"/>
    </row>
    <row r="267" spans="1:10" x14ac:dyDescent="0.2">
      <c r="A267" s="229">
        <v>328</v>
      </c>
      <c r="B267" s="243" t="s">
        <v>1901</v>
      </c>
      <c r="C267" s="206" t="s">
        <v>1176</v>
      </c>
      <c r="D267" s="206"/>
      <c r="E267" s="208" t="s">
        <v>684</v>
      </c>
      <c r="F267" s="205"/>
      <c r="G267" s="205" t="s">
        <v>565</v>
      </c>
      <c r="H267" s="208" t="s">
        <v>1053</v>
      </c>
      <c r="I267" s="247"/>
      <c r="J267" s="247"/>
    </row>
    <row r="268" spans="1:10" x14ac:dyDescent="0.2">
      <c r="A268" s="229">
        <v>329</v>
      </c>
      <c r="B268" s="243" t="s">
        <v>1902</v>
      </c>
      <c r="C268" s="206" t="s">
        <v>1259</v>
      </c>
      <c r="D268" s="206"/>
      <c r="E268" s="208" t="s">
        <v>1033</v>
      </c>
      <c r="F268" s="205"/>
      <c r="G268" s="205" t="s">
        <v>565</v>
      </c>
      <c r="H268" s="208" t="s">
        <v>1054</v>
      </c>
      <c r="I268" s="247"/>
      <c r="J268" s="247"/>
    </row>
    <row r="269" spans="1:10" x14ac:dyDescent="0.2">
      <c r="A269" s="229">
        <v>330</v>
      </c>
      <c r="B269" s="243" t="s">
        <v>1903</v>
      </c>
      <c r="C269" s="206" t="s">
        <v>1260</v>
      </c>
      <c r="D269" s="206"/>
      <c r="E269" s="208" t="s">
        <v>1034</v>
      </c>
      <c r="F269" s="205"/>
      <c r="G269" s="205" t="s">
        <v>565</v>
      </c>
      <c r="H269" s="208" t="s">
        <v>1055</v>
      </c>
      <c r="I269" s="247"/>
      <c r="J269" s="247"/>
    </row>
    <row r="270" spans="1:10" x14ac:dyDescent="0.2">
      <c r="A270" s="229">
        <v>331</v>
      </c>
      <c r="B270" s="243" t="s">
        <v>1904</v>
      </c>
      <c r="C270" s="206" t="s">
        <v>1246</v>
      </c>
      <c r="D270" s="206"/>
      <c r="E270" s="205" t="s">
        <v>997</v>
      </c>
      <c r="F270" s="205"/>
      <c r="G270" s="205" t="s">
        <v>1007</v>
      </c>
      <c r="H270" s="208" t="s">
        <v>1448</v>
      </c>
      <c r="I270" s="247"/>
      <c r="J270" s="247"/>
    </row>
    <row r="271" spans="1:10" x14ac:dyDescent="0.2">
      <c r="A271" s="229">
        <v>332</v>
      </c>
      <c r="B271" s="243" t="s">
        <v>1905</v>
      </c>
      <c r="C271" s="206" t="s">
        <v>1261</v>
      </c>
      <c r="D271" s="206"/>
      <c r="E271" s="205" t="s">
        <v>1036</v>
      </c>
      <c r="F271" s="205"/>
      <c r="G271" s="205" t="s">
        <v>547</v>
      </c>
      <c r="H271" s="208" t="s">
        <v>1057</v>
      </c>
      <c r="I271" s="247"/>
      <c r="J271" s="247"/>
    </row>
    <row r="272" spans="1:10" x14ac:dyDescent="0.2">
      <c r="A272" s="229">
        <v>333</v>
      </c>
      <c r="B272" s="243" t="s">
        <v>1906</v>
      </c>
      <c r="C272" s="206" t="s">
        <v>1262</v>
      </c>
      <c r="D272" s="206"/>
      <c r="E272" s="208" t="s">
        <v>1035</v>
      </c>
      <c r="F272" s="205"/>
      <c r="G272" s="205" t="s">
        <v>551</v>
      </c>
      <c r="H272" s="208" t="s">
        <v>1058</v>
      </c>
      <c r="I272" s="247"/>
      <c r="J272" s="247"/>
    </row>
    <row r="273" spans="1:10" x14ac:dyDescent="0.2">
      <c r="A273" s="229">
        <v>334</v>
      </c>
      <c r="B273" s="243" t="s">
        <v>1907</v>
      </c>
      <c r="C273" s="206" t="s">
        <v>1263</v>
      </c>
      <c r="D273" s="206"/>
      <c r="E273" s="208" t="s">
        <v>117</v>
      </c>
      <c r="F273" s="205"/>
      <c r="G273" s="205" t="s">
        <v>558</v>
      </c>
      <c r="H273" s="208" t="s">
        <v>1449</v>
      </c>
      <c r="I273" s="247"/>
      <c r="J273" s="247"/>
    </row>
    <row r="274" spans="1:10" x14ac:dyDescent="0.2">
      <c r="A274" s="206">
        <v>335</v>
      </c>
      <c r="B274" s="242" t="s">
        <v>1908</v>
      </c>
      <c r="C274" s="206" t="s">
        <v>1264</v>
      </c>
      <c r="D274" s="206"/>
      <c r="E274" s="208" t="s">
        <v>1091</v>
      </c>
      <c r="F274" s="204"/>
      <c r="G274" s="204" t="s">
        <v>548</v>
      </c>
      <c r="H274" s="208" t="s">
        <v>1092</v>
      </c>
      <c r="I274" s="247"/>
      <c r="J274" s="247"/>
    </row>
    <row r="275" spans="1:10" x14ac:dyDescent="0.2">
      <c r="A275" s="206">
        <v>336</v>
      </c>
      <c r="B275" s="242" t="s">
        <v>1909</v>
      </c>
      <c r="C275" s="206" t="s">
        <v>1265</v>
      </c>
      <c r="D275" s="206"/>
      <c r="E275" s="208" t="s">
        <v>1098</v>
      </c>
      <c r="F275" s="204"/>
      <c r="G275" s="204" t="s">
        <v>563</v>
      </c>
      <c r="H275" s="208" t="s">
        <v>1099</v>
      </c>
      <c r="I275" s="247"/>
      <c r="J275" s="247"/>
    </row>
    <row r="276" spans="1:10" x14ac:dyDescent="0.2">
      <c r="A276" s="206">
        <v>337</v>
      </c>
      <c r="B276" s="244" t="s">
        <v>1910</v>
      </c>
      <c r="C276" s="206" t="s">
        <v>1266</v>
      </c>
      <c r="D276" s="206"/>
      <c r="E276" s="208" t="s">
        <v>1103</v>
      </c>
      <c r="F276" s="204"/>
      <c r="G276" s="204" t="s">
        <v>549</v>
      </c>
      <c r="H276" s="208" t="s">
        <v>1641</v>
      </c>
      <c r="I276" s="247"/>
      <c r="J276" s="247"/>
    </row>
    <row r="277" spans="1:10" x14ac:dyDescent="0.2">
      <c r="A277" s="206">
        <v>338</v>
      </c>
      <c r="B277" s="244" t="s">
        <v>1911</v>
      </c>
      <c r="C277" s="206" t="s">
        <v>1267</v>
      </c>
      <c r="D277" s="206"/>
      <c r="E277" s="208" t="s">
        <v>1106</v>
      </c>
      <c r="F277" s="204"/>
      <c r="G277" s="204" t="s">
        <v>549</v>
      </c>
      <c r="H277" s="208" t="s">
        <v>1107</v>
      </c>
      <c r="I277" s="247"/>
      <c r="J277" s="247"/>
    </row>
    <row r="278" spans="1:10" x14ac:dyDescent="0.2">
      <c r="A278" s="206">
        <v>339</v>
      </c>
      <c r="B278" s="242" t="s">
        <v>1912</v>
      </c>
      <c r="C278" s="206" t="s">
        <v>1268</v>
      </c>
      <c r="D278" s="206"/>
      <c r="E278" s="208" t="s">
        <v>1109</v>
      </c>
      <c r="F278" s="204"/>
      <c r="G278" s="204" t="s">
        <v>548</v>
      </c>
      <c r="H278" s="208" t="s">
        <v>1555</v>
      </c>
      <c r="I278" s="247"/>
      <c r="J278" s="247"/>
    </row>
    <row r="279" spans="1:10" x14ac:dyDescent="0.2">
      <c r="A279" s="206">
        <v>340</v>
      </c>
      <c r="B279" s="244"/>
      <c r="C279" s="206" t="s">
        <v>1269</v>
      </c>
      <c r="D279" s="206"/>
      <c r="E279" s="204" t="s">
        <v>1113</v>
      </c>
      <c r="F279" s="204"/>
      <c r="G279" s="204" t="s">
        <v>552</v>
      </c>
      <c r="H279" s="204" t="s">
        <v>1114</v>
      </c>
      <c r="I279" s="247"/>
      <c r="J279" s="247"/>
    </row>
    <row r="280" spans="1:10" x14ac:dyDescent="0.2">
      <c r="A280" s="206">
        <v>341</v>
      </c>
      <c r="B280" s="242" t="s">
        <v>1913</v>
      </c>
      <c r="C280" s="206" t="s">
        <v>1257</v>
      </c>
      <c r="D280" s="206"/>
      <c r="E280" s="208" t="s">
        <v>1032</v>
      </c>
      <c r="F280" s="204"/>
      <c r="G280" s="204" t="s">
        <v>549</v>
      </c>
      <c r="H280" s="208" t="s">
        <v>1051</v>
      </c>
      <c r="I280" s="247"/>
      <c r="J280" s="247"/>
    </row>
    <row r="281" spans="1:10" x14ac:dyDescent="0.2">
      <c r="A281" s="206">
        <v>342</v>
      </c>
      <c r="B281" s="242" t="s">
        <v>1914</v>
      </c>
      <c r="C281" s="206" t="s">
        <v>1270</v>
      </c>
      <c r="D281" s="206"/>
      <c r="E281" s="208" t="s">
        <v>1124</v>
      </c>
      <c r="F281" s="204"/>
      <c r="G281" s="204" t="s">
        <v>554</v>
      </c>
      <c r="H281" s="208" t="s">
        <v>1556</v>
      </c>
      <c r="I281" s="247"/>
      <c r="J281" s="247"/>
    </row>
    <row r="282" spans="1:10" x14ac:dyDescent="0.2">
      <c r="A282" s="206">
        <v>343</v>
      </c>
      <c r="B282" s="242" t="s">
        <v>1915</v>
      </c>
      <c r="C282" s="206" t="s">
        <v>1271</v>
      </c>
      <c r="D282" s="206"/>
      <c r="E282" s="208" t="s">
        <v>658</v>
      </c>
      <c r="F282" s="204"/>
      <c r="G282" s="204" t="s">
        <v>546</v>
      </c>
      <c r="H282" s="208" t="s">
        <v>1127</v>
      </c>
      <c r="I282" s="247"/>
      <c r="J282" s="247"/>
    </row>
    <row r="283" spans="1:10" x14ac:dyDescent="0.2">
      <c r="A283" s="206">
        <v>344</v>
      </c>
      <c r="B283" s="242" t="s">
        <v>1916</v>
      </c>
      <c r="C283" s="206" t="s">
        <v>1272</v>
      </c>
      <c r="D283" s="206"/>
      <c r="E283" s="208" t="s">
        <v>1125</v>
      </c>
      <c r="F283" s="204"/>
      <c r="G283" s="204" t="s">
        <v>547</v>
      </c>
      <c r="H283" s="208" t="s">
        <v>1423</v>
      </c>
      <c r="I283" s="247"/>
      <c r="J283" s="247"/>
    </row>
    <row r="284" spans="1:10" x14ac:dyDescent="0.2">
      <c r="A284" s="206">
        <v>345</v>
      </c>
      <c r="B284" s="242" t="s">
        <v>1917</v>
      </c>
      <c r="C284" s="206" t="s">
        <v>1273</v>
      </c>
      <c r="D284" s="206"/>
      <c r="E284" s="208" t="s">
        <v>1120</v>
      </c>
      <c r="F284" s="204"/>
      <c r="G284" s="204" t="s">
        <v>1123</v>
      </c>
      <c r="H284" s="208" t="s">
        <v>1557</v>
      </c>
      <c r="I284" s="247"/>
      <c r="J284" s="247"/>
    </row>
    <row r="285" spans="1:10" x14ac:dyDescent="0.2">
      <c r="A285" s="206">
        <v>346</v>
      </c>
      <c r="B285" s="242" t="s">
        <v>1918</v>
      </c>
      <c r="C285" s="206" t="s">
        <v>1274</v>
      </c>
      <c r="D285" s="206"/>
      <c r="E285" s="208" t="s">
        <v>34</v>
      </c>
      <c r="F285" s="204"/>
      <c r="G285" s="204" t="s">
        <v>546</v>
      </c>
      <c r="H285" s="208" t="s">
        <v>1122</v>
      </c>
      <c r="I285" s="247"/>
      <c r="J285" s="247"/>
    </row>
    <row r="286" spans="1:10" x14ac:dyDescent="0.2">
      <c r="A286" s="206">
        <v>348</v>
      </c>
      <c r="B286" s="242" t="s">
        <v>1919</v>
      </c>
      <c r="C286" s="206" t="s">
        <v>1275</v>
      </c>
      <c r="D286" s="206"/>
      <c r="E286" s="208" t="s">
        <v>1141</v>
      </c>
      <c r="F286" s="204"/>
      <c r="G286" s="204" t="s">
        <v>547</v>
      </c>
      <c r="H286" s="208" t="s">
        <v>1558</v>
      </c>
      <c r="I286" s="247"/>
      <c r="J286" s="247"/>
    </row>
    <row r="287" spans="1:10" x14ac:dyDescent="0.2">
      <c r="A287" s="206">
        <v>349</v>
      </c>
      <c r="B287" s="242" t="s">
        <v>1920</v>
      </c>
      <c r="C287" s="206" t="s">
        <v>1276</v>
      </c>
      <c r="D287" s="206"/>
      <c r="E287" s="208" t="s">
        <v>1144</v>
      </c>
      <c r="F287" s="204"/>
      <c r="G287" s="204" t="s">
        <v>559</v>
      </c>
      <c r="H287" s="208" t="s">
        <v>1559</v>
      </c>
      <c r="I287" s="247"/>
      <c r="J287" s="247"/>
    </row>
    <row r="288" spans="1:10" x14ac:dyDescent="0.2">
      <c r="A288" s="206">
        <v>350</v>
      </c>
      <c r="B288" s="242" t="s">
        <v>1921</v>
      </c>
      <c r="C288" s="206" t="s">
        <v>1269</v>
      </c>
      <c r="D288" s="206"/>
      <c r="E288" s="208" t="s">
        <v>1113</v>
      </c>
      <c r="F288" s="204"/>
      <c r="G288" s="204" t="s">
        <v>552</v>
      </c>
      <c r="H288" s="208" t="s">
        <v>1114</v>
      </c>
      <c r="I288" s="247"/>
      <c r="J288" s="247"/>
    </row>
    <row r="289" spans="1:10" x14ac:dyDescent="0.2">
      <c r="A289" s="206">
        <v>351</v>
      </c>
      <c r="B289" s="244" t="s">
        <v>1922</v>
      </c>
      <c r="C289" s="206" t="s">
        <v>1277</v>
      </c>
      <c r="D289" s="206"/>
      <c r="E289" s="208" t="s">
        <v>1148</v>
      </c>
      <c r="F289" s="204"/>
      <c r="G289" s="204" t="s">
        <v>550</v>
      </c>
      <c r="H289" s="208" t="s">
        <v>1150</v>
      </c>
      <c r="I289" s="247"/>
      <c r="J289" s="247"/>
    </row>
    <row r="290" spans="1:10" x14ac:dyDescent="0.2">
      <c r="A290" s="206">
        <v>352</v>
      </c>
      <c r="B290" s="242" t="s">
        <v>1923</v>
      </c>
      <c r="C290" s="206" t="s">
        <v>1278</v>
      </c>
      <c r="D290" s="206"/>
      <c r="E290" s="208" t="s">
        <v>1149</v>
      </c>
      <c r="F290" s="204"/>
      <c r="G290" s="204" t="s">
        <v>551</v>
      </c>
      <c r="H290" s="208" t="s">
        <v>1151</v>
      </c>
      <c r="I290" s="247"/>
      <c r="J290" s="247"/>
    </row>
    <row r="291" spans="1:10" x14ac:dyDescent="0.2">
      <c r="A291" s="206">
        <v>353</v>
      </c>
      <c r="B291" s="242" t="s">
        <v>1924</v>
      </c>
      <c r="C291" s="206" t="s">
        <v>1175</v>
      </c>
      <c r="D291" s="206" t="s">
        <v>1393</v>
      </c>
      <c r="E291" s="208" t="s">
        <v>676</v>
      </c>
      <c r="F291" s="204" t="s">
        <v>1165</v>
      </c>
      <c r="G291" s="204" t="s">
        <v>551</v>
      </c>
      <c r="H291" s="208" t="s">
        <v>1450</v>
      </c>
      <c r="I291" s="247"/>
      <c r="J291" s="247"/>
    </row>
    <row r="292" spans="1:10" x14ac:dyDescent="0.2">
      <c r="A292" s="206">
        <v>354</v>
      </c>
      <c r="B292" s="242" t="s">
        <v>1925</v>
      </c>
      <c r="C292" s="206" t="s">
        <v>1419</v>
      </c>
      <c r="D292" s="206"/>
      <c r="E292" s="208" t="s">
        <v>1394</v>
      </c>
      <c r="F292" s="204"/>
      <c r="G292" s="204" t="s">
        <v>554</v>
      </c>
      <c r="H292" s="208" t="s">
        <v>1560</v>
      </c>
      <c r="I292" s="247"/>
      <c r="J292" s="247"/>
    </row>
    <row r="293" spans="1:10" x14ac:dyDescent="0.2">
      <c r="A293" s="206">
        <v>355</v>
      </c>
      <c r="B293" s="242" t="s">
        <v>1926</v>
      </c>
      <c r="C293" s="206" t="s">
        <v>1352</v>
      </c>
      <c r="D293" s="206"/>
      <c r="E293" s="208" t="s">
        <v>120</v>
      </c>
      <c r="F293" s="204"/>
      <c r="G293" s="204" t="s">
        <v>559</v>
      </c>
      <c r="H293" s="208" t="s">
        <v>1512</v>
      </c>
      <c r="I293" s="247"/>
      <c r="J293" s="247"/>
    </row>
    <row r="294" spans="1:10" x14ac:dyDescent="0.2">
      <c r="A294" s="206">
        <v>356</v>
      </c>
      <c r="B294" s="242" t="s">
        <v>1927</v>
      </c>
      <c r="C294" s="206" t="s">
        <v>1401</v>
      </c>
      <c r="D294" s="206"/>
      <c r="E294" s="208" t="s">
        <v>1400</v>
      </c>
      <c r="F294" s="204"/>
      <c r="G294" s="204" t="s">
        <v>550</v>
      </c>
      <c r="H294" s="208" t="s">
        <v>1399</v>
      </c>
      <c r="I294" s="247"/>
      <c r="J294" s="247"/>
    </row>
    <row r="295" spans="1:10" x14ac:dyDescent="0.2">
      <c r="A295" s="206">
        <v>357</v>
      </c>
      <c r="B295" s="242" t="s">
        <v>1928</v>
      </c>
      <c r="C295" s="206" t="s">
        <v>1411</v>
      </c>
      <c r="D295" s="206"/>
      <c r="E295" s="208" t="s">
        <v>1412</v>
      </c>
      <c r="F295" s="204"/>
      <c r="G295" s="204" t="s">
        <v>554</v>
      </c>
      <c r="H295" s="208" t="s">
        <v>1561</v>
      </c>
      <c r="I295" s="247"/>
      <c r="J295" s="247"/>
    </row>
    <row r="296" spans="1:10" x14ac:dyDescent="0.2">
      <c r="A296" s="206">
        <v>358</v>
      </c>
      <c r="B296" s="242" t="s">
        <v>1929</v>
      </c>
      <c r="C296" s="206" t="s">
        <v>1424</v>
      </c>
      <c r="D296" s="206"/>
      <c r="E296" s="208" t="s">
        <v>1425</v>
      </c>
      <c r="F296" s="204"/>
      <c r="G296" s="204" t="s">
        <v>983</v>
      </c>
      <c r="H296" s="208" t="s">
        <v>1426</v>
      </c>
      <c r="I296" s="247"/>
      <c r="J296" s="247"/>
    </row>
    <row r="297" spans="1:10" x14ac:dyDescent="0.2">
      <c r="A297" s="206">
        <v>359</v>
      </c>
      <c r="B297" s="242" t="s">
        <v>1930</v>
      </c>
      <c r="C297" s="206" t="s">
        <v>1434</v>
      </c>
      <c r="D297" s="206"/>
      <c r="E297" s="208" t="s">
        <v>1435</v>
      </c>
      <c r="F297" s="204"/>
      <c r="G297" s="204" t="s">
        <v>554</v>
      </c>
      <c r="H297" s="208" t="s">
        <v>1436</v>
      </c>
      <c r="I297" s="247"/>
      <c r="J297" s="247"/>
    </row>
    <row r="298" spans="1:10" x14ac:dyDescent="0.2">
      <c r="A298" s="206">
        <v>360</v>
      </c>
      <c r="B298" s="242" t="s">
        <v>1931</v>
      </c>
      <c r="C298" s="206" t="s">
        <v>1440</v>
      </c>
      <c r="D298" s="206"/>
      <c r="E298" s="208" t="s">
        <v>1441</v>
      </c>
      <c r="F298" s="204"/>
      <c r="G298" s="204" t="s">
        <v>1007</v>
      </c>
      <c r="H298" s="208" t="s">
        <v>1562</v>
      </c>
      <c r="I298" s="247"/>
      <c r="J298" s="247"/>
    </row>
    <row r="299" spans="1:10" x14ac:dyDescent="0.2">
      <c r="A299" s="206">
        <v>361</v>
      </c>
      <c r="B299" s="242" t="s">
        <v>1932</v>
      </c>
      <c r="C299" s="206" t="s">
        <v>1573</v>
      </c>
      <c r="D299" s="206"/>
      <c r="E299" s="208" t="s">
        <v>1569</v>
      </c>
      <c r="F299" s="204"/>
      <c r="G299" s="204" t="s">
        <v>1567</v>
      </c>
      <c r="H299" s="208" t="s">
        <v>1577</v>
      </c>
      <c r="I299" s="247"/>
      <c r="J299" s="247"/>
    </row>
    <row r="300" spans="1:10" x14ac:dyDescent="0.2">
      <c r="A300" s="206">
        <v>362</v>
      </c>
      <c r="B300" s="242" t="s">
        <v>1933</v>
      </c>
      <c r="C300" s="206" t="s">
        <v>1574</v>
      </c>
      <c r="D300" s="206"/>
      <c r="E300" s="208" t="s">
        <v>1570</v>
      </c>
      <c r="F300" s="204"/>
      <c r="G300" s="204" t="s">
        <v>897</v>
      </c>
      <c r="H300" s="208" t="s">
        <v>1575</v>
      </c>
      <c r="I300" s="247"/>
      <c r="J300" s="247"/>
    </row>
    <row r="301" spans="1:10" x14ac:dyDescent="0.2">
      <c r="A301" s="206">
        <v>363</v>
      </c>
      <c r="B301" s="242" t="s">
        <v>1934</v>
      </c>
      <c r="C301" s="206" t="s">
        <v>1344</v>
      </c>
      <c r="D301" s="206"/>
      <c r="E301" s="208" t="s">
        <v>88</v>
      </c>
      <c r="F301" s="204"/>
      <c r="G301" s="204" t="s">
        <v>552</v>
      </c>
      <c r="H301" s="208" t="s">
        <v>1578</v>
      </c>
      <c r="I301" s="247"/>
      <c r="J301" s="247"/>
    </row>
    <row r="302" spans="1:10" x14ac:dyDescent="0.2">
      <c r="A302" s="206">
        <v>364</v>
      </c>
      <c r="B302" s="242" t="s">
        <v>1935</v>
      </c>
      <c r="C302" s="206" t="s">
        <v>1576</v>
      </c>
      <c r="D302" s="206"/>
      <c r="E302" s="208" t="s">
        <v>1571</v>
      </c>
      <c r="F302" s="204"/>
      <c r="G302" s="204" t="s">
        <v>897</v>
      </c>
      <c r="H302" s="208" t="s">
        <v>1579</v>
      </c>
      <c r="I302" s="247"/>
      <c r="J302" s="247"/>
    </row>
    <row r="303" spans="1:10" x14ac:dyDescent="0.2">
      <c r="A303" s="206">
        <v>365</v>
      </c>
      <c r="B303" s="242" t="s">
        <v>1936</v>
      </c>
      <c r="C303" s="206" t="s">
        <v>1580</v>
      </c>
      <c r="D303" s="206"/>
      <c r="E303" s="208" t="s">
        <v>1582</v>
      </c>
      <c r="F303" s="204"/>
      <c r="G303" s="204" t="s">
        <v>549</v>
      </c>
      <c r="H303" s="208" t="s">
        <v>1583</v>
      </c>
      <c r="I303" s="247"/>
      <c r="J303" s="247"/>
    </row>
    <row r="304" spans="1:10" x14ac:dyDescent="0.2">
      <c r="A304" s="206">
        <v>366</v>
      </c>
      <c r="B304" s="242" t="s">
        <v>1937</v>
      </c>
      <c r="C304" s="206" t="s">
        <v>1267</v>
      </c>
      <c r="D304" s="206"/>
      <c r="E304" s="208" t="s">
        <v>1106</v>
      </c>
      <c r="F304" s="204"/>
      <c r="G304" s="204" t="s">
        <v>549</v>
      </c>
      <c r="H304" s="208" t="s">
        <v>1107</v>
      </c>
      <c r="I304" s="247"/>
      <c r="J304" s="247"/>
    </row>
    <row r="305" spans="1:10" x14ac:dyDescent="0.2">
      <c r="A305" s="206">
        <v>367</v>
      </c>
      <c r="B305" s="242" t="s">
        <v>1938</v>
      </c>
      <c r="C305" s="206" t="s">
        <v>1233</v>
      </c>
      <c r="D305" s="206"/>
      <c r="E305" s="208" t="s">
        <v>942</v>
      </c>
      <c r="F305" s="204"/>
      <c r="G305" s="204" t="s">
        <v>549</v>
      </c>
      <c r="H305" s="208" t="s">
        <v>944</v>
      </c>
      <c r="I305" s="247"/>
      <c r="J305" s="247"/>
    </row>
    <row r="306" spans="1:10" x14ac:dyDescent="0.2">
      <c r="A306" s="206">
        <v>368</v>
      </c>
      <c r="B306" s="242" t="s">
        <v>1939</v>
      </c>
      <c r="C306" s="206" t="s">
        <v>1581</v>
      </c>
      <c r="D306" s="206"/>
      <c r="E306" s="208" t="s">
        <v>1586</v>
      </c>
      <c r="F306" s="204"/>
      <c r="G306" s="204" t="s">
        <v>550</v>
      </c>
      <c r="H306" s="208" t="s">
        <v>1587</v>
      </c>
      <c r="I306" s="247"/>
      <c r="J306" s="247"/>
    </row>
    <row r="307" spans="1:10" x14ac:dyDescent="0.2">
      <c r="A307" s="206">
        <v>369</v>
      </c>
      <c r="B307" s="242"/>
      <c r="C307" s="206" t="s">
        <v>1588</v>
      </c>
      <c r="D307" s="206"/>
      <c r="E307" s="208" t="s">
        <v>1589</v>
      </c>
      <c r="F307" s="204"/>
      <c r="G307" s="204" t="s">
        <v>548</v>
      </c>
      <c r="H307" s="208" t="s">
        <v>1590</v>
      </c>
      <c r="I307" s="247"/>
      <c r="J307" s="247"/>
    </row>
    <row r="308" spans="1:10" x14ac:dyDescent="0.2">
      <c r="A308" s="206">
        <v>370</v>
      </c>
      <c r="B308" s="244"/>
      <c r="C308" s="206" t="s">
        <v>1591</v>
      </c>
      <c r="D308" s="206"/>
      <c r="E308" s="204" t="s">
        <v>1592</v>
      </c>
      <c r="F308" s="204"/>
      <c r="G308" s="204" t="s">
        <v>548</v>
      </c>
      <c r="H308" s="204" t="s">
        <v>1593</v>
      </c>
      <c r="I308" s="247"/>
      <c r="J308" s="247"/>
    </row>
    <row r="309" spans="1:10" x14ac:dyDescent="0.2">
      <c r="A309" s="206">
        <v>371</v>
      </c>
      <c r="B309" s="242" t="s">
        <v>1940</v>
      </c>
      <c r="C309" s="206" t="s">
        <v>1288</v>
      </c>
      <c r="D309" s="206"/>
      <c r="E309" s="208" t="s">
        <v>24</v>
      </c>
      <c r="F309" s="204"/>
      <c r="G309" s="204" t="s">
        <v>548</v>
      </c>
      <c r="H309" s="208" t="s">
        <v>1594</v>
      </c>
      <c r="I309" s="247"/>
      <c r="J309" s="247"/>
    </row>
    <row r="310" spans="1:10" x14ac:dyDescent="0.2">
      <c r="A310" s="206">
        <v>372</v>
      </c>
      <c r="B310" s="242" t="s">
        <v>1941</v>
      </c>
      <c r="C310" s="206" t="s">
        <v>1595</v>
      </c>
      <c r="D310" s="206"/>
      <c r="E310" s="208" t="s">
        <v>1596</v>
      </c>
      <c r="F310" s="204"/>
      <c r="G310" s="204" t="s">
        <v>548</v>
      </c>
      <c r="H310" s="208" t="s">
        <v>1597</v>
      </c>
      <c r="I310" s="247"/>
      <c r="J310" s="247"/>
    </row>
    <row r="311" spans="1:10" x14ac:dyDescent="0.2">
      <c r="A311" s="206">
        <v>373</v>
      </c>
      <c r="B311" s="242" t="s">
        <v>1942</v>
      </c>
      <c r="C311" s="206" t="s">
        <v>1598</v>
      </c>
      <c r="D311" s="206"/>
      <c r="E311" s="208" t="s">
        <v>1604</v>
      </c>
      <c r="F311" s="204"/>
      <c r="G311" s="203" t="s">
        <v>547</v>
      </c>
      <c r="H311" s="208" t="s">
        <v>1610</v>
      </c>
      <c r="I311" s="247"/>
      <c r="J311" s="247"/>
    </row>
    <row r="312" spans="1:10" x14ac:dyDescent="0.2">
      <c r="A312" s="206">
        <v>374</v>
      </c>
      <c r="B312" s="242" t="s">
        <v>1943</v>
      </c>
      <c r="C312" s="206" t="s">
        <v>1599</v>
      </c>
      <c r="D312" s="206"/>
      <c r="E312" s="208" t="s">
        <v>1605</v>
      </c>
      <c r="F312" s="204"/>
      <c r="G312" s="203" t="s">
        <v>547</v>
      </c>
      <c r="H312" s="208" t="s">
        <v>1611</v>
      </c>
      <c r="I312" s="247"/>
      <c r="J312" s="247"/>
    </row>
    <row r="313" spans="1:10" x14ac:dyDescent="0.2">
      <c r="A313" s="206">
        <v>375</v>
      </c>
      <c r="B313" s="242" t="s">
        <v>1944</v>
      </c>
      <c r="C313" s="206" t="s">
        <v>1600</v>
      </c>
      <c r="D313" s="206"/>
      <c r="E313" s="208" t="s">
        <v>1606</v>
      </c>
      <c r="F313" s="204"/>
      <c r="G313" s="203" t="s">
        <v>547</v>
      </c>
      <c r="H313" s="208" t="s">
        <v>1612</v>
      </c>
      <c r="I313" s="247"/>
      <c r="J313" s="247"/>
    </row>
    <row r="314" spans="1:10" x14ac:dyDescent="0.2">
      <c r="A314" s="206">
        <v>376</v>
      </c>
      <c r="B314" s="242" t="s">
        <v>1945</v>
      </c>
      <c r="C314" s="206" t="s">
        <v>1601</v>
      </c>
      <c r="D314" s="206"/>
      <c r="E314" s="208" t="s">
        <v>1607</v>
      </c>
      <c r="F314" s="204"/>
      <c r="G314" s="203" t="s">
        <v>547</v>
      </c>
      <c r="H314" s="208" t="s">
        <v>1613</v>
      </c>
      <c r="I314" s="247"/>
      <c r="J314" s="247"/>
    </row>
    <row r="315" spans="1:10" x14ac:dyDescent="0.2">
      <c r="A315" s="206">
        <v>377</v>
      </c>
      <c r="B315" s="242" t="s">
        <v>1946</v>
      </c>
      <c r="C315" s="206" t="s">
        <v>1602</v>
      </c>
      <c r="D315" s="206"/>
      <c r="E315" s="208" t="s">
        <v>1608</v>
      </c>
      <c r="F315" s="204"/>
      <c r="G315" s="203" t="s">
        <v>547</v>
      </c>
      <c r="H315" s="208" t="s">
        <v>1614</v>
      </c>
      <c r="I315" s="247"/>
      <c r="J315" s="247"/>
    </row>
    <row r="316" spans="1:10" x14ac:dyDescent="0.2">
      <c r="A316" s="206">
        <v>378</v>
      </c>
      <c r="B316" s="242" t="s">
        <v>1947</v>
      </c>
      <c r="C316" s="206" t="s">
        <v>1603</v>
      </c>
      <c r="D316" s="206"/>
      <c r="E316" s="208" t="s">
        <v>1609</v>
      </c>
      <c r="F316" s="204"/>
      <c r="G316" s="203" t="s">
        <v>547</v>
      </c>
      <c r="H316" s="208" t="s">
        <v>1615</v>
      </c>
      <c r="I316" s="247"/>
      <c r="J316" s="247"/>
    </row>
    <row r="317" spans="1:10" x14ac:dyDescent="0.2">
      <c r="A317" s="206">
        <v>379</v>
      </c>
      <c r="B317" s="242" t="s">
        <v>1948</v>
      </c>
      <c r="C317" s="206" t="s">
        <v>1617</v>
      </c>
      <c r="D317" s="206"/>
      <c r="E317" s="208" t="s">
        <v>1621</v>
      </c>
      <c r="F317" s="204"/>
      <c r="G317" s="204" t="s">
        <v>564</v>
      </c>
      <c r="H317" s="208" t="s">
        <v>1618</v>
      </c>
      <c r="I317" s="247"/>
      <c r="J317" s="247"/>
    </row>
    <row r="318" spans="1:10" x14ac:dyDescent="0.2">
      <c r="A318" s="206">
        <v>380</v>
      </c>
      <c r="B318" s="242" t="s">
        <v>1949</v>
      </c>
      <c r="C318" s="206" t="s">
        <v>1619</v>
      </c>
      <c r="D318" s="206"/>
      <c r="E318" s="208" t="s">
        <v>1622</v>
      </c>
      <c r="F318" s="204"/>
      <c r="G318" s="204" t="s">
        <v>545</v>
      </c>
      <c r="H318" s="208" t="s">
        <v>1620</v>
      </c>
      <c r="I318" s="247"/>
      <c r="J318" s="247"/>
    </row>
    <row r="319" spans="1:10" x14ac:dyDescent="0.2">
      <c r="A319" s="206">
        <v>381</v>
      </c>
      <c r="B319" s="242" t="s">
        <v>1950</v>
      </c>
      <c r="C319" s="206" t="s">
        <v>1360</v>
      </c>
      <c r="D319" s="206"/>
      <c r="E319" s="208" t="s">
        <v>665</v>
      </c>
      <c r="F319" s="204"/>
      <c r="G319" s="204" t="s">
        <v>548</v>
      </c>
      <c r="H319" s="208" t="s">
        <v>1623</v>
      </c>
      <c r="I319" s="247"/>
      <c r="J319" s="247"/>
    </row>
    <row r="320" spans="1:10" x14ac:dyDescent="0.2">
      <c r="A320" s="206">
        <v>382</v>
      </c>
      <c r="B320" s="242" t="s">
        <v>1951</v>
      </c>
      <c r="C320" s="206" t="s">
        <v>1314</v>
      </c>
      <c r="D320" s="206"/>
      <c r="E320" s="208" t="s">
        <v>52</v>
      </c>
      <c r="F320" s="204"/>
      <c r="G320" s="204" t="s">
        <v>548</v>
      </c>
      <c r="H320" s="208" t="s">
        <v>1475</v>
      </c>
      <c r="I320" s="247"/>
      <c r="J320" s="247"/>
    </row>
    <row r="321" spans="1:10" x14ac:dyDescent="0.2">
      <c r="A321" s="206">
        <v>383</v>
      </c>
      <c r="B321" s="242" t="s">
        <v>1952</v>
      </c>
      <c r="C321" s="206" t="s">
        <v>1633</v>
      </c>
      <c r="D321" s="206"/>
      <c r="E321" s="208" t="s">
        <v>1974</v>
      </c>
      <c r="F321" s="204"/>
      <c r="G321" s="204" t="s">
        <v>550</v>
      </c>
      <c r="H321" s="208" t="s">
        <v>1634</v>
      </c>
      <c r="I321" s="247"/>
      <c r="J321" s="247"/>
    </row>
    <row r="322" spans="1:10" x14ac:dyDescent="0.2">
      <c r="A322" s="206">
        <v>384</v>
      </c>
      <c r="B322" s="242" t="s">
        <v>1953</v>
      </c>
      <c r="C322" s="206" t="s">
        <v>1635</v>
      </c>
      <c r="D322" s="206"/>
      <c r="E322" s="208" t="s">
        <v>1975</v>
      </c>
      <c r="F322" s="204"/>
      <c r="G322" s="204" t="s">
        <v>983</v>
      </c>
      <c r="H322" s="208" t="s">
        <v>1636</v>
      </c>
      <c r="I322" s="247"/>
      <c r="J322" s="247"/>
    </row>
    <row r="323" spans="1:10" x14ac:dyDescent="0.2">
      <c r="A323" s="206">
        <v>385</v>
      </c>
      <c r="B323" s="242" t="s">
        <v>1954</v>
      </c>
      <c r="C323" s="206" t="s">
        <v>1637</v>
      </c>
      <c r="D323" s="206"/>
      <c r="E323" s="208" t="s">
        <v>1976</v>
      </c>
      <c r="F323" s="204"/>
      <c r="G323" s="204" t="s">
        <v>1638</v>
      </c>
      <c r="H323" s="208" t="s">
        <v>1639</v>
      </c>
      <c r="I323" s="247"/>
      <c r="J323" s="247"/>
    </row>
    <row r="324" spans="1:10" x14ac:dyDescent="0.2">
      <c r="A324" s="242">
        <v>386</v>
      </c>
      <c r="B324" s="242" t="s">
        <v>1955</v>
      </c>
      <c r="C324" s="206" t="s">
        <v>1642</v>
      </c>
      <c r="D324" s="206"/>
      <c r="E324" s="208" t="s">
        <v>1977</v>
      </c>
      <c r="F324" s="204"/>
      <c r="G324" s="204" t="s">
        <v>548</v>
      </c>
      <c r="H324" s="208" t="s">
        <v>1978</v>
      </c>
      <c r="I324" s="247"/>
      <c r="J324" s="247"/>
    </row>
    <row r="325" spans="1:10" x14ac:dyDescent="0.2">
      <c r="A325" s="242">
        <v>387</v>
      </c>
      <c r="B325" s="206" t="s">
        <v>1968</v>
      </c>
      <c r="C325" s="206" t="s">
        <v>1695</v>
      </c>
      <c r="D325" s="206"/>
      <c r="E325" s="208"/>
      <c r="F325" s="204"/>
      <c r="G325" s="204" t="s">
        <v>565</v>
      </c>
      <c r="H325" s="208" t="s">
        <v>1696</v>
      </c>
      <c r="I325" s="247"/>
      <c r="J325" s="247"/>
    </row>
    <row r="326" spans="1:10" x14ac:dyDescent="0.2">
      <c r="A326" s="242">
        <v>388</v>
      </c>
      <c r="B326" s="206" t="s">
        <v>1969</v>
      </c>
      <c r="C326" s="206" t="s">
        <v>1959</v>
      </c>
      <c r="D326" s="206"/>
      <c r="E326" s="208" t="s">
        <v>1960</v>
      </c>
      <c r="F326" s="204"/>
      <c r="G326" s="204" t="s">
        <v>1638</v>
      </c>
      <c r="H326" s="208" t="s">
        <v>1961</v>
      </c>
      <c r="I326" s="247"/>
      <c r="J326" s="247"/>
    </row>
    <row r="327" spans="1:10" x14ac:dyDescent="0.2">
      <c r="A327" s="242">
        <v>389</v>
      </c>
      <c r="B327" s="206" t="s">
        <v>1970</v>
      </c>
      <c r="C327" s="206" t="s">
        <v>1962</v>
      </c>
      <c r="D327" s="206"/>
      <c r="E327" s="208" t="s">
        <v>1963</v>
      </c>
      <c r="F327" s="204"/>
      <c r="G327" s="204" t="s">
        <v>565</v>
      </c>
      <c r="H327" s="208" t="s">
        <v>1964</v>
      </c>
      <c r="I327" s="247"/>
      <c r="J327" s="247"/>
    </row>
    <row r="328" spans="1:10" x14ac:dyDescent="0.2">
      <c r="A328" s="242">
        <v>390</v>
      </c>
      <c r="B328" s="206" t="s">
        <v>1971</v>
      </c>
      <c r="C328" s="206" t="s">
        <v>1965</v>
      </c>
      <c r="D328" s="206"/>
      <c r="E328" s="208" t="s">
        <v>1966</v>
      </c>
      <c r="F328" s="204"/>
      <c r="G328" s="204" t="s">
        <v>549</v>
      </c>
      <c r="H328" s="208" t="s">
        <v>1967</v>
      </c>
      <c r="I328" s="247"/>
      <c r="J328" s="247"/>
    </row>
  </sheetData>
  <conditionalFormatting sqref="A1:H328">
    <cfRule type="expression" dxfId="9" priority="7">
      <formula>AND($A1="Eliminada")</formula>
    </cfRule>
    <cfRule type="expression" dxfId="8" priority="8">
      <formula>AND($A1="Suspendida")</formula>
    </cfRule>
  </conditionalFormatting>
  <conditionalFormatting sqref="H327">
    <cfRule type="expression" dxfId="7" priority="5">
      <formula>AND($A327="Eliminada")</formula>
    </cfRule>
    <cfRule type="expression" dxfId="6" priority="6">
      <formula>AND($A327="Suspendida")</formula>
    </cfRule>
  </conditionalFormatting>
  <conditionalFormatting sqref="H328">
    <cfRule type="expression" dxfId="5" priority="3">
      <formula>AND($A328="Eliminada")</formula>
    </cfRule>
    <cfRule type="expression" dxfId="4" priority="4">
      <formula>AND($A328="Suspendida")</formula>
    </cfRule>
  </conditionalFormatting>
  <conditionalFormatting sqref="I1:J1">
    <cfRule type="expression" dxfId="3" priority="1">
      <formula>AND($A1="Eliminada")</formula>
    </cfRule>
    <cfRule type="expression" dxfId="2" priority="2">
      <formula>AND($A1="Suspendida")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8869-4B4A-47C3-9996-7AAF27624ECA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1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310" t="s">
        <v>1137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01"/>
      <c r="N2" s="101"/>
      <c r="O2" s="101"/>
      <c r="P2" s="101"/>
      <c r="Q2" s="101"/>
      <c r="R2" s="101"/>
      <c r="S2" s="101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311" t="s">
        <v>592</v>
      </c>
      <c r="P3" s="311"/>
      <c r="Q3" s="311"/>
      <c r="R3" s="311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12" t="s">
        <v>126</v>
      </c>
      <c r="P4" s="313"/>
      <c r="Q4" s="313"/>
      <c r="R4" s="313"/>
      <c r="AP4" s="69"/>
      <c r="AQ4" s="29"/>
    </row>
    <row r="5" spans="1:43" s="29" customFormat="1" ht="33.75" x14ac:dyDescent="0.2">
      <c r="A5" s="168" t="s">
        <v>802</v>
      </c>
      <c r="B5" s="168" t="s">
        <v>0</v>
      </c>
      <c r="C5" s="168" t="s">
        <v>393</v>
      </c>
      <c r="D5" s="168" t="s">
        <v>114</v>
      </c>
      <c r="E5" s="168" t="s">
        <v>12</v>
      </c>
      <c r="F5" s="168" t="s">
        <v>516</v>
      </c>
      <c r="G5" s="168" t="s">
        <v>517</v>
      </c>
      <c r="H5" s="168" t="s">
        <v>543</v>
      </c>
      <c r="I5" s="169" t="s">
        <v>1</v>
      </c>
      <c r="J5" s="169" t="s">
        <v>534</v>
      </c>
      <c r="K5" s="169" t="s">
        <v>535</v>
      </c>
      <c r="L5" s="169" t="s">
        <v>536</v>
      </c>
      <c r="M5" s="169" t="s">
        <v>591</v>
      </c>
      <c r="N5" s="169" t="s">
        <v>591</v>
      </c>
      <c r="O5" s="169" t="s">
        <v>130</v>
      </c>
      <c r="P5" s="169" t="s">
        <v>127</v>
      </c>
      <c r="Q5" s="169" t="s">
        <v>128</v>
      </c>
      <c r="R5" s="169" t="s">
        <v>129</v>
      </c>
      <c r="S5" s="62" t="s">
        <v>568</v>
      </c>
      <c r="T5" s="62" t="s">
        <v>122</v>
      </c>
      <c r="U5" s="62" t="s">
        <v>2</v>
      </c>
      <c r="V5" s="62" t="s">
        <v>3</v>
      </c>
      <c r="W5" s="62" t="s">
        <v>4</v>
      </c>
      <c r="X5" s="62" t="s">
        <v>5</v>
      </c>
      <c r="Y5" s="62" t="s">
        <v>6</v>
      </c>
      <c r="Z5" s="62" t="s">
        <v>7</v>
      </c>
      <c r="AA5" s="62" t="s">
        <v>8</v>
      </c>
      <c r="AB5" s="62" t="s">
        <v>9</v>
      </c>
      <c r="AC5" s="62" t="s">
        <v>10</v>
      </c>
      <c r="AD5" s="62" t="s">
        <v>11</v>
      </c>
      <c r="AE5" s="62" t="s">
        <v>13</v>
      </c>
      <c r="AF5" s="62" t="s">
        <v>14</v>
      </c>
      <c r="AG5" s="62" t="s">
        <v>15</v>
      </c>
      <c r="AH5" s="62" t="s">
        <v>597</v>
      </c>
      <c r="AI5" s="62" t="s">
        <v>598</v>
      </c>
      <c r="AJ5" s="62" t="s">
        <v>599</v>
      </c>
      <c r="AK5" s="62" t="s">
        <v>600</v>
      </c>
      <c r="AL5" s="62" t="s">
        <v>959</v>
      </c>
      <c r="AM5" s="62" t="s">
        <v>960</v>
      </c>
      <c r="AN5" s="62" t="s">
        <v>961</v>
      </c>
      <c r="AO5" s="62" t="s">
        <v>962</v>
      </c>
      <c r="AP5" s="70" t="s">
        <v>789</v>
      </c>
      <c r="AQ5" s="168" t="s">
        <v>790</v>
      </c>
    </row>
    <row r="6" spans="1:43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991</v>
      </c>
    </row>
    <row r="7" spans="1:43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991</v>
      </c>
    </row>
    <row r="8" spans="1:43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991</v>
      </c>
    </row>
    <row r="9" spans="1:43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48"/>
      <c r="O9" s="50">
        <v>0.27083333333333331</v>
      </c>
      <c r="P9" s="50">
        <v>0.4375</v>
      </c>
      <c r="Q9" s="50">
        <v>0.70833333333333337</v>
      </c>
      <c r="R9" s="50">
        <v>0.83333333333333337</v>
      </c>
      <c r="S9" s="48"/>
      <c r="T9" s="48"/>
      <c r="U9" s="48" t="s">
        <v>142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72">
        <v>4</v>
      </c>
      <c r="AQ9" s="47" t="s">
        <v>991</v>
      </c>
    </row>
    <row r="10" spans="1:43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991</v>
      </c>
    </row>
    <row r="11" spans="1:43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991</v>
      </c>
    </row>
    <row r="12" spans="1:43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991</v>
      </c>
    </row>
    <row r="13" spans="1:43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991</v>
      </c>
    </row>
    <row r="14" spans="1:43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991</v>
      </c>
    </row>
    <row r="15" spans="1:43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991</v>
      </c>
    </row>
    <row r="16" spans="1:43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991</v>
      </c>
    </row>
    <row r="17" spans="1:43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991</v>
      </c>
    </row>
    <row r="18" spans="1:43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991</v>
      </c>
    </row>
    <row r="19" spans="1:43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991</v>
      </c>
    </row>
    <row r="20" spans="1:43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991</v>
      </c>
    </row>
    <row r="21" spans="1:43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46"/>
      <c r="O21" s="50">
        <v>0.6875</v>
      </c>
      <c r="P21" s="50">
        <v>0.91666666666666663</v>
      </c>
      <c r="Q21" s="53"/>
      <c r="R21" s="53"/>
      <c r="S21" s="47"/>
      <c r="T21" s="47"/>
      <c r="U21" s="54" t="s">
        <v>176</v>
      </c>
      <c r="V21" s="54" t="s">
        <v>177</v>
      </c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48"/>
      <c r="AM21" s="48"/>
      <c r="AN21" s="48"/>
      <c r="AO21" s="48"/>
      <c r="AP21" s="73"/>
      <c r="AQ21" s="47" t="s">
        <v>991</v>
      </c>
    </row>
    <row r="22" spans="1:43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991</v>
      </c>
    </row>
    <row r="23" spans="1:43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991</v>
      </c>
    </row>
    <row r="24" spans="1:43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991</v>
      </c>
    </row>
    <row r="25" spans="1:43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991</v>
      </c>
    </row>
    <row r="26" spans="1:43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991</v>
      </c>
    </row>
    <row r="27" spans="1:43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991</v>
      </c>
    </row>
    <row r="28" spans="1:43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991</v>
      </c>
    </row>
    <row r="29" spans="1:43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991</v>
      </c>
    </row>
    <row r="30" spans="1:43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991</v>
      </c>
    </row>
    <row r="31" spans="1:43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991</v>
      </c>
    </row>
    <row r="32" spans="1:43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48"/>
      <c r="O32" s="50">
        <v>0.29166666666666669</v>
      </c>
      <c r="P32" s="50">
        <v>0.41666666666666669</v>
      </c>
      <c r="Q32" s="48"/>
      <c r="R32" s="48"/>
      <c r="S32" s="48"/>
      <c r="T32" s="48"/>
      <c r="U32" s="48" t="s">
        <v>195</v>
      </c>
      <c r="V32" s="48" t="s">
        <v>202</v>
      </c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72">
        <v>4</v>
      </c>
      <c r="AQ32" s="47" t="s">
        <v>991</v>
      </c>
    </row>
    <row r="33" spans="1:43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991</v>
      </c>
    </row>
    <row r="34" spans="1:43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991</v>
      </c>
    </row>
    <row r="35" spans="1:43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991</v>
      </c>
    </row>
    <row r="36" spans="1:43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46"/>
      <c r="O36" s="50">
        <v>0.27083333333333331</v>
      </c>
      <c r="P36" s="50">
        <v>0.35416666666666669</v>
      </c>
      <c r="Q36" s="53"/>
      <c r="R36" s="53"/>
      <c r="S36" s="47"/>
      <c r="T36" s="47"/>
      <c r="U36" s="54" t="s">
        <v>209</v>
      </c>
      <c r="V36" s="54" t="s">
        <v>132</v>
      </c>
      <c r="W36" s="54" t="s">
        <v>133</v>
      </c>
      <c r="X36" s="54" t="s">
        <v>134</v>
      </c>
      <c r="Y36" s="54" t="s">
        <v>135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48"/>
      <c r="AM36" s="48"/>
      <c r="AN36" s="48"/>
      <c r="AO36" s="48"/>
      <c r="AP36" s="73"/>
      <c r="AQ36" s="47" t="s">
        <v>991</v>
      </c>
    </row>
    <row r="37" spans="1:43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991</v>
      </c>
    </row>
    <row r="38" spans="1:43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991</v>
      </c>
    </row>
    <row r="39" spans="1:43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991</v>
      </c>
    </row>
    <row r="40" spans="1:43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48"/>
      <c r="O40" s="50">
        <v>0.25</v>
      </c>
      <c r="P40" s="50">
        <v>0.41666666666666669</v>
      </c>
      <c r="Q40" s="50">
        <v>0.72916666666666663</v>
      </c>
      <c r="R40" s="50">
        <v>0.85416666666666663</v>
      </c>
      <c r="S40" s="48"/>
      <c r="T40" s="48"/>
      <c r="U40" s="48" t="s">
        <v>215</v>
      </c>
      <c r="V40" s="48" t="s">
        <v>216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72">
        <v>4</v>
      </c>
      <c r="AQ40" s="47" t="s">
        <v>991</v>
      </c>
    </row>
    <row r="41" spans="1:43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991</v>
      </c>
    </row>
    <row r="42" spans="1:43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46"/>
      <c r="O42" s="50">
        <v>0.72916666666666663</v>
      </c>
      <c r="P42" s="50">
        <v>0.89583333333333337</v>
      </c>
      <c r="Q42" s="53"/>
      <c r="R42" s="53"/>
      <c r="S42" s="47"/>
      <c r="T42" s="47"/>
      <c r="U42" s="54" t="s">
        <v>222</v>
      </c>
      <c r="V42" s="54" t="s">
        <v>223</v>
      </c>
      <c r="W42" s="54" t="s">
        <v>224</v>
      </c>
      <c r="X42" s="54" t="s">
        <v>225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48"/>
      <c r="AM42" s="48"/>
      <c r="AN42" s="48"/>
      <c r="AO42" s="48"/>
      <c r="AP42" s="73"/>
      <c r="AQ42" s="47" t="s">
        <v>991</v>
      </c>
    </row>
    <row r="43" spans="1:43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991</v>
      </c>
    </row>
    <row r="44" spans="1:43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991</v>
      </c>
    </row>
    <row r="45" spans="1:43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991</v>
      </c>
    </row>
    <row r="46" spans="1:43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48"/>
      <c r="O46" s="50">
        <v>0.72916666666666663</v>
      </c>
      <c r="P46" s="50">
        <v>0.85416666666666663</v>
      </c>
      <c r="Q46" s="48"/>
      <c r="R46" s="48"/>
      <c r="S46" s="48"/>
      <c r="T46" s="48"/>
      <c r="U46" s="48" t="s">
        <v>233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72">
        <v>4</v>
      </c>
      <c r="AQ46" s="47" t="s">
        <v>991</v>
      </c>
    </row>
    <row r="47" spans="1:43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991</v>
      </c>
    </row>
    <row r="48" spans="1:43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46"/>
      <c r="O48" s="50">
        <v>0.70833333333333337</v>
      </c>
      <c r="P48" s="50">
        <v>0.89583333333333337</v>
      </c>
      <c r="Q48" s="53"/>
      <c r="R48" s="53"/>
      <c r="S48" s="47"/>
      <c r="T48" s="47"/>
      <c r="U48" s="54" t="s">
        <v>234</v>
      </c>
      <c r="V48" s="54" t="s">
        <v>236</v>
      </c>
      <c r="W48" s="54" t="s">
        <v>232</v>
      </c>
      <c r="X48" s="54" t="s">
        <v>235</v>
      </c>
      <c r="Y48" s="54" t="s">
        <v>510</v>
      </c>
      <c r="Z48" s="54"/>
      <c r="AA48" s="55"/>
      <c r="AB48" s="55"/>
      <c r="AC48" s="55"/>
      <c r="AD48" s="55"/>
      <c r="AE48" s="55"/>
      <c r="AF48" s="55"/>
      <c r="AG48" s="54"/>
      <c r="AH48" s="54"/>
      <c r="AI48" s="54"/>
      <c r="AJ48" s="54"/>
      <c r="AK48" s="54"/>
      <c r="AL48" s="48"/>
      <c r="AM48" s="48"/>
      <c r="AN48" s="48"/>
      <c r="AO48" s="48"/>
      <c r="AP48" s="73"/>
      <c r="AQ48" s="47" t="s">
        <v>991</v>
      </c>
    </row>
    <row r="49" spans="1:43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991</v>
      </c>
    </row>
    <row r="50" spans="1:43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48"/>
      <c r="O50" s="50">
        <v>0.70833333333333337</v>
      </c>
      <c r="P50" s="50">
        <v>0.875</v>
      </c>
      <c r="Q50" s="50"/>
      <c r="R50" s="50"/>
      <c r="S50" s="48"/>
      <c r="T50" s="48"/>
      <c r="U50" s="48" t="s">
        <v>241</v>
      </c>
      <c r="V50" s="48" t="s">
        <v>244</v>
      </c>
      <c r="W50" s="48" t="s">
        <v>242</v>
      </c>
      <c r="X50" s="48" t="s">
        <v>245</v>
      </c>
      <c r="Y50" s="48" t="s">
        <v>243</v>
      </c>
      <c r="Z50" s="48" t="s">
        <v>514</v>
      </c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72">
        <v>4</v>
      </c>
      <c r="AQ50" s="47" t="s">
        <v>991</v>
      </c>
    </row>
    <row r="51" spans="1:43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991</v>
      </c>
    </row>
    <row r="52" spans="1:43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991</v>
      </c>
    </row>
    <row r="53" spans="1:43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48"/>
      <c r="O53" s="50">
        <v>0.27083333333333331</v>
      </c>
      <c r="P53" s="50">
        <v>0.41666666666666669</v>
      </c>
      <c r="Q53" s="50">
        <v>0.70833333333333337</v>
      </c>
      <c r="R53" s="50">
        <v>0.83333333333333337</v>
      </c>
      <c r="S53" s="48"/>
      <c r="T53" s="48"/>
      <c r="U53" s="48" t="s">
        <v>241</v>
      </c>
      <c r="V53" s="48" t="s">
        <v>244</v>
      </c>
      <c r="W53" s="48" t="s">
        <v>242</v>
      </c>
      <c r="X53" s="48" t="s">
        <v>245</v>
      </c>
      <c r="Y53" s="48" t="s">
        <v>243</v>
      </c>
      <c r="Z53" s="48" t="s">
        <v>514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72">
        <v>3</v>
      </c>
      <c r="AQ53" s="47" t="s">
        <v>991</v>
      </c>
    </row>
    <row r="54" spans="1:43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991</v>
      </c>
    </row>
    <row r="55" spans="1:43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48"/>
      <c r="O55" s="50"/>
      <c r="P55" s="50"/>
      <c r="Q55" s="50"/>
      <c r="R55" s="50"/>
      <c r="S55" s="48"/>
      <c r="T55" s="48"/>
      <c r="U55" s="48" t="s">
        <v>260</v>
      </c>
      <c r="V55" s="48" t="s">
        <v>258</v>
      </c>
      <c r="W55" s="48" t="s">
        <v>259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72">
        <v>3</v>
      </c>
      <c r="AQ55" s="47" t="s">
        <v>991</v>
      </c>
    </row>
    <row r="56" spans="1:43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991</v>
      </c>
    </row>
    <row r="57" spans="1:43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991</v>
      </c>
    </row>
    <row r="58" spans="1:43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991</v>
      </c>
    </row>
    <row r="59" spans="1:43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7"/>
      <c r="O59" s="50">
        <v>0.72916666666666663</v>
      </c>
      <c r="P59" s="50">
        <v>0.85416666666666663</v>
      </c>
      <c r="Q59" s="53"/>
      <c r="R59" s="53"/>
      <c r="S59" s="47"/>
      <c r="T59" s="58"/>
      <c r="U59" s="54" t="s">
        <v>265</v>
      </c>
      <c r="V59" s="54" t="s">
        <v>266</v>
      </c>
      <c r="W59" s="54"/>
      <c r="X59" s="51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48"/>
      <c r="AM59" s="48"/>
      <c r="AN59" s="48"/>
      <c r="AO59" s="48"/>
      <c r="AP59" s="73"/>
      <c r="AQ59" s="47" t="s">
        <v>991</v>
      </c>
    </row>
    <row r="60" spans="1:43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48"/>
      <c r="O60" s="50">
        <v>0.27083333333333331</v>
      </c>
      <c r="P60" s="50">
        <v>0.39583333333333331</v>
      </c>
      <c r="Q60" s="53"/>
      <c r="R60" s="53"/>
      <c r="S60" s="53"/>
      <c r="T60" s="53"/>
      <c r="U60" s="53" t="s">
        <v>217</v>
      </c>
      <c r="V60" s="53" t="s">
        <v>218</v>
      </c>
      <c r="W60" s="53" t="s">
        <v>267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73">
        <v>3</v>
      </c>
      <c r="AQ60" s="53" t="s">
        <v>991</v>
      </c>
    </row>
    <row r="61" spans="1:43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7"/>
      <c r="O61" s="50">
        <v>0.75</v>
      </c>
      <c r="P61" s="50">
        <v>0.875</v>
      </c>
      <c r="Q61" s="53"/>
      <c r="R61" s="53"/>
      <c r="S61" s="47"/>
      <c r="T61" s="58"/>
      <c r="U61" s="54" t="s">
        <v>580</v>
      </c>
      <c r="V61" s="54" t="s">
        <v>268</v>
      </c>
      <c r="W61" s="54" t="s">
        <v>269</v>
      </c>
      <c r="X61" s="54"/>
      <c r="Y61" s="51"/>
      <c r="Z61" s="59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48"/>
      <c r="AM61" s="48"/>
      <c r="AN61" s="48"/>
      <c r="AO61" s="48"/>
      <c r="AP61" s="73"/>
      <c r="AQ61" s="47" t="s">
        <v>991</v>
      </c>
    </row>
    <row r="62" spans="1:43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46"/>
      <c r="O62" s="50"/>
      <c r="P62" s="50"/>
      <c r="Q62" s="47"/>
      <c r="R62" s="47"/>
      <c r="S62" s="47"/>
      <c r="T62" s="47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73"/>
      <c r="AQ62" s="47" t="s">
        <v>991</v>
      </c>
    </row>
    <row r="63" spans="1:43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991</v>
      </c>
    </row>
    <row r="64" spans="1:43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48"/>
      <c r="O64" s="50">
        <v>0.72916666666666663</v>
      </c>
      <c r="P64" s="50">
        <v>0.85416666666666663</v>
      </c>
      <c r="Q64" s="53"/>
      <c r="R64" s="53"/>
      <c r="S64" s="53"/>
      <c r="T64" s="53"/>
      <c r="U64" s="53" t="s">
        <v>251</v>
      </c>
      <c r="V64" s="53" t="s">
        <v>254</v>
      </c>
      <c r="W64" s="53" t="s">
        <v>255</v>
      </c>
      <c r="X64" s="53" t="s">
        <v>253</v>
      </c>
      <c r="Y64" s="53" t="s">
        <v>257</v>
      </c>
      <c r="Z64" s="53" t="s">
        <v>515</v>
      </c>
      <c r="AA64" s="53" t="s">
        <v>607</v>
      </c>
      <c r="AB64" s="53" t="s">
        <v>683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73">
        <v>4</v>
      </c>
      <c r="AQ64" s="53" t="s">
        <v>991</v>
      </c>
    </row>
    <row r="65" spans="1:43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48"/>
      <c r="O65" s="50">
        <v>0.72916666666666663</v>
      </c>
      <c r="P65" s="50">
        <v>0.85416666666666663</v>
      </c>
      <c r="Q65" s="53"/>
      <c r="R65" s="53"/>
      <c r="S65" s="53"/>
      <c r="T65" s="53"/>
      <c r="U65" s="53" t="s">
        <v>377</v>
      </c>
      <c r="V65" s="53" t="s">
        <v>379</v>
      </c>
      <c r="W65" s="53" t="s">
        <v>273</v>
      </c>
      <c r="X65" s="53" t="s">
        <v>604</v>
      </c>
      <c r="Y65" s="53" t="s">
        <v>619</v>
      </c>
      <c r="Z65" s="53" t="s">
        <v>190</v>
      </c>
      <c r="AA65" s="53" t="s">
        <v>772</v>
      </c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73">
        <v>4</v>
      </c>
      <c r="AQ65" s="53" t="s">
        <v>991</v>
      </c>
    </row>
    <row r="66" spans="1:43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48"/>
      <c r="O66" s="50">
        <v>0.75</v>
      </c>
      <c r="P66" s="50">
        <v>0.875</v>
      </c>
      <c r="Q66" s="53"/>
      <c r="R66" s="53"/>
      <c r="S66" s="53"/>
      <c r="T66" s="53"/>
      <c r="U66" s="53" t="s">
        <v>274</v>
      </c>
      <c r="V66" s="53" t="s">
        <v>275</v>
      </c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73">
        <v>3</v>
      </c>
      <c r="AQ66" s="53" t="s">
        <v>991</v>
      </c>
    </row>
    <row r="67" spans="1:43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48"/>
      <c r="O67" s="50">
        <v>0.27083333333333331</v>
      </c>
      <c r="P67" s="50">
        <v>0.39583333333333331</v>
      </c>
      <c r="Q67" s="53"/>
      <c r="R67" s="53"/>
      <c r="S67" s="53"/>
      <c r="T67" s="53"/>
      <c r="U67" s="53" t="s">
        <v>276</v>
      </c>
      <c r="V67" s="53" t="s">
        <v>277</v>
      </c>
      <c r="W67" s="53" t="s">
        <v>577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73">
        <v>5</v>
      </c>
      <c r="AQ67" s="53" t="s">
        <v>991</v>
      </c>
    </row>
    <row r="68" spans="1:43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46"/>
      <c r="O68" s="50"/>
      <c r="P68" s="50"/>
      <c r="Q68" s="47"/>
      <c r="R68" s="47"/>
      <c r="S68" s="47"/>
      <c r="T68" s="47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73"/>
      <c r="AQ68" s="47" t="s">
        <v>991</v>
      </c>
    </row>
    <row r="69" spans="1:43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991</v>
      </c>
    </row>
    <row r="70" spans="1:43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991</v>
      </c>
    </row>
    <row r="71" spans="1:43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991</v>
      </c>
    </row>
    <row r="72" spans="1:43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991</v>
      </c>
    </row>
    <row r="73" spans="1:43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991</v>
      </c>
    </row>
    <row r="74" spans="1:43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991</v>
      </c>
    </row>
    <row r="75" spans="1:43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48"/>
      <c r="O75" s="50">
        <v>0.72916666666666663</v>
      </c>
      <c r="P75" s="50">
        <v>0.85416666666666663</v>
      </c>
      <c r="Q75" s="53"/>
      <c r="R75" s="53"/>
      <c r="S75" s="53"/>
      <c r="T75" s="53"/>
      <c r="U75" s="53" t="s">
        <v>143</v>
      </c>
      <c r="V75" s="53" t="s">
        <v>202</v>
      </c>
      <c r="W75" s="53" t="s">
        <v>200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73">
        <v>2</v>
      </c>
      <c r="AQ75" s="53" t="s">
        <v>991</v>
      </c>
    </row>
    <row r="76" spans="1:43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46"/>
      <c r="O76" s="50">
        <v>0.6875</v>
      </c>
      <c r="P76" s="50">
        <v>0.89583333333333337</v>
      </c>
      <c r="Q76" s="47"/>
      <c r="R76" s="47"/>
      <c r="S76" s="47"/>
      <c r="T76" s="47"/>
      <c r="U76" s="44" t="s">
        <v>241</v>
      </c>
      <c r="V76" s="44" t="s">
        <v>242</v>
      </c>
      <c r="W76" s="44" t="s">
        <v>243</v>
      </c>
      <c r="X76" s="44" t="s">
        <v>296</v>
      </c>
      <c r="Y76" s="44" t="s">
        <v>244</v>
      </c>
      <c r="Z76" s="44" t="s">
        <v>245</v>
      </c>
      <c r="AA76" s="44" t="s">
        <v>514</v>
      </c>
      <c r="AB76" s="44" t="s">
        <v>608</v>
      </c>
      <c r="AC76" s="44" t="s">
        <v>682</v>
      </c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73">
        <v>4</v>
      </c>
      <c r="AQ76" s="47" t="s">
        <v>991</v>
      </c>
    </row>
    <row r="77" spans="1:43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991</v>
      </c>
    </row>
    <row r="78" spans="1:43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46"/>
      <c r="O78" s="50"/>
      <c r="P78" s="50"/>
      <c r="Q78" s="47"/>
      <c r="R78" s="47"/>
      <c r="S78" s="47"/>
      <c r="T78" s="47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73"/>
      <c r="AQ78" s="47" t="s">
        <v>991</v>
      </c>
    </row>
    <row r="79" spans="1:43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46"/>
      <c r="O79" s="50"/>
      <c r="P79" s="50"/>
      <c r="Q79" s="47"/>
      <c r="R79" s="47"/>
      <c r="S79" s="47"/>
      <c r="T79" s="47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73"/>
      <c r="AQ79" s="47" t="s">
        <v>991</v>
      </c>
    </row>
    <row r="80" spans="1:43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991</v>
      </c>
    </row>
    <row r="81" spans="1:43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991</v>
      </c>
    </row>
    <row r="82" spans="1:43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991</v>
      </c>
    </row>
    <row r="83" spans="1:43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48"/>
      <c r="O83" s="50">
        <v>0.75</v>
      </c>
      <c r="P83" s="50">
        <v>0.875</v>
      </c>
      <c r="Q83" s="47"/>
      <c r="R83" s="47"/>
      <c r="S83" s="47"/>
      <c r="T83" s="47"/>
      <c r="U83" s="47" t="s">
        <v>302</v>
      </c>
      <c r="V83" s="47" t="s">
        <v>303</v>
      </c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73">
        <v>2</v>
      </c>
      <c r="AQ83" s="47" t="s">
        <v>991</v>
      </c>
    </row>
    <row r="84" spans="1:43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991</v>
      </c>
    </row>
    <row r="85" spans="1:43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991</v>
      </c>
    </row>
    <row r="86" spans="1:43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46"/>
      <c r="O86" s="50">
        <v>0.72916666666666663</v>
      </c>
      <c r="P86" s="50">
        <v>0.89583333333333337</v>
      </c>
      <c r="Q86" s="53"/>
      <c r="R86" s="53"/>
      <c r="S86" s="47"/>
      <c r="T86" s="47"/>
      <c r="U86" s="54" t="s">
        <v>308</v>
      </c>
      <c r="V86" s="54" t="s">
        <v>309</v>
      </c>
      <c r="W86" s="54" t="s">
        <v>310</v>
      </c>
      <c r="X86" s="51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48"/>
      <c r="AM86" s="48"/>
      <c r="AN86" s="48"/>
      <c r="AO86" s="48"/>
      <c r="AP86" s="73"/>
      <c r="AQ86" s="47" t="s">
        <v>991</v>
      </c>
    </row>
    <row r="87" spans="1:43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991</v>
      </c>
    </row>
    <row r="88" spans="1:43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46"/>
      <c r="O88" s="50">
        <v>0.29166666666666669</v>
      </c>
      <c r="P88" s="50">
        <v>0.41666666666666669</v>
      </c>
      <c r="Q88" s="53"/>
      <c r="R88" s="53"/>
      <c r="S88" s="47"/>
      <c r="T88" s="60"/>
      <c r="U88" s="54" t="s">
        <v>173</v>
      </c>
      <c r="V88" s="54" t="s">
        <v>174</v>
      </c>
      <c r="W88" s="54" t="s">
        <v>311</v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48"/>
      <c r="AM88" s="48"/>
      <c r="AN88" s="48"/>
      <c r="AO88" s="48"/>
      <c r="AP88" s="73"/>
      <c r="AQ88" s="47" t="s">
        <v>991</v>
      </c>
    </row>
    <row r="89" spans="1:43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46"/>
      <c r="O89" s="50">
        <v>0.27083333333333331</v>
      </c>
      <c r="P89" s="50">
        <v>0.39583333333333331</v>
      </c>
      <c r="Q89" s="53"/>
      <c r="R89" s="53"/>
      <c r="S89" s="47"/>
      <c r="T89" s="47"/>
      <c r="U89" s="48" t="s">
        <v>311</v>
      </c>
      <c r="V89" s="48" t="s">
        <v>312</v>
      </c>
      <c r="W89" s="48" t="s">
        <v>398</v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48"/>
      <c r="AM89" s="48"/>
      <c r="AN89" s="48"/>
      <c r="AO89" s="48"/>
      <c r="AP89" s="73"/>
      <c r="AQ89" s="47" t="s">
        <v>991</v>
      </c>
    </row>
    <row r="90" spans="1:43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991</v>
      </c>
    </row>
    <row r="91" spans="1:43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46"/>
      <c r="O91" s="50">
        <v>0.75</v>
      </c>
      <c r="P91" s="50">
        <v>0.875</v>
      </c>
      <c r="Q91" s="53"/>
      <c r="R91" s="53"/>
      <c r="S91" s="47"/>
      <c r="T91" s="47"/>
      <c r="U91" s="54" t="s">
        <v>217</v>
      </c>
      <c r="V91" s="54" t="s">
        <v>220</v>
      </c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48"/>
      <c r="AM91" s="48"/>
      <c r="AN91" s="48"/>
      <c r="AO91" s="48"/>
      <c r="AP91" s="73"/>
      <c r="AQ91" s="47" t="s">
        <v>991</v>
      </c>
    </row>
    <row r="92" spans="1:43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46"/>
      <c r="O92" s="50">
        <v>0.27083333333333331</v>
      </c>
      <c r="P92" s="50">
        <v>0.39583333333333331</v>
      </c>
      <c r="Q92" s="53"/>
      <c r="R92" s="53"/>
      <c r="S92" s="47"/>
      <c r="T92" s="47"/>
      <c r="U92" s="54" t="s">
        <v>319</v>
      </c>
      <c r="V92" s="54" t="s">
        <v>320</v>
      </c>
      <c r="W92" s="54" t="s">
        <v>321</v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48"/>
      <c r="AM92" s="48"/>
      <c r="AN92" s="48"/>
      <c r="AO92" s="48"/>
      <c r="AP92" s="73"/>
      <c r="AQ92" s="47" t="s">
        <v>991</v>
      </c>
    </row>
    <row r="93" spans="1:43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991</v>
      </c>
    </row>
    <row r="94" spans="1:43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46"/>
      <c r="O94" s="50"/>
      <c r="P94" s="50"/>
      <c r="Q94" s="47"/>
      <c r="R94" s="47"/>
      <c r="S94" s="47"/>
      <c r="T94" s="47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73"/>
      <c r="AQ94" s="47" t="s">
        <v>991</v>
      </c>
    </row>
    <row r="95" spans="1:43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991</v>
      </c>
    </row>
    <row r="96" spans="1:43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991</v>
      </c>
    </row>
    <row r="97" spans="1:43" s="9" customFormat="1" ht="11.25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991</v>
      </c>
    </row>
    <row r="98" spans="1:43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46"/>
      <c r="O98" s="50"/>
      <c r="P98" s="50"/>
      <c r="Q98" s="47"/>
      <c r="R98" s="47"/>
      <c r="S98" s="47"/>
      <c r="T98" s="47"/>
      <c r="U98" s="44" t="s">
        <v>326</v>
      </c>
      <c r="V98" s="44" t="s">
        <v>327</v>
      </c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73">
        <v>2</v>
      </c>
      <c r="AQ98" s="47" t="s">
        <v>991</v>
      </c>
    </row>
    <row r="99" spans="1:43" s="9" customFormat="1" ht="11.25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991</v>
      </c>
    </row>
    <row r="100" spans="1:43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991</v>
      </c>
    </row>
    <row r="101" spans="1:43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991</v>
      </c>
    </row>
    <row r="102" spans="1:43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991</v>
      </c>
    </row>
    <row r="103" spans="1:43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991</v>
      </c>
    </row>
    <row r="104" spans="1:43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991</v>
      </c>
    </row>
    <row r="105" spans="1:43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991</v>
      </c>
    </row>
    <row r="106" spans="1:43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48"/>
      <c r="O106" s="50">
        <v>0.75</v>
      </c>
      <c r="P106" s="50">
        <v>0.875</v>
      </c>
      <c r="Q106" s="50"/>
      <c r="R106" s="50"/>
      <c r="S106" s="50"/>
      <c r="T106" s="50"/>
      <c r="U106" s="50" t="s">
        <v>351</v>
      </c>
      <c r="V106" s="50" t="s">
        <v>352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74">
        <v>2</v>
      </c>
      <c r="AQ106" s="50" t="s">
        <v>991</v>
      </c>
    </row>
    <row r="107" spans="1:43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991</v>
      </c>
    </row>
    <row r="108" spans="1:43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991</v>
      </c>
    </row>
    <row r="109" spans="1:43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46"/>
      <c r="O109" s="50"/>
      <c r="P109" s="50"/>
      <c r="Q109" s="47"/>
      <c r="R109" s="47"/>
      <c r="S109" s="47"/>
      <c r="T109" s="47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73"/>
      <c r="AQ109" s="47" t="s">
        <v>991</v>
      </c>
    </row>
    <row r="110" spans="1:43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46"/>
      <c r="O110" s="50"/>
      <c r="P110" s="50"/>
      <c r="Q110" s="47"/>
      <c r="R110" s="47"/>
      <c r="S110" s="47"/>
      <c r="T110" s="47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73"/>
      <c r="AQ110" s="47" t="s">
        <v>991</v>
      </c>
    </row>
    <row r="111" spans="1:43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991</v>
      </c>
    </row>
    <row r="112" spans="1:43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46"/>
      <c r="O112" s="50"/>
      <c r="P112" s="50"/>
      <c r="Q112" s="47"/>
      <c r="R112" s="47"/>
      <c r="S112" s="47"/>
      <c r="T112" s="47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73"/>
      <c r="AQ112" s="47" t="s">
        <v>991</v>
      </c>
    </row>
    <row r="113" spans="1:43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991</v>
      </c>
    </row>
    <row r="114" spans="1:43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991</v>
      </c>
    </row>
    <row r="115" spans="1:43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48"/>
      <c r="O115" s="50">
        <v>0.72916666666666663</v>
      </c>
      <c r="P115" s="50">
        <v>0.85416666666666663</v>
      </c>
      <c r="Q115" s="53"/>
      <c r="R115" s="53"/>
      <c r="S115" s="53"/>
      <c r="T115" s="53"/>
      <c r="U115" s="53" t="s">
        <v>364</v>
      </c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73">
        <v>3</v>
      </c>
      <c r="AQ115" s="53" t="s">
        <v>991</v>
      </c>
    </row>
    <row r="116" spans="1:43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46"/>
      <c r="O116" s="50">
        <v>0.72916666666666663</v>
      </c>
      <c r="P116" s="50">
        <v>0.85416666666666663</v>
      </c>
      <c r="Q116" s="53"/>
      <c r="R116" s="53"/>
      <c r="S116" s="47"/>
      <c r="T116" s="47"/>
      <c r="U116" s="54" t="s">
        <v>365</v>
      </c>
      <c r="V116" s="54" t="s">
        <v>366</v>
      </c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48"/>
      <c r="AM116" s="48"/>
      <c r="AN116" s="48"/>
      <c r="AO116" s="48"/>
      <c r="AP116" s="73"/>
      <c r="AQ116" s="47" t="s">
        <v>991</v>
      </c>
    </row>
    <row r="117" spans="1:43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48"/>
      <c r="O117" s="50">
        <v>0.72916666666666663</v>
      </c>
      <c r="P117" s="50">
        <v>0.85416666666666663</v>
      </c>
      <c r="Q117" s="53"/>
      <c r="R117" s="53"/>
      <c r="S117" s="53"/>
      <c r="T117" s="53"/>
      <c r="U117" s="53" t="s">
        <v>367</v>
      </c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73">
        <v>2</v>
      </c>
      <c r="AQ117" s="53" t="s">
        <v>991</v>
      </c>
    </row>
    <row r="118" spans="1:43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48"/>
      <c r="O118" s="50">
        <v>0.75</v>
      </c>
      <c r="P118" s="50">
        <v>0.875</v>
      </c>
      <c r="Q118" s="53"/>
      <c r="R118" s="53"/>
      <c r="S118" s="53"/>
      <c r="T118" s="53"/>
      <c r="U118" s="53" t="s">
        <v>368</v>
      </c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73">
        <v>2</v>
      </c>
      <c r="AQ118" s="53" t="s">
        <v>991</v>
      </c>
    </row>
    <row r="119" spans="1:43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991</v>
      </c>
    </row>
    <row r="120" spans="1:43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48"/>
      <c r="O120" s="50">
        <v>0.70833333333333337</v>
      </c>
      <c r="P120" s="50">
        <v>0.91666666666666663</v>
      </c>
      <c r="Q120" s="53"/>
      <c r="R120" s="53"/>
      <c r="S120" s="53"/>
      <c r="T120" s="53"/>
      <c r="U120" s="53" t="s">
        <v>369</v>
      </c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73">
        <v>2</v>
      </c>
      <c r="AQ120" s="53" t="s">
        <v>991</v>
      </c>
    </row>
    <row r="121" spans="1:43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991</v>
      </c>
    </row>
    <row r="122" spans="1:43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991</v>
      </c>
    </row>
    <row r="123" spans="1:43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48"/>
      <c r="O123" s="50">
        <v>0.25</v>
      </c>
      <c r="P123" s="50">
        <v>0.39583333333333331</v>
      </c>
      <c r="Q123" s="53"/>
      <c r="R123" s="53"/>
      <c r="S123" s="53"/>
      <c r="T123" s="53"/>
      <c r="U123" s="53" t="s">
        <v>373</v>
      </c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73">
        <v>5</v>
      </c>
      <c r="AQ123" s="53" t="s">
        <v>991</v>
      </c>
    </row>
    <row r="124" spans="1:43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48"/>
      <c r="O124" s="50">
        <v>0.72916666666666663</v>
      </c>
      <c r="P124" s="50">
        <v>0.85416666666666663</v>
      </c>
      <c r="Q124" s="53"/>
      <c r="R124" s="53"/>
      <c r="S124" s="53"/>
      <c r="T124" s="53"/>
      <c r="U124" s="53" t="s">
        <v>363</v>
      </c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73">
        <v>2</v>
      </c>
      <c r="AQ124" s="53" t="s">
        <v>991</v>
      </c>
    </row>
    <row r="125" spans="1:43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48"/>
      <c r="O125" s="50">
        <v>0.72916666666666663</v>
      </c>
      <c r="P125" s="50">
        <v>0.85416666666666663</v>
      </c>
      <c r="Q125" s="53"/>
      <c r="R125" s="53"/>
      <c r="S125" s="53"/>
      <c r="T125" s="53"/>
      <c r="U125" s="53" t="s">
        <v>374</v>
      </c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73">
        <v>2</v>
      </c>
      <c r="AQ125" s="53" t="s">
        <v>991</v>
      </c>
    </row>
    <row r="126" spans="1:43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991</v>
      </c>
    </row>
    <row r="127" spans="1:43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48"/>
      <c r="O127" s="50">
        <v>0.625</v>
      </c>
      <c r="P127" s="50">
        <v>0.9375</v>
      </c>
      <c r="Q127" s="53"/>
      <c r="R127" s="53"/>
      <c r="S127" s="53"/>
      <c r="T127" s="53"/>
      <c r="U127" s="53" t="s">
        <v>376</v>
      </c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73">
        <v>4</v>
      </c>
      <c r="AQ127" s="53" t="s">
        <v>991</v>
      </c>
    </row>
    <row r="128" spans="1:43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48"/>
      <c r="O128" s="50">
        <v>0.72916666666666663</v>
      </c>
      <c r="P128" s="50">
        <v>0.875</v>
      </c>
      <c r="Q128" s="53"/>
      <c r="R128" s="53"/>
      <c r="S128" s="53"/>
      <c r="T128" s="53"/>
      <c r="U128" s="53" t="s">
        <v>383</v>
      </c>
      <c r="V128" s="53" t="s">
        <v>330</v>
      </c>
      <c r="W128" s="53" t="s">
        <v>384</v>
      </c>
      <c r="X128" s="53" t="s">
        <v>390</v>
      </c>
      <c r="Y128" s="53" t="s">
        <v>606</v>
      </c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73">
        <v>3</v>
      </c>
      <c r="AQ128" s="53" t="s">
        <v>991</v>
      </c>
    </row>
    <row r="129" spans="1:43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991</v>
      </c>
    </row>
    <row r="130" spans="1:43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991</v>
      </c>
    </row>
    <row r="131" spans="1:43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991</v>
      </c>
    </row>
    <row r="132" spans="1:43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991</v>
      </c>
    </row>
    <row r="133" spans="1:43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48"/>
      <c r="O133" s="50">
        <v>0.27083333333333331</v>
      </c>
      <c r="P133" s="50">
        <v>0.39583333333333331</v>
      </c>
      <c r="Q133" s="53">
        <v>0.70833333333333337</v>
      </c>
      <c r="R133" s="53">
        <v>0.83333333333333337</v>
      </c>
      <c r="S133" s="53"/>
      <c r="T133" s="53"/>
      <c r="U133" s="53" t="s">
        <v>251</v>
      </c>
      <c r="V133" s="53" t="s">
        <v>254</v>
      </c>
      <c r="W133" s="53" t="s">
        <v>255</v>
      </c>
      <c r="X133" s="53" t="s">
        <v>253</v>
      </c>
      <c r="Y133" s="53" t="s">
        <v>257</v>
      </c>
      <c r="Z133" s="53" t="s">
        <v>390</v>
      </c>
      <c r="AA133" s="53" t="s">
        <v>515</v>
      </c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73">
        <v>3</v>
      </c>
      <c r="AQ133" s="53" t="s">
        <v>991</v>
      </c>
    </row>
    <row r="134" spans="1:43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991</v>
      </c>
    </row>
    <row r="135" spans="1:43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991</v>
      </c>
    </row>
    <row r="136" spans="1:43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991</v>
      </c>
    </row>
    <row r="137" spans="1:43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991</v>
      </c>
    </row>
    <row r="138" spans="1:43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991</v>
      </c>
    </row>
    <row r="139" spans="1:43" s="20" customFormat="1" ht="11.25" x14ac:dyDescent="0.2">
      <c r="A139" s="10" t="s">
        <v>803</v>
      </c>
      <c r="B139" s="10" t="s">
        <v>778</v>
      </c>
      <c r="C139" s="26">
        <v>195</v>
      </c>
      <c r="D139" s="10" t="s">
        <v>120</v>
      </c>
      <c r="E139" s="10"/>
      <c r="F139" s="10">
        <v>351553.5</v>
      </c>
      <c r="G139" s="10">
        <v>6290027.2999999998</v>
      </c>
      <c r="H139" s="10" t="s">
        <v>559</v>
      </c>
      <c r="I139" s="10" t="s">
        <v>476</v>
      </c>
      <c r="J139" s="10" t="s">
        <v>570</v>
      </c>
      <c r="K139" s="10"/>
      <c r="L139" s="10"/>
      <c r="M139" s="10"/>
      <c r="N139" s="10"/>
      <c r="O139" s="19">
        <v>0.25</v>
      </c>
      <c r="P139" s="19">
        <v>0.95833333333333337</v>
      </c>
      <c r="Q139" s="19"/>
      <c r="R139" s="10"/>
      <c r="S139" s="26" t="s">
        <v>610</v>
      </c>
      <c r="T139" s="26" t="s">
        <v>611</v>
      </c>
      <c r="U139" s="10" t="s">
        <v>331</v>
      </c>
      <c r="V139" s="10" t="s">
        <v>279</v>
      </c>
      <c r="W139" s="10" t="s">
        <v>280</v>
      </c>
      <c r="X139" s="10" t="s">
        <v>332</v>
      </c>
      <c r="Y139" s="10" t="s">
        <v>333</v>
      </c>
      <c r="Z139" s="10" t="s">
        <v>334</v>
      </c>
      <c r="AA139" s="10" t="s">
        <v>335</v>
      </c>
      <c r="AB139" s="10" t="s">
        <v>282</v>
      </c>
      <c r="AC139" s="10" t="s">
        <v>278</v>
      </c>
      <c r="AD139" s="10" t="s">
        <v>636</v>
      </c>
      <c r="AE139" s="10" t="s">
        <v>679</v>
      </c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71">
        <v>2</v>
      </c>
      <c r="AQ139" s="26" t="s">
        <v>991</v>
      </c>
    </row>
    <row r="140" spans="1:43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46"/>
      <c r="O140" s="50"/>
      <c r="P140" s="50"/>
      <c r="Q140" s="47"/>
      <c r="R140" s="47"/>
      <c r="S140" s="47"/>
      <c r="T140" s="47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73"/>
      <c r="AQ140" s="47" t="s">
        <v>991</v>
      </c>
    </row>
    <row r="141" spans="1:43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46"/>
      <c r="O141" s="50"/>
      <c r="P141" s="50"/>
      <c r="Q141" s="47"/>
      <c r="R141" s="47"/>
      <c r="S141" s="47"/>
      <c r="T141" s="47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73"/>
      <c r="AQ141" s="47" t="s">
        <v>991</v>
      </c>
    </row>
    <row r="142" spans="1:43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46"/>
      <c r="O142" s="50"/>
      <c r="P142" s="50"/>
      <c r="Q142" s="47"/>
      <c r="R142" s="47"/>
      <c r="S142" s="47"/>
      <c r="T142" s="47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73"/>
      <c r="AQ142" s="47" t="s">
        <v>991</v>
      </c>
    </row>
    <row r="143" spans="1:43" s="9" customFormat="1" ht="11.25" x14ac:dyDescent="0.2">
      <c r="A143" s="10" t="s">
        <v>803</v>
      </c>
      <c r="B143" s="40" t="s">
        <v>775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991</v>
      </c>
    </row>
    <row r="144" spans="1:43" s="9" customFormat="1" ht="11.25" x14ac:dyDescent="0.2">
      <c r="A144" s="10" t="s">
        <v>803</v>
      </c>
      <c r="B144" s="40" t="s">
        <v>775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991</v>
      </c>
    </row>
    <row r="145" spans="1:43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991</v>
      </c>
    </row>
    <row r="146" spans="1:43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991</v>
      </c>
    </row>
    <row r="147" spans="1:43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991</v>
      </c>
    </row>
    <row r="148" spans="1:43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48"/>
      <c r="O148" s="50"/>
      <c r="P148" s="50"/>
      <c r="Q148" s="50"/>
      <c r="R148" s="50"/>
      <c r="S148" s="47"/>
      <c r="T148" s="47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73"/>
      <c r="AQ148" s="47" t="s">
        <v>991</v>
      </c>
    </row>
    <row r="149" spans="1:43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48"/>
      <c r="O149" s="50"/>
      <c r="P149" s="50"/>
      <c r="Q149" s="50"/>
      <c r="R149" s="50"/>
      <c r="S149" s="47"/>
      <c r="T149" s="47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73"/>
      <c r="AQ149" s="47" t="s">
        <v>991</v>
      </c>
    </row>
    <row r="150" spans="1:43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48"/>
      <c r="O150" s="50"/>
      <c r="P150" s="50"/>
      <c r="Q150" s="50"/>
      <c r="R150" s="50"/>
      <c r="S150" s="47"/>
      <c r="T150" s="47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73"/>
      <c r="AQ150" s="47" t="s">
        <v>991</v>
      </c>
    </row>
    <row r="151" spans="1:43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48"/>
      <c r="O151" s="50"/>
      <c r="P151" s="50"/>
      <c r="Q151" s="50"/>
      <c r="R151" s="50"/>
      <c r="S151" s="47"/>
      <c r="T151" s="47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73"/>
      <c r="AQ151" s="47" t="s">
        <v>991</v>
      </c>
    </row>
    <row r="152" spans="1:43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991</v>
      </c>
    </row>
    <row r="153" spans="1:43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991</v>
      </c>
    </row>
    <row r="154" spans="1:43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48"/>
      <c r="O154" s="50"/>
      <c r="P154" s="50"/>
      <c r="Q154" s="50"/>
      <c r="R154" s="50"/>
      <c r="S154" s="47"/>
      <c r="T154" s="47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73"/>
      <c r="AQ154" s="47" t="s">
        <v>991</v>
      </c>
    </row>
    <row r="155" spans="1:43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991</v>
      </c>
    </row>
    <row r="156" spans="1:43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991</v>
      </c>
    </row>
    <row r="157" spans="1:43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991</v>
      </c>
    </row>
    <row r="158" spans="1:43" s="9" customFormat="1" x14ac:dyDescent="0.2">
      <c r="A158" s="10" t="s">
        <v>803</v>
      </c>
      <c r="B158" s="40" t="s">
        <v>775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991</v>
      </c>
    </row>
    <row r="159" spans="1:43" s="9" customFormat="1" x14ac:dyDescent="0.2">
      <c r="A159" s="10" t="s">
        <v>803</v>
      </c>
      <c r="B159" s="40" t="s">
        <v>775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991</v>
      </c>
    </row>
    <row r="160" spans="1:43" s="9" customFormat="1" x14ac:dyDescent="0.2">
      <c r="A160" s="10" t="s">
        <v>803</v>
      </c>
      <c r="B160" s="40" t="s">
        <v>775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991</v>
      </c>
    </row>
    <row r="161" spans="1:43" s="9" customFormat="1" x14ac:dyDescent="0.2">
      <c r="A161" s="10" t="s">
        <v>803</v>
      </c>
      <c r="B161" s="40" t="s">
        <v>775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991</v>
      </c>
    </row>
    <row r="162" spans="1:43" s="9" customFormat="1" x14ac:dyDescent="0.2">
      <c r="A162" s="10" t="s">
        <v>803</v>
      </c>
      <c r="B162" s="40" t="s">
        <v>775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991</v>
      </c>
    </row>
    <row r="163" spans="1:43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991</v>
      </c>
    </row>
    <row r="164" spans="1:43" s="9" customFormat="1" ht="11.25" x14ac:dyDescent="0.2">
      <c r="A164" s="10" t="s">
        <v>803</v>
      </c>
      <c r="B164" s="40" t="s">
        <v>775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991</v>
      </c>
    </row>
    <row r="165" spans="1:43" s="9" customFormat="1" ht="11.25" x14ac:dyDescent="0.2">
      <c r="A165" s="10" t="s">
        <v>803</v>
      </c>
      <c r="B165" s="40" t="s">
        <v>775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991</v>
      </c>
    </row>
    <row r="166" spans="1:43" s="9" customFormat="1" ht="11.25" x14ac:dyDescent="0.2">
      <c r="A166" s="10" t="s">
        <v>803</v>
      </c>
      <c r="B166" s="40" t="s">
        <v>775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991</v>
      </c>
    </row>
    <row r="167" spans="1:43" s="9" customFormat="1" ht="11.25" x14ac:dyDescent="0.2">
      <c r="A167" s="10" t="s">
        <v>803</v>
      </c>
      <c r="B167" s="40" t="s">
        <v>775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991</v>
      </c>
    </row>
    <row r="168" spans="1:43" s="9" customFormat="1" ht="11.25" x14ac:dyDescent="0.2">
      <c r="A168" s="10" t="s">
        <v>803</v>
      </c>
      <c r="B168" s="40" t="s">
        <v>775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991</v>
      </c>
    </row>
    <row r="169" spans="1:43" s="9" customFormat="1" ht="11.25" x14ac:dyDescent="0.2">
      <c r="A169" s="10" t="s">
        <v>803</v>
      </c>
      <c r="B169" s="40" t="s">
        <v>775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991</v>
      </c>
    </row>
    <row r="170" spans="1:43" s="9" customFormat="1" ht="11.25" x14ac:dyDescent="0.2">
      <c r="A170" s="10" t="s">
        <v>803</v>
      </c>
      <c r="B170" s="40" t="s">
        <v>775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991</v>
      </c>
    </row>
    <row r="171" spans="1:43" s="9" customFormat="1" ht="11.25" x14ac:dyDescent="0.2">
      <c r="A171" s="10" t="s">
        <v>803</v>
      </c>
      <c r="B171" s="40" t="s">
        <v>775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991</v>
      </c>
    </row>
    <row r="172" spans="1:43" s="9" customFormat="1" ht="11.25" x14ac:dyDescent="0.2">
      <c r="A172" s="10" t="s">
        <v>803</v>
      </c>
      <c r="B172" s="40" t="s">
        <v>775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991</v>
      </c>
    </row>
    <row r="173" spans="1:43" s="9" customFormat="1" ht="11.25" x14ac:dyDescent="0.2">
      <c r="A173" s="10" t="s">
        <v>803</v>
      </c>
      <c r="B173" s="40" t="s">
        <v>775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991</v>
      </c>
    </row>
    <row r="174" spans="1:43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48"/>
      <c r="O174" s="50"/>
      <c r="P174" s="50"/>
      <c r="Q174" s="50"/>
      <c r="R174" s="50"/>
      <c r="S174" s="47"/>
      <c r="T174" s="47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73"/>
      <c r="AQ174" s="47" t="s">
        <v>991</v>
      </c>
    </row>
    <row r="175" spans="1:43" s="9" customFormat="1" ht="11.25" x14ac:dyDescent="0.2">
      <c r="A175" s="10" t="s">
        <v>803</v>
      </c>
      <c r="B175" s="40" t="s">
        <v>775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991</v>
      </c>
    </row>
    <row r="176" spans="1:43" s="9" customFormat="1" ht="11.25" x14ac:dyDescent="0.2">
      <c r="A176" s="10" t="s">
        <v>803</v>
      </c>
      <c r="B176" s="40" t="s">
        <v>775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991</v>
      </c>
    </row>
    <row r="177" spans="1:43" s="9" customFormat="1" ht="11.25" x14ac:dyDescent="0.2">
      <c r="A177" s="10" t="s">
        <v>803</v>
      </c>
      <c r="B177" s="40" t="s">
        <v>775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991</v>
      </c>
    </row>
    <row r="178" spans="1:43" s="9" customFormat="1" ht="11.25" x14ac:dyDescent="0.2">
      <c r="A178" s="10" t="s">
        <v>803</v>
      </c>
      <c r="B178" s="40" t="s">
        <v>775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991</v>
      </c>
    </row>
    <row r="179" spans="1:43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48"/>
      <c r="O179" s="50"/>
      <c r="P179" s="50"/>
      <c r="Q179" s="50"/>
      <c r="R179" s="50"/>
      <c r="S179" s="47"/>
      <c r="T179" s="47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73"/>
      <c r="AQ179" s="47" t="s">
        <v>991</v>
      </c>
    </row>
    <row r="180" spans="1:43" s="9" customFormat="1" ht="11.25" x14ac:dyDescent="0.2">
      <c r="A180" s="10" t="s">
        <v>803</v>
      </c>
      <c r="B180" s="40" t="s">
        <v>775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991</v>
      </c>
    </row>
    <row r="181" spans="1:43" s="9" customFormat="1" ht="11.25" x14ac:dyDescent="0.2">
      <c r="A181" s="10" t="s">
        <v>803</v>
      </c>
      <c r="B181" s="40" t="s">
        <v>775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991</v>
      </c>
    </row>
    <row r="182" spans="1:43" s="9" customFormat="1" ht="11.25" x14ac:dyDescent="0.2">
      <c r="A182" s="10" t="s">
        <v>803</v>
      </c>
      <c r="B182" s="40" t="s">
        <v>775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991</v>
      </c>
    </row>
    <row r="183" spans="1:43" s="9" customFormat="1" ht="11.25" x14ac:dyDescent="0.2">
      <c r="A183" s="10" t="s">
        <v>803</v>
      </c>
      <c r="B183" s="40" t="s">
        <v>775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991</v>
      </c>
    </row>
    <row r="184" spans="1:43" s="9" customFormat="1" ht="11.25" x14ac:dyDescent="0.2">
      <c r="A184" s="10" t="s">
        <v>803</v>
      </c>
      <c r="B184" s="40" t="s">
        <v>775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991</v>
      </c>
    </row>
    <row r="185" spans="1:43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991</v>
      </c>
    </row>
    <row r="186" spans="1:43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991</v>
      </c>
    </row>
    <row r="187" spans="1:43" s="9" customFormat="1" ht="11.25" x14ac:dyDescent="0.2">
      <c r="A187" s="10" t="s">
        <v>803</v>
      </c>
      <c r="B187" s="40" t="s">
        <v>775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991</v>
      </c>
    </row>
    <row r="188" spans="1:43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48"/>
      <c r="O188" s="50"/>
      <c r="P188" s="50"/>
      <c r="Q188" s="50"/>
      <c r="R188" s="50"/>
      <c r="S188" s="47"/>
      <c r="T188" s="47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73"/>
      <c r="AQ188" s="47" t="s">
        <v>991</v>
      </c>
    </row>
    <row r="189" spans="1:43" s="9" customFormat="1" ht="11.25" x14ac:dyDescent="0.2">
      <c r="A189" s="10" t="s">
        <v>803</v>
      </c>
      <c r="B189" s="40" t="s">
        <v>775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991</v>
      </c>
    </row>
    <row r="190" spans="1:43" s="9" customFormat="1" ht="11.25" x14ac:dyDescent="0.2">
      <c r="A190" s="10" t="s">
        <v>803</v>
      </c>
      <c r="B190" s="40" t="s">
        <v>775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991</v>
      </c>
    </row>
    <row r="191" spans="1:43" s="9" customFormat="1" ht="11.25" x14ac:dyDescent="0.2">
      <c r="A191" s="10" t="s">
        <v>803</v>
      </c>
      <c r="B191" s="40" t="s">
        <v>775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991</v>
      </c>
    </row>
    <row r="192" spans="1:43" s="9" customFormat="1" ht="11.25" x14ac:dyDescent="0.2">
      <c r="A192" s="10" t="s">
        <v>803</v>
      </c>
      <c r="B192" s="40" t="s">
        <v>775</v>
      </c>
      <c r="C192" s="26">
        <v>248</v>
      </c>
      <c r="D192" s="10" t="s">
        <v>1159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991</v>
      </c>
    </row>
    <row r="193" spans="1:43" s="9" customFormat="1" ht="11.25" x14ac:dyDescent="0.2">
      <c r="A193" s="10" t="s">
        <v>803</v>
      </c>
      <c r="B193" s="40" t="s">
        <v>775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991</v>
      </c>
    </row>
    <row r="194" spans="1:43" s="9" customFormat="1" ht="11.25" x14ac:dyDescent="0.2">
      <c r="A194" s="10" t="s">
        <v>803</v>
      </c>
      <c r="B194" s="40" t="s">
        <v>775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991</v>
      </c>
    </row>
    <row r="195" spans="1:43" s="9" customFormat="1" ht="11.25" x14ac:dyDescent="0.2">
      <c r="A195" s="10" t="s">
        <v>803</v>
      </c>
      <c r="B195" s="40" t="s">
        <v>775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991</v>
      </c>
    </row>
    <row r="196" spans="1:43" s="9" customFormat="1" ht="11.25" x14ac:dyDescent="0.2">
      <c r="A196" s="10" t="s">
        <v>803</v>
      </c>
      <c r="B196" s="40" t="s">
        <v>775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991</v>
      </c>
    </row>
    <row r="197" spans="1:43" s="9" customFormat="1" ht="11.25" x14ac:dyDescent="0.2">
      <c r="A197" s="10" t="s">
        <v>803</v>
      </c>
      <c r="B197" s="40" t="s">
        <v>775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991</v>
      </c>
    </row>
    <row r="198" spans="1:43" s="20" customFormat="1" ht="11.25" x14ac:dyDescent="0.2">
      <c r="A198" s="10" t="s">
        <v>803</v>
      </c>
      <c r="B198" s="40" t="s">
        <v>775</v>
      </c>
      <c r="C198" s="26">
        <v>255</v>
      </c>
      <c r="D198" s="10" t="s">
        <v>84</v>
      </c>
      <c r="E198" s="10"/>
      <c r="F198" s="94">
        <v>346209.35</v>
      </c>
      <c r="G198" s="94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1131</v>
      </c>
    </row>
    <row r="199" spans="1:43" s="20" customFormat="1" ht="11.25" x14ac:dyDescent="0.2">
      <c r="A199" s="10" t="s">
        <v>803</v>
      </c>
      <c r="B199" s="40" t="s">
        <v>775</v>
      </c>
      <c r="C199" s="26">
        <v>256</v>
      </c>
      <c r="D199" s="10" t="s">
        <v>83</v>
      </c>
      <c r="E199" s="10"/>
      <c r="F199" s="94">
        <v>346361.76</v>
      </c>
      <c r="G199" s="94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1131</v>
      </c>
    </row>
    <row r="200" spans="1:43" s="9" customFormat="1" ht="11.25" x14ac:dyDescent="0.2">
      <c r="A200" s="10" t="s">
        <v>803</v>
      </c>
      <c r="B200" s="40" t="s">
        <v>775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991</v>
      </c>
    </row>
    <row r="201" spans="1:43" s="20" customFormat="1" ht="11.25" x14ac:dyDescent="0.2">
      <c r="A201" s="162" t="s">
        <v>804</v>
      </c>
      <c r="B201" s="163" t="s">
        <v>774</v>
      </c>
      <c r="C201" s="164">
        <v>258</v>
      </c>
      <c r="D201" s="162" t="s">
        <v>786</v>
      </c>
      <c r="E201" s="162"/>
      <c r="F201" s="165">
        <v>353519.68</v>
      </c>
      <c r="G201" s="165">
        <v>6295592.8300000001</v>
      </c>
      <c r="H201" s="162" t="s">
        <v>551</v>
      </c>
      <c r="I201" s="162" t="s">
        <v>787</v>
      </c>
      <c r="J201" s="162" t="s">
        <v>575</v>
      </c>
      <c r="K201" s="162"/>
      <c r="L201" s="162"/>
      <c r="M201" s="162"/>
      <c r="N201" s="162"/>
      <c r="O201" s="166">
        <v>0.70833333333333337</v>
      </c>
      <c r="P201" s="166">
        <v>0.875</v>
      </c>
      <c r="Q201" s="164"/>
      <c r="R201" s="164"/>
      <c r="S201" s="164"/>
      <c r="T201" s="164"/>
      <c r="U201" s="162" t="s">
        <v>251</v>
      </c>
      <c r="V201" s="162" t="s">
        <v>253</v>
      </c>
      <c r="W201" s="162" t="s">
        <v>515</v>
      </c>
      <c r="X201" s="162" t="s">
        <v>254</v>
      </c>
      <c r="Y201" s="162" t="s">
        <v>257</v>
      </c>
      <c r="Z201" s="162" t="s">
        <v>255</v>
      </c>
      <c r="AA201" s="162" t="s">
        <v>256</v>
      </c>
      <c r="AB201" s="162" t="s">
        <v>683</v>
      </c>
      <c r="AC201" s="162" t="s">
        <v>607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7">
        <v>2</v>
      </c>
      <c r="AQ201" s="164" t="s">
        <v>991</v>
      </c>
    </row>
    <row r="202" spans="1:43" s="9" customFormat="1" ht="11.25" x14ac:dyDescent="0.2">
      <c r="A202" s="10" t="s">
        <v>803</v>
      </c>
      <c r="B202" s="40" t="s">
        <v>775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991</v>
      </c>
    </row>
    <row r="203" spans="1:43" s="9" customFormat="1" ht="11.25" x14ac:dyDescent="0.2">
      <c r="A203" s="10" t="s">
        <v>803</v>
      </c>
      <c r="B203" s="40" t="s">
        <v>775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991</v>
      </c>
    </row>
    <row r="204" spans="1:43" s="9" customFormat="1" ht="11.25" x14ac:dyDescent="0.2">
      <c r="A204" s="10" t="s">
        <v>803</v>
      </c>
      <c r="B204" s="40" t="s">
        <v>775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991</v>
      </c>
    </row>
    <row r="205" spans="1:43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991</v>
      </c>
    </row>
    <row r="206" spans="1:43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991</v>
      </c>
    </row>
    <row r="207" spans="1:43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991</v>
      </c>
    </row>
    <row r="208" spans="1:43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991</v>
      </c>
    </row>
    <row r="209" spans="1:43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991</v>
      </c>
    </row>
    <row r="210" spans="1:43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991</v>
      </c>
    </row>
    <row r="211" spans="1:43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991</v>
      </c>
    </row>
    <row r="212" spans="1:43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991</v>
      </c>
    </row>
    <row r="213" spans="1:43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991</v>
      </c>
    </row>
    <row r="214" spans="1:43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991</v>
      </c>
    </row>
    <row r="215" spans="1:43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991</v>
      </c>
    </row>
    <row r="216" spans="1:43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991</v>
      </c>
    </row>
    <row r="217" spans="1:43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991</v>
      </c>
    </row>
    <row r="218" spans="1:43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991</v>
      </c>
    </row>
    <row r="219" spans="1:43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991</v>
      </c>
    </row>
    <row r="220" spans="1:43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991</v>
      </c>
    </row>
    <row r="221" spans="1:43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991</v>
      </c>
    </row>
    <row r="222" spans="1:43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991</v>
      </c>
    </row>
    <row r="223" spans="1:43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991</v>
      </c>
    </row>
    <row r="224" spans="1:43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991</v>
      </c>
    </row>
    <row r="225" spans="1:43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343953.8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991</v>
      </c>
    </row>
    <row r="226" spans="1:43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991</v>
      </c>
    </row>
    <row r="227" spans="1:43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991</v>
      </c>
    </row>
    <row r="228" spans="1:43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991</v>
      </c>
    </row>
    <row r="229" spans="1:43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991</v>
      </c>
    </row>
    <row r="230" spans="1:43" s="9" customFormat="1" ht="11.25" x14ac:dyDescent="0.2">
      <c r="A230" s="10" t="s">
        <v>803</v>
      </c>
      <c r="B230" s="40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3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991</v>
      </c>
    </row>
    <row r="232" spans="1:43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991</v>
      </c>
    </row>
    <row r="233" spans="1:43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991</v>
      </c>
    </row>
    <row r="234" spans="1:43" s="9" customFormat="1" ht="11.25" x14ac:dyDescent="0.2">
      <c r="A234" s="10" t="s">
        <v>803</v>
      </c>
      <c r="B234" s="40" t="s">
        <v>935</v>
      </c>
      <c r="C234" s="26">
        <v>291</v>
      </c>
      <c r="D234" s="10" t="s">
        <v>900</v>
      </c>
      <c r="E234" s="10"/>
      <c r="F234" s="94">
        <v>347173.7</v>
      </c>
      <c r="G234" s="92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991</v>
      </c>
    </row>
    <row r="235" spans="1:43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991</v>
      </c>
    </row>
    <row r="236" spans="1:43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991</v>
      </c>
    </row>
    <row r="237" spans="1:43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991</v>
      </c>
    </row>
    <row r="238" spans="1:43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991</v>
      </c>
    </row>
    <row r="239" spans="1:43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991</v>
      </c>
    </row>
    <row r="240" spans="1:43" s="9" customFormat="1" ht="11.25" x14ac:dyDescent="0.2">
      <c r="A240" s="10" t="s">
        <v>803</v>
      </c>
      <c r="B240" s="40" t="s">
        <v>935</v>
      </c>
      <c r="C240" s="26">
        <v>297</v>
      </c>
      <c r="D240" s="10" t="s">
        <v>928</v>
      </c>
      <c r="E240" s="10"/>
      <c r="F240" s="94">
        <v>346251.46</v>
      </c>
      <c r="G240" s="94">
        <v>6299460.0700000003</v>
      </c>
      <c r="H240" s="43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991</v>
      </c>
    </row>
    <row r="241" spans="1:43" s="9" customFormat="1" ht="11.25" x14ac:dyDescent="0.2">
      <c r="A241" s="10" t="s">
        <v>803</v>
      </c>
      <c r="B241" s="40" t="s">
        <v>123</v>
      </c>
      <c r="C241" s="26">
        <v>298</v>
      </c>
      <c r="D241" s="10" t="s">
        <v>109</v>
      </c>
      <c r="E241" s="10"/>
      <c r="F241" s="94">
        <v>346391.5</v>
      </c>
      <c r="G241" s="94">
        <v>6299500.1399999997</v>
      </c>
      <c r="H241" s="43" t="s">
        <v>549</v>
      </c>
      <c r="I241" s="43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803</v>
      </c>
      <c r="B243" s="40" t="s">
        <v>935</v>
      </c>
      <c r="C243" s="26">
        <v>300</v>
      </c>
      <c r="D243" s="10" t="s">
        <v>938</v>
      </c>
      <c r="E243" s="10"/>
      <c r="F243" s="94">
        <v>346834.58</v>
      </c>
      <c r="G243" s="94">
        <v>6294795.7599999998</v>
      </c>
      <c r="H243" s="43" t="s">
        <v>549</v>
      </c>
      <c r="I243" s="43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991</v>
      </c>
    </row>
    <row r="244" spans="1:43" s="9" customFormat="1" ht="11.25" x14ac:dyDescent="0.2">
      <c r="A244" s="48" t="s">
        <v>804</v>
      </c>
      <c r="B244" s="61" t="s">
        <v>935</v>
      </c>
      <c r="C244" s="47">
        <v>301</v>
      </c>
      <c r="D244" s="48" t="s">
        <v>942</v>
      </c>
      <c r="E244" s="48"/>
      <c r="F244" s="93">
        <v>344122.81</v>
      </c>
      <c r="G244" s="95">
        <v>6297496.8399999999</v>
      </c>
      <c r="H244" s="48" t="s">
        <v>549</v>
      </c>
      <c r="I244" s="48" t="s">
        <v>944</v>
      </c>
      <c r="J244" s="48" t="s">
        <v>566</v>
      </c>
      <c r="K244" s="48" t="s">
        <v>571</v>
      </c>
      <c r="L244" s="48" t="s">
        <v>573</v>
      </c>
      <c r="M244" s="48" t="s">
        <v>570</v>
      </c>
      <c r="N244" s="48" t="s">
        <v>575</v>
      </c>
      <c r="O244" s="50">
        <v>0.27083333333333331</v>
      </c>
      <c r="P244" s="50">
        <v>0.45833333333333331</v>
      </c>
      <c r="Q244" s="50">
        <v>0.66666666666666663</v>
      </c>
      <c r="R244" s="50">
        <v>0.85416666666666663</v>
      </c>
      <c r="S244" s="47"/>
      <c r="T244" s="47"/>
      <c r="U244" s="48" t="s">
        <v>261</v>
      </c>
      <c r="V244" s="48" t="s">
        <v>522</v>
      </c>
      <c r="W244" s="48" t="s">
        <v>952</v>
      </c>
      <c r="X244" s="48" t="s">
        <v>131</v>
      </c>
      <c r="Y244" s="48" t="s">
        <v>140</v>
      </c>
      <c r="Z244" s="48" t="s">
        <v>132</v>
      </c>
      <c r="AA244" s="48" t="s">
        <v>953</v>
      </c>
      <c r="AB244" s="48" t="s">
        <v>210</v>
      </c>
      <c r="AC244" s="48" t="s">
        <v>954</v>
      </c>
      <c r="AD244" s="48" t="s">
        <v>955</v>
      </c>
      <c r="AE244" s="48" t="s">
        <v>134</v>
      </c>
      <c r="AF244" s="48" t="s">
        <v>135</v>
      </c>
      <c r="AG244" s="48" t="s">
        <v>242</v>
      </c>
      <c r="AH244" s="48" t="s">
        <v>243</v>
      </c>
      <c r="AI244" s="48" t="s">
        <v>296</v>
      </c>
      <c r="AJ244" s="48" t="s">
        <v>788</v>
      </c>
      <c r="AK244" s="48" t="s">
        <v>608</v>
      </c>
      <c r="AL244" s="48" t="s">
        <v>956</v>
      </c>
      <c r="AM244" s="48" t="s">
        <v>957</v>
      </c>
      <c r="AN244" s="48" t="s">
        <v>958</v>
      </c>
      <c r="AO244" s="48" t="s">
        <v>951</v>
      </c>
      <c r="AP244" s="73">
        <v>4</v>
      </c>
      <c r="AQ244" s="47" t="s">
        <v>991</v>
      </c>
    </row>
    <row r="245" spans="1:43" s="20" customFormat="1" ht="11.25" x14ac:dyDescent="0.2">
      <c r="A245" s="48" t="s">
        <v>804</v>
      </c>
      <c r="B245" s="61" t="s">
        <v>935</v>
      </c>
      <c r="C245" s="47">
        <v>302</v>
      </c>
      <c r="D245" s="48" t="s">
        <v>943</v>
      </c>
      <c r="E245" s="48"/>
      <c r="F245" s="93"/>
      <c r="G245" s="95"/>
      <c r="H245" s="48" t="s">
        <v>550</v>
      </c>
      <c r="I245" s="48" t="s">
        <v>945</v>
      </c>
      <c r="J245" s="48" t="s">
        <v>566</v>
      </c>
      <c r="K245" s="48" t="s">
        <v>573</v>
      </c>
      <c r="L245" s="48" t="s">
        <v>570</v>
      </c>
      <c r="M245" s="48" t="s">
        <v>575</v>
      </c>
      <c r="N245" s="48"/>
      <c r="O245" s="50">
        <v>0.27083333333333331</v>
      </c>
      <c r="P245" s="50">
        <v>0.45833333333333331</v>
      </c>
      <c r="Q245" s="50">
        <v>0.66666666666666663</v>
      </c>
      <c r="R245" s="50">
        <v>0.85416666666666663</v>
      </c>
      <c r="S245" s="47"/>
      <c r="T245" s="47"/>
      <c r="U245" s="48" t="s">
        <v>522</v>
      </c>
      <c r="V245" s="48" t="s">
        <v>756</v>
      </c>
      <c r="W245" s="48" t="s">
        <v>365</v>
      </c>
      <c r="X245" s="48" t="s">
        <v>669</v>
      </c>
      <c r="Y245" s="48" t="s">
        <v>963</v>
      </c>
      <c r="Z245" s="48" t="s">
        <v>133</v>
      </c>
      <c r="AA245" s="48" t="s">
        <v>203</v>
      </c>
      <c r="AB245" s="48" t="s">
        <v>204</v>
      </c>
      <c r="AC245" s="48" t="s">
        <v>139</v>
      </c>
      <c r="AD245" s="48" t="s">
        <v>608</v>
      </c>
      <c r="AE245" s="48" t="s">
        <v>964</v>
      </c>
      <c r="AF245" s="48" t="s">
        <v>965</v>
      </c>
      <c r="AG245" s="48"/>
      <c r="AH245" s="48"/>
      <c r="AI245" s="48"/>
      <c r="AJ245" s="48"/>
      <c r="AK245" s="48"/>
      <c r="AL245" s="48"/>
      <c r="AM245" s="48"/>
      <c r="AN245" s="48"/>
      <c r="AO245" s="48"/>
      <c r="AP245" s="73">
        <v>2</v>
      </c>
      <c r="AQ245" s="47" t="s">
        <v>991</v>
      </c>
    </row>
    <row r="246" spans="1:43" s="9" customFormat="1" ht="11.25" x14ac:dyDescent="0.2">
      <c r="A246" s="10" t="s">
        <v>803</v>
      </c>
      <c r="B246" s="40" t="s">
        <v>935</v>
      </c>
      <c r="C246" s="26">
        <v>303</v>
      </c>
      <c r="D246" s="10" t="s">
        <v>966</v>
      </c>
      <c r="E246" s="10"/>
      <c r="F246" s="94">
        <v>343688.31</v>
      </c>
      <c r="G246" s="94">
        <v>6280859.6699999999</v>
      </c>
      <c r="H246" s="43" t="s">
        <v>564</v>
      </c>
      <c r="I246" s="43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991</v>
      </c>
    </row>
    <row r="247" spans="1:43" s="9" customFormat="1" ht="11.25" x14ac:dyDescent="0.2">
      <c r="A247" s="10" t="s">
        <v>803</v>
      </c>
      <c r="B247" s="40" t="s">
        <v>935</v>
      </c>
      <c r="C247" s="26">
        <v>304</v>
      </c>
      <c r="D247" s="10" t="s">
        <v>971</v>
      </c>
      <c r="E247" s="10"/>
      <c r="F247" s="94">
        <v>343735.92</v>
      </c>
      <c r="G247" s="94">
        <v>6281098.6500000004</v>
      </c>
      <c r="H247" s="43" t="s">
        <v>564</v>
      </c>
      <c r="I247" s="43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991</v>
      </c>
    </row>
    <row r="248" spans="1:43" s="9" customFormat="1" ht="11.25" x14ac:dyDescent="0.2">
      <c r="A248" s="10" t="s">
        <v>803</v>
      </c>
      <c r="B248" s="40" t="s">
        <v>935</v>
      </c>
      <c r="C248" s="26">
        <v>305</v>
      </c>
      <c r="D248" s="10" t="s">
        <v>973</v>
      </c>
      <c r="E248" s="10"/>
      <c r="F248" s="94">
        <v>343997.65</v>
      </c>
      <c r="G248" s="94">
        <v>6281031.3600000003</v>
      </c>
      <c r="H248" s="43" t="s">
        <v>564</v>
      </c>
      <c r="I248" s="43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991</v>
      </c>
    </row>
    <row r="249" spans="1:43" s="9" customFormat="1" ht="11.25" x14ac:dyDescent="0.2">
      <c r="A249" s="10" t="s">
        <v>803</v>
      </c>
      <c r="B249" s="40" t="s">
        <v>935</v>
      </c>
      <c r="C249" s="26">
        <v>306</v>
      </c>
      <c r="D249" s="10" t="s">
        <v>978</v>
      </c>
      <c r="E249" s="10"/>
      <c r="F249" s="94">
        <v>345455.5</v>
      </c>
      <c r="G249" s="94">
        <v>6287834.6399999997</v>
      </c>
      <c r="H249" s="43" t="s">
        <v>558</v>
      </c>
      <c r="I249" s="43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991</v>
      </c>
    </row>
    <row r="250" spans="1:43" s="9" customFormat="1" ht="11.25" x14ac:dyDescent="0.2">
      <c r="A250" s="10" t="s">
        <v>803</v>
      </c>
      <c r="B250" s="40" t="s">
        <v>935</v>
      </c>
      <c r="C250" s="26">
        <v>308</v>
      </c>
      <c r="D250" s="10" t="s">
        <v>50</v>
      </c>
      <c r="E250" s="10"/>
      <c r="F250" s="94">
        <v>341499.35</v>
      </c>
      <c r="G250" s="94">
        <v>6296667.6200000001</v>
      </c>
      <c r="H250" s="43" t="s">
        <v>550</v>
      </c>
      <c r="I250" s="43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991</v>
      </c>
    </row>
    <row r="251" spans="1:43" s="9" customFormat="1" ht="11.25" x14ac:dyDescent="0.2">
      <c r="A251" s="10" t="s">
        <v>803</v>
      </c>
      <c r="B251" s="40" t="s">
        <v>775</v>
      </c>
      <c r="C251" s="26">
        <v>309</v>
      </c>
      <c r="D251" s="10" t="s">
        <v>28</v>
      </c>
      <c r="E251" s="10"/>
      <c r="F251" s="94">
        <v>340356.11</v>
      </c>
      <c r="G251" s="94">
        <v>6292244.9800000004</v>
      </c>
      <c r="H251" s="43" t="s">
        <v>983</v>
      </c>
      <c r="I251" s="43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991</v>
      </c>
    </row>
    <row r="252" spans="1:43" s="9" customFormat="1" ht="11.25" x14ac:dyDescent="0.2">
      <c r="A252" s="10" t="s">
        <v>803</v>
      </c>
      <c r="B252" s="40" t="s">
        <v>935</v>
      </c>
      <c r="C252" s="26">
        <v>310</v>
      </c>
      <c r="D252" s="10" t="s">
        <v>992</v>
      </c>
      <c r="E252" s="10"/>
      <c r="F252" s="94">
        <v>336296.52</v>
      </c>
      <c r="G252" s="94">
        <v>6307096.1299999999</v>
      </c>
      <c r="H252" s="43" t="s">
        <v>1007</v>
      </c>
      <c r="I252" s="43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991</v>
      </c>
    </row>
    <row r="253" spans="1:43" s="9" customFormat="1" ht="11.25" x14ac:dyDescent="0.2">
      <c r="A253" s="10" t="s">
        <v>803</v>
      </c>
      <c r="B253" s="40" t="s">
        <v>935</v>
      </c>
      <c r="C253" s="26">
        <v>311</v>
      </c>
      <c r="D253" s="10" t="s">
        <v>993</v>
      </c>
      <c r="E253" s="10"/>
      <c r="F253" s="94">
        <v>336470.64</v>
      </c>
      <c r="G253" s="94">
        <v>6307136.5700000003</v>
      </c>
      <c r="H253" s="43" t="s">
        <v>1007</v>
      </c>
      <c r="I253" s="43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991</v>
      </c>
    </row>
    <row r="254" spans="1:43" s="9" customFormat="1" ht="11.25" x14ac:dyDescent="0.2">
      <c r="A254" s="10" t="s">
        <v>804</v>
      </c>
      <c r="B254" s="40" t="s">
        <v>935</v>
      </c>
      <c r="C254" s="47">
        <v>312</v>
      </c>
      <c r="D254" s="10" t="s">
        <v>994</v>
      </c>
      <c r="E254" s="10"/>
      <c r="F254" s="94">
        <v>336726.35</v>
      </c>
      <c r="G254" s="94">
        <v>6307195.5700000003</v>
      </c>
      <c r="H254" s="43" t="s">
        <v>1007</v>
      </c>
      <c r="I254" s="43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991</v>
      </c>
    </row>
    <row r="255" spans="1:43" s="9" customFormat="1" ht="11.25" x14ac:dyDescent="0.2">
      <c r="A255" s="10" t="s">
        <v>803</v>
      </c>
      <c r="B255" s="40" t="s">
        <v>775</v>
      </c>
      <c r="C255" s="26">
        <v>313</v>
      </c>
      <c r="D255" s="10" t="s">
        <v>995</v>
      </c>
      <c r="E255" s="10"/>
      <c r="F255" s="94">
        <v>336810.16</v>
      </c>
      <c r="G255" s="94">
        <v>6307192.54</v>
      </c>
      <c r="H255" s="43" t="s">
        <v>1007</v>
      </c>
      <c r="I255" s="43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991</v>
      </c>
    </row>
    <row r="256" spans="1:43" s="9" customFormat="1" ht="11.25" x14ac:dyDescent="0.2">
      <c r="A256" s="10" t="s">
        <v>803</v>
      </c>
      <c r="B256" s="40" t="s">
        <v>935</v>
      </c>
      <c r="C256" s="26">
        <v>314</v>
      </c>
      <c r="D256" s="10" t="s">
        <v>996</v>
      </c>
      <c r="E256" s="10"/>
      <c r="F256" s="94">
        <v>336869.41</v>
      </c>
      <c r="G256" s="94">
        <v>6307045.79</v>
      </c>
      <c r="H256" s="43" t="s">
        <v>1007</v>
      </c>
      <c r="I256" s="43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991</v>
      </c>
    </row>
    <row r="257" spans="1:43" s="9" customFormat="1" ht="11.25" x14ac:dyDescent="0.2">
      <c r="A257" s="10" t="s">
        <v>804</v>
      </c>
      <c r="B257" s="40" t="s">
        <v>935</v>
      </c>
      <c r="C257" s="47">
        <v>315</v>
      </c>
      <c r="D257" s="10" t="s">
        <v>997</v>
      </c>
      <c r="E257" s="10"/>
      <c r="F257" s="94">
        <v>337020.05</v>
      </c>
      <c r="G257" s="92">
        <v>6307252.7999999998</v>
      </c>
      <c r="H257" s="43" t="s">
        <v>1007</v>
      </c>
      <c r="I257" s="43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991</v>
      </c>
    </row>
    <row r="258" spans="1:43" s="9" customFormat="1" ht="11.25" x14ac:dyDescent="0.2">
      <c r="A258" s="10" t="s">
        <v>803</v>
      </c>
      <c r="B258" s="40" t="s">
        <v>935</v>
      </c>
      <c r="C258" s="26">
        <v>316</v>
      </c>
      <c r="D258" s="10" t="s">
        <v>998</v>
      </c>
      <c r="E258" s="10"/>
      <c r="F258" s="94">
        <v>337337.83</v>
      </c>
      <c r="G258" s="94">
        <v>6307327.8799999999</v>
      </c>
      <c r="H258" s="43" t="s">
        <v>1007</v>
      </c>
      <c r="I258" s="43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991</v>
      </c>
    </row>
    <row r="259" spans="1:43" s="9" customFormat="1" ht="11.25" x14ac:dyDescent="0.2">
      <c r="A259" s="141" t="s">
        <v>803</v>
      </c>
      <c r="B259" s="141" t="s">
        <v>935</v>
      </c>
      <c r="C259" s="142">
        <v>317</v>
      </c>
      <c r="D259" s="143" t="s">
        <v>1028</v>
      </c>
      <c r="E259" s="141"/>
      <c r="F259" s="144">
        <v>335983.37</v>
      </c>
      <c r="G259" s="144">
        <v>6298295.9900000002</v>
      </c>
      <c r="H259" s="141" t="s">
        <v>552</v>
      </c>
      <c r="I259" s="143" t="s">
        <v>1042</v>
      </c>
      <c r="J259" s="145" t="s">
        <v>566</v>
      </c>
      <c r="K259" s="141" t="s">
        <v>575</v>
      </c>
      <c r="L259" s="141"/>
      <c r="M259" s="141"/>
      <c r="N259" s="141"/>
      <c r="O259" s="146">
        <v>0.27083333333333331</v>
      </c>
      <c r="P259" s="146">
        <v>0.45833333333333331</v>
      </c>
      <c r="Q259" s="146">
        <v>0.70833333333333337</v>
      </c>
      <c r="R259" s="146">
        <v>0.85416666666666663</v>
      </c>
      <c r="S259" s="141"/>
      <c r="T259" s="141"/>
      <c r="U259" s="141" t="s">
        <v>209</v>
      </c>
      <c r="V259" s="141" t="s">
        <v>132</v>
      </c>
      <c r="W259" s="141" t="s">
        <v>133</v>
      </c>
      <c r="X259" s="141" t="s">
        <v>134</v>
      </c>
      <c r="Y259" s="141" t="s">
        <v>135</v>
      </c>
      <c r="Z259" s="141" t="s">
        <v>1061</v>
      </c>
      <c r="AA259" s="141" t="s">
        <v>1062</v>
      </c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7">
        <v>1</v>
      </c>
      <c r="AQ259" s="26" t="s">
        <v>1081</v>
      </c>
    </row>
    <row r="260" spans="1:43" s="9" customFormat="1" ht="11.25" x14ac:dyDescent="0.2">
      <c r="A260" s="141" t="s">
        <v>803</v>
      </c>
      <c r="B260" s="141" t="s">
        <v>775</v>
      </c>
      <c r="C260" s="142">
        <v>318</v>
      </c>
      <c r="D260" s="143" t="s">
        <v>633</v>
      </c>
      <c r="E260" s="141"/>
      <c r="F260" s="144">
        <v>338154.45</v>
      </c>
      <c r="G260" s="144">
        <v>6298072.2800000003</v>
      </c>
      <c r="H260" s="141" t="s">
        <v>552</v>
      </c>
      <c r="I260" s="143" t="s">
        <v>1043</v>
      </c>
      <c r="J260" s="145" t="s">
        <v>566</v>
      </c>
      <c r="K260" s="141"/>
      <c r="L260" s="141"/>
      <c r="M260" s="141"/>
      <c r="N260" s="141"/>
      <c r="O260" s="146">
        <v>0.27083333333333331</v>
      </c>
      <c r="P260" s="146">
        <v>0.45833333333333331</v>
      </c>
      <c r="Q260" s="146">
        <v>0.70833333333333337</v>
      </c>
      <c r="R260" s="146">
        <v>0.85416666666666663</v>
      </c>
      <c r="S260" s="141"/>
      <c r="T260" s="141"/>
      <c r="U260" s="141" t="s">
        <v>198</v>
      </c>
      <c r="V260" s="141" t="s">
        <v>143</v>
      </c>
      <c r="W260" s="141" t="s">
        <v>200</v>
      </c>
      <c r="X260" s="141" t="s">
        <v>201</v>
      </c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7">
        <v>2</v>
      </c>
      <c r="AQ260" s="26" t="s">
        <v>1081</v>
      </c>
    </row>
    <row r="261" spans="1:43" s="9" customFormat="1" ht="11.25" x14ac:dyDescent="0.2">
      <c r="A261" s="141" t="s">
        <v>803</v>
      </c>
      <c r="B261" s="141" t="s">
        <v>935</v>
      </c>
      <c r="C261" s="142">
        <v>319</v>
      </c>
      <c r="D261" s="143" t="s">
        <v>1029</v>
      </c>
      <c r="E261" s="141"/>
      <c r="F261" s="144">
        <v>338221.34</v>
      </c>
      <c r="G261" s="144">
        <v>6298031.4699999997</v>
      </c>
      <c r="H261" s="141" t="s">
        <v>546</v>
      </c>
      <c r="I261" s="143" t="s">
        <v>1044</v>
      </c>
      <c r="J261" s="145" t="s">
        <v>571</v>
      </c>
      <c r="K261" s="141" t="s">
        <v>575</v>
      </c>
      <c r="L261" s="141"/>
      <c r="M261" s="141"/>
      <c r="N261" s="141"/>
      <c r="O261" s="146">
        <v>0.27083333333333331</v>
      </c>
      <c r="P261" s="146">
        <v>0.39583333333333331</v>
      </c>
      <c r="Q261" s="146">
        <v>0.66666666666666663</v>
      </c>
      <c r="R261" s="146">
        <v>0.85416666666666663</v>
      </c>
      <c r="S261" s="141"/>
      <c r="T261" s="141"/>
      <c r="U261" s="141" t="s">
        <v>319</v>
      </c>
      <c r="V261" s="141" t="s">
        <v>321</v>
      </c>
      <c r="W261" s="141" t="s">
        <v>1063</v>
      </c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7">
        <v>1</v>
      </c>
      <c r="AQ261" s="26" t="s">
        <v>1081</v>
      </c>
    </row>
    <row r="262" spans="1:43" s="9" customFormat="1" ht="11.25" x14ac:dyDescent="0.2">
      <c r="A262" s="141" t="s">
        <v>803</v>
      </c>
      <c r="B262" s="141" t="s">
        <v>775</v>
      </c>
      <c r="C262" s="142">
        <v>320</v>
      </c>
      <c r="D262" s="143" t="s">
        <v>1030</v>
      </c>
      <c r="E262" s="141"/>
      <c r="F262" s="144">
        <v>339706.93</v>
      </c>
      <c r="G262" s="144">
        <v>6298111.9699999997</v>
      </c>
      <c r="H262" s="141" t="s">
        <v>546</v>
      </c>
      <c r="I262" s="143" t="s">
        <v>1045</v>
      </c>
      <c r="J262" s="145" t="s">
        <v>566</v>
      </c>
      <c r="K262" s="141"/>
      <c r="L262" s="141"/>
      <c r="M262" s="141"/>
      <c r="N262" s="141"/>
      <c r="O262" s="146">
        <v>0.27083333333333331</v>
      </c>
      <c r="P262" s="146">
        <v>0.45833333333333331</v>
      </c>
      <c r="Q262" s="146">
        <v>0.70833333333333337</v>
      </c>
      <c r="R262" s="146">
        <v>0.85416666666666663</v>
      </c>
      <c r="S262" s="141"/>
      <c r="T262" s="141"/>
      <c r="U262" s="141" t="s">
        <v>132</v>
      </c>
      <c r="V262" s="141" t="s">
        <v>133</v>
      </c>
      <c r="W262" s="141" t="s">
        <v>210</v>
      </c>
      <c r="X262" s="141" t="s">
        <v>134</v>
      </c>
      <c r="Y262" s="141" t="s">
        <v>135</v>
      </c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7">
        <v>1</v>
      </c>
      <c r="AQ262" s="26" t="s">
        <v>1081</v>
      </c>
    </row>
    <row r="263" spans="1:43" s="9" customFormat="1" ht="11.25" x14ac:dyDescent="0.2">
      <c r="A263" s="141" t="s">
        <v>803</v>
      </c>
      <c r="B263" s="141" t="s">
        <v>935</v>
      </c>
      <c r="C263" s="142">
        <v>321</v>
      </c>
      <c r="D263" s="143" t="s">
        <v>1031</v>
      </c>
      <c r="E263" s="141"/>
      <c r="F263" s="94">
        <v>347027.7</v>
      </c>
      <c r="G263" s="94">
        <v>6299218.2000000002</v>
      </c>
      <c r="H263" s="141" t="s">
        <v>549</v>
      </c>
      <c r="I263" s="143" t="s">
        <v>1046</v>
      </c>
      <c r="J263" s="145" t="s">
        <v>575</v>
      </c>
      <c r="K263" s="141" t="s">
        <v>567</v>
      </c>
      <c r="L263" s="141"/>
      <c r="M263" s="141"/>
      <c r="N263" s="141"/>
      <c r="O263" s="146">
        <v>0.66666666666666663</v>
      </c>
      <c r="P263" s="146">
        <v>0.875</v>
      </c>
      <c r="Q263" s="141"/>
      <c r="R263" s="141"/>
      <c r="S263" s="141"/>
      <c r="T263" s="141"/>
      <c r="U263" s="141" t="s">
        <v>328</v>
      </c>
      <c r="V263" s="141" t="s">
        <v>329</v>
      </c>
      <c r="W263" s="141" t="s">
        <v>252</v>
      </c>
      <c r="X263" s="141" t="s">
        <v>606</v>
      </c>
      <c r="Y263" s="141" t="s">
        <v>330</v>
      </c>
      <c r="Z263" s="141" t="s">
        <v>870</v>
      </c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7">
        <v>1</v>
      </c>
      <c r="AQ263" s="26" t="s">
        <v>1081</v>
      </c>
    </row>
    <row r="264" spans="1:43" s="9" customFormat="1" ht="11.25" x14ac:dyDescent="0.2">
      <c r="A264" s="141" t="s">
        <v>803</v>
      </c>
      <c r="B264" s="141" t="s">
        <v>935</v>
      </c>
      <c r="C264" s="142">
        <v>322</v>
      </c>
      <c r="D264" s="143" t="s">
        <v>1037</v>
      </c>
      <c r="E264" s="141"/>
      <c r="F264" s="144">
        <v>346770.7</v>
      </c>
      <c r="G264" s="144">
        <v>6299176.5</v>
      </c>
      <c r="H264" s="141" t="s">
        <v>549</v>
      </c>
      <c r="I264" s="143" t="s">
        <v>1047</v>
      </c>
      <c r="J264" s="145" t="s">
        <v>570</v>
      </c>
      <c r="K264" s="141" t="s">
        <v>573</v>
      </c>
      <c r="L264" s="141"/>
      <c r="M264" s="141"/>
      <c r="N264" s="141"/>
      <c r="O264" s="146">
        <v>0.66666666666666663</v>
      </c>
      <c r="P264" s="146">
        <v>0.875</v>
      </c>
      <c r="Q264" s="141"/>
      <c r="R264" s="141"/>
      <c r="S264" s="141"/>
      <c r="T264" s="141"/>
      <c r="U264" s="141" t="s">
        <v>772</v>
      </c>
      <c r="V264" s="141" t="s">
        <v>1064</v>
      </c>
      <c r="W264" s="141" t="s">
        <v>146</v>
      </c>
      <c r="X264" s="141" t="s">
        <v>147</v>
      </c>
      <c r="Y264" s="141" t="s">
        <v>148</v>
      </c>
      <c r="Z264" s="141" t="s">
        <v>635</v>
      </c>
      <c r="AA264" s="141" t="s">
        <v>149</v>
      </c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7">
        <v>2</v>
      </c>
      <c r="AQ264" s="26" t="s">
        <v>1081</v>
      </c>
    </row>
    <row r="265" spans="1:43" s="9" customFormat="1" ht="11.25" x14ac:dyDescent="0.2">
      <c r="A265" s="141" t="s">
        <v>803</v>
      </c>
      <c r="B265" s="141" t="s">
        <v>935</v>
      </c>
      <c r="C265" s="142">
        <v>323</v>
      </c>
      <c r="D265" s="143" t="s">
        <v>1038</v>
      </c>
      <c r="E265" s="141"/>
      <c r="F265" s="144">
        <v>346519.7</v>
      </c>
      <c r="G265" s="144">
        <v>6299141.5999999996</v>
      </c>
      <c r="H265" s="141" t="s">
        <v>549</v>
      </c>
      <c r="I265" s="143" t="s">
        <v>1048</v>
      </c>
      <c r="J265" s="145" t="s">
        <v>570</v>
      </c>
      <c r="K265" s="141" t="s">
        <v>573</v>
      </c>
      <c r="L265" s="141"/>
      <c r="M265" s="141"/>
      <c r="N265" s="141"/>
      <c r="O265" s="146">
        <v>0.66666666666666663</v>
      </c>
      <c r="P265" s="146">
        <v>0.875</v>
      </c>
      <c r="Q265" s="141"/>
      <c r="R265" s="141"/>
      <c r="S265" s="141"/>
      <c r="T265" s="141"/>
      <c r="U265" s="141" t="s">
        <v>772</v>
      </c>
      <c r="V265" s="141" t="s">
        <v>1064</v>
      </c>
      <c r="W265" s="141" t="s">
        <v>146</v>
      </c>
      <c r="X265" s="141" t="s">
        <v>147</v>
      </c>
      <c r="Y265" s="141" t="s">
        <v>635</v>
      </c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7">
        <v>2</v>
      </c>
      <c r="AQ265" s="26" t="s">
        <v>1081</v>
      </c>
    </row>
    <row r="266" spans="1:43" s="9" customFormat="1" ht="11.25" x14ac:dyDescent="0.2">
      <c r="A266" s="141" t="s">
        <v>803</v>
      </c>
      <c r="B266" s="141" t="s">
        <v>775</v>
      </c>
      <c r="C266" s="142">
        <v>324</v>
      </c>
      <c r="D266" s="143" t="s">
        <v>1039</v>
      </c>
      <c r="E266" s="141"/>
      <c r="F266" s="144">
        <v>346107.5</v>
      </c>
      <c r="G266" s="144">
        <v>6299078.0999999996</v>
      </c>
      <c r="H266" s="141" t="s">
        <v>549</v>
      </c>
      <c r="I266" s="143" t="s">
        <v>1049</v>
      </c>
      <c r="J266" s="145" t="s">
        <v>570</v>
      </c>
      <c r="K266" s="141"/>
      <c r="L266" s="141"/>
      <c r="M266" s="141"/>
      <c r="N266" s="141"/>
      <c r="O266" s="146">
        <v>0.66666666666666663</v>
      </c>
      <c r="P266" s="146">
        <v>0.875</v>
      </c>
      <c r="Q266" s="141"/>
      <c r="R266" s="141"/>
      <c r="S266" s="141"/>
      <c r="T266" s="141"/>
      <c r="U266" s="141" t="s">
        <v>1064</v>
      </c>
      <c r="V266" s="141" t="s">
        <v>146</v>
      </c>
      <c r="W266" s="141" t="s">
        <v>147</v>
      </c>
      <c r="X266" s="141" t="s">
        <v>635</v>
      </c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7">
        <v>2</v>
      </c>
      <c r="AQ266" s="26" t="s">
        <v>1081</v>
      </c>
    </row>
    <row r="267" spans="1:43" s="9" customFormat="1" ht="11.25" x14ac:dyDescent="0.2">
      <c r="A267" s="141" t="s">
        <v>803</v>
      </c>
      <c r="B267" s="141" t="s">
        <v>935</v>
      </c>
      <c r="C267" s="142">
        <v>325</v>
      </c>
      <c r="D267" s="143" t="s">
        <v>1040</v>
      </c>
      <c r="E267" s="141"/>
      <c r="F267" s="144">
        <v>345790.3</v>
      </c>
      <c r="G267" s="144">
        <v>6299034.7000000002</v>
      </c>
      <c r="H267" s="141" t="s">
        <v>549</v>
      </c>
      <c r="I267" s="143" t="s">
        <v>1050</v>
      </c>
      <c r="J267" s="145" t="s">
        <v>570</v>
      </c>
      <c r="K267" s="141" t="s">
        <v>567</v>
      </c>
      <c r="L267" s="141"/>
      <c r="M267" s="141"/>
      <c r="N267" s="141"/>
      <c r="O267" s="146">
        <v>0.66666666666666663</v>
      </c>
      <c r="P267" s="146">
        <v>0.875</v>
      </c>
      <c r="Q267" s="141"/>
      <c r="R267" s="141"/>
      <c r="S267" s="141"/>
      <c r="T267" s="141"/>
      <c r="U267" s="141" t="s">
        <v>1064</v>
      </c>
      <c r="V267" s="141" t="s">
        <v>146</v>
      </c>
      <c r="W267" s="141" t="s">
        <v>147</v>
      </c>
      <c r="X267" s="141" t="s">
        <v>148</v>
      </c>
      <c r="Y267" s="141" t="s">
        <v>1065</v>
      </c>
      <c r="Z267" s="141" t="s">
        <v>635</v>
      </c>
      <c r="AA267" s="141" t="s">
        <v>149</v>
      </c>
      <c r="AB267" s="141" t="s">
        <v>1066</v>
      </c>
      <c r="AC267" s="141" t="s">
        <v>688</v>
      </c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7">
        <v>2</v>
      </c>
      <c r="AQ267" s="26" t="s">
        <v>1081</v>
      </c>
    </row>
    <row r="268" spans="1:43" s="9" customFormat="1" ht="11.25" x14ac:dyDescent="0.2">
      <c r="A268" s="183" t="s">
        <v>804</v>
      </c>
      <c r="B268" s="183" t="s">
        <v>775</v>
      </c>
      <c r="C268" s="184">
        <v>326</v>
      </c>
      <c r="D268" s="185" t="s">
        <v>1032</v>
      </c>
      <c r="E268" s="183"/>
      <c r="F268" s="170">
        <v>345937.4</v>
      </c>
      <c r="G268" s="170">
        <v>6299054.7000000002</v>
      </c>
      <c r="H268" s="183" t="s">
        <v>549</v>
      </c>
      <c r="I268" s="185" t="s">
        <v>1051</v>
      </c>
      <c r="J268" s="185" t="s">
        <v>575</v>
      </c>
      <c r="K268" s="183"/>
      <c r="L268" s="183"/>
      <c r="M268" s="183"/>
      <c r="N268" s="183"/>
      <c r="O268" s="172">
        <v>0.66666666666666663</v>
      </c>
      <c r="P268" s="172">
        <v>0.875</v>
      </c>
      <c r="Q268" s="183"/>
      <c r="R268" s="183"/>
      <c r="S268" s="183"/>
      <c r="T268" s="183"/>
      <c r="U268" s="183" t="s">
        <v>328</v>
      </c>
      <c r="V268" s="183" t="s">
        <v>329</v>
      </c>
      <c r="W268" s="183" t="s">
        <v>252</v>
      </c>
      <c r="X268" s="183" t="s">
        <v>580</v>
      </c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I268" s="183"/>
      <c r="AJ268" s="183"/>
      <c r="AK268" s="183"/>
      <c r="AL268" s="183"/>
      <c r="AM268" s="183"/>
      <c r="AN268" s="183"/>
      <c r="AO268" s="183"/>
      <c r="AP268" s="186">
        <v>2</v>
      </c>
      <c r="AQ268" s="47" t="s">
        <v>1081</v>
      </c>
    </row>
    <row r="269" spans="1:43" s="9" customFormat="1" ht="11.25" x14ac:dyDescent="0.2">
      <c r="A269" s="141" t="s">
        <v>803</v>
      </c>
      <c r="B269" s="141" t="s">
        <v>935</v>
      </c>
      <c r="C269" s="142">
        <v>327</v>
      </c>
      <c r="D269" s="143" t="s">
        <v>1041</v>
      </c>
      <c r="E269" s="141"/>
      <c r="F269" s="144">
        <v>345710.33</v>
      </c>
      <c r="G269" s="144">
        <v>6299131.4800000004</v>
      </c>
      <c r="H269" s="141" t="s">
        <v>549</v>
      </c>
      <c r="I269" s="143" t="s">
        <v>1052</v>
      </c>
      <c r="J269" s="148" t="s">
        <v>570</v>
      </c>
      <c r="K269" s="141" t="s">
        <v>567</v>
      </c>
      <c r="L269" s="141"/>
      <c r="M269" s="141"/>
      <c r="N269" s="141"/>
      <c r="O269" s="146">
        <v>0.66666666666666663</v>
      </c>
      <c r="P269" s="146">
        <v>0.875</v>
      </c>
      <c r="Q269" s="141"/>
      <c r="R269" s="141"/>
      <c r="S269" s="141"/>
      <c r="T269" s="141"/>
      <c r="U269" s="141" t="s">
        <v>1064</v>
      </c>
      <c r="V269" s="141" t="s">
        <v>146</v>
      </c>
      <c r="W269" s="141" t="s">
        <v>147</v>
      </c>
      <c r="X269" s="141" t="s">
        <v>688</v>
      </c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7">
        <v>2</v>
      </c>
      <c r="AQ269" s="26" t="s">
        <v>1081</v>
      </c>
    </row>
    <row r="270" spans="1:43" s="9" customFormat="1" ht="11.25" x14ac:dyDescent="0.2">
      <c r="A270" s="141" t="s">
        <v>803</v>
      </c>
      <c r="B270" s="141" t="s">
        <v>775</v>
      </c>
      <c r="C270" s="142">
        <v>328</v>
      </c>
      <c r="D270" s="143" t="s">
        <v>684</v>
      </c>
      <c r="E270" s="141"/>
      <c r="F270" s="144">
        <v>341446.31</v>
      </c>
      <c r="G270" s="144">
        <v>6302547.96</v>
      </c>
      <c r="H270" s="141" t="s">
        <v>565</v>
      </c>
      <c r="I270" s="143" t="s">
        <v>1053</v>
      </c>
      <c r="J270" s="148" t="s">
        <v>571</v>
      </c>
      <c r="K270" s="141"/>
      <c r="L270" s="141"/>
      <c r="M270" s="141"/>
      <c r="N270" s="141"/>
      <c r="O270" s="149">
        <v>0.27083333333333331</v>
      </c>
      <c r="P270" s="148" t="s">
        <v>1060</v>
      </c>
      <c r="Q270" s="149">
        <v>0.66666666666666663</v>
      </c>
      <c r="R270" s="149">
        <v>0.85416666666666663</v>
      </c>
      <c r="S270" s="141"/>
      <c r="T270" s="141"/>
      <c r="U270" s="141" t="s">
        <v>1067</v>
      </c>
      <c r="V270" s="141" t="s">
        <v>312</v>
      </c>
      <c r="W270" s="141" t="s">
        <v>1068</v>
      </c>
      <c r="X270" s="141" t="s">
        <v>574</v>
      </c>
      <c r="Y270" s="141" t="s">
        <v>297</v>
      </c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7">
        <v>1</v>
      </c>
      <c r="AQ270" s="26" t="s">
        <v>1081</v>
      </c>
    </row>
    <row r="271" spans="1:43" s="9" customFormat="1" ht="11.25" x14ac:dyDescent="0.2">
      <c r="A271" s="141" t="s">
        <v>803</v>
      </c>
      <c r="B271" s="141" t="s">
        <v>775</v>
      </c>
      <c r="C271" s="142">
        <v>329</v>
      </c>
      <c r="D271" s="143" t="s">
        <v>1033</v>
      </c>
      <c r="E271" s="141"/>
      <c r="F271" s="144">
        <v>341576.76</v>
      </c>
      <c r="G271" s="144">
        <v>6302530.5300000003</v>
      </c>
      <c r="H271" s="141" t="s">
        <v>565</v>
      </c>
      <c r="I271" s="143" t="s">
        <v>1054</v>
      </c>
      <c r="J271" s="148" t="s">
        <v>571</v>
      </c>
      <c r="K271" s="141"/>
      <c r="L271" s="141"/>
      <c r="M271" s="141"/>
      <c r="N271" s="141"/>
      <c r="O271" s="149">
        <v>0.27083333333333331</v>
      </c>
      <c r="P271" s="146">
        <v>0.45833333333333331</v>
      </c>
      <c r="Q271" s="146">
        <v>0.70833333333333337</v>
      </c>
      <c r="R271" s="149">
        <v>0.85416666666666663</v>
      </c>
      <c r="S271" s="141"/>
      <c r="T271" s="141"/>
      <c r="U271" s="141" t="s">
        <v>231</v>
      </c>
      <c r="V271" s="141" t="s">
        <v>232</v>
      </c>
      <c r="W271" s="141" t="s">
        <v>581</v>
      </c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7">
        <v>1</v>
      </c>
      <c r="AQ271" s="26" t="s">
        <v>1081</v>
      </c>
    </row>
    <row r="272" spans="1:43" s="9" customFormat="1" ht="11.25" x14ac:dyDescent="0.2">
      <c r="A272" s="141" t="s">
        <v>803</v>
      </c>
      <c r="B272" s="141" t="s">
        <v>775</v>
      </c>
      <c r="C272" s="142">
        <v>330</v>
      </c>
      <c r="D272" s="143" t="s">
        <v>1034</v>
      </c>
      <c r="E272" s="141"/>
      <c r="F272" s="144">
        <v>341543.82</v>
      </c>
      <c r="G272" s="144">
        <v>6302496.9299999997</v>
      </c>
      <c r="H272" s="141" t="s">
        <v>565</v>
      </c>
      <c r="I272" s="143" t="s">
        <v>1055</v>
      </c>
      <c r="J272" s="148" t="s">
        <v>571</v>
      </c>
      <c r="K272" s="141"/>
      <c r="L272" s="141"/>
      <c r="M272" s="141"/>
      <c r="N272" s="141"/>
      <c r="O272" s="149">
        <v>0.27083333333333331</v>
      </c>
      <c r="P272" s="146">
        <v>0.45833333333333331</v>
      </c>
      <c r="Q272" s="146">
        <v>0.70833333333333337</v>
      </c>
      <c r="R272" s="149">
        <v>0.85416666666666663</v>
      </c>
      <c r="S272" s="141"/>
      <c r="T272" s="141"/>
      <c r="U272" s="141" t="s">
        <v>172</v>
      </c>
      <c r="V272" s="141" t="s">
        <v>174</v>
      </c>
      <c r="W272" s="141" t="s">
        <v>898</v>
      </c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7">
        <v>1</v>
      </c>
      <c r="AQ272" s="26" t="s">
        <v>1081</v>
      </c>
    </row>
    <row r="273" spans="1:106" s="9" customFormat="1" ht="11.25" x14ac:dyDescent="0.2">
      <c r="A273" s="141" t="s">
        <v>803</v>
      </c>
      <c r="B273" s="141" t="s">
        <v>935</v>
      </c>
      <c r="C273" s="142">
        <v>331</v>
      </c>
      <c r="D273" s="141" t="s">
        <v>997</v>
      </c>
      <c r="E273" s="141"/>
      <c r="F273" s="141"/>
      <c r="G273" s="141"/>
      <c r="H273" s="141" t="s">
        <v>1007</v>
      </c>
      <c r="I273" s="143" t="s">
        <v>1056</v>
      </c>
      <c r="J273" s="148" t="s">
        <v>567</v>
      </c>
      <c r="K273" s="141" t="s">
        <v>570</v>
      </c>
      <c r="L273" s="141"/>
      <c r="M273" s="141"/>
      <c r="N273" s="141"/>
      <c r="O273" s="150">
        <v>0.25</v>
      </c>
      <c r="P273" s="150">
        <v>0.5</v>
      </c>
      <c r="Q273" s="141"/>
      <c r="R273" s="141"/>
      <c r="S273" s="141"/>
      <c r="T273" s="141"/>
      <c r="U273" s="141" t="s">
        <v>1008</v>
      </c>
      <c r="V273" s="141" t="s">
        <v>1011</v>
      </c>
      <c r="W273" s="141" t="s">
        <v>1012</v>
      </c>
      <c r="X273" s="141" t="s">
        <v>1016</v>
      </c>
      <c r="Y273" s="141" t="s">
        <v>692</v>
      </c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7">
        <v>2</v>
      </c>
      <c r="AQ273" s="26" t="s">
        <v>1081</v>
      </c>
    </row>
    <row r="274" spans="1:106" s="9" customFormat="1" ht="11.25" x14ac:dyDescent="0.2">
      <c r="A274" s="141" t="s">
        <v>803</v>
      </c>
      <c r="B274" s="141" t="s">
        <v>775</v>
      </c>
      <c r="C274" s="142">
        <v>332</v>
      </c>
      <c r="D274" s="141" t="s">
        <v>1036</v>
      </c>
      <c r="E274" s="141"/>
      <c r="F274" s="144">
        <v>333001.65000000002</v>
      </c>
      <c r="G274" s="144">
        <v>6291013.71</v>
      </c>
      <c r="H274" s="141" t="s">
        <v>547</v>
      </c>
      <c r="I274" s="143" t="s">
        <v>1057</v>
      </c>
      <c r="J274" s="148" t="s">
        <v>570</v>
      </c>
      <c r="K274" s="141"/>
      <c r="L274" s="141"/>
      <c r="M274" s="141"/>
      <c r="N274" s="141"/>
      <c r="O274" s="150">
        <v>0.25</v>
      </c>
      <c r="P274" s="150">
        <v>0.375</v>
      </c>
      <c r="Q274" s="141"/>
      <c r="R274" s="141"/>
      <c r="S274" s="141"/>
      <c r="T274" s="141"/>
      <c r="U274" s="141" t="s">
        <v>1069</v>
      </c>
      <c r="V274" s="141" t="s">
        <v>770</v>
      </c>
      <c r="W274" s="141" t="s">
        <v>1070</v>
      </c>
      <c r="X274" s="141" t="s">
        <v>1071</v>
      </c>
      <c r="Y274" s="141" t="s">
        <v>1072</v>
      </c>
      <c r="Z274" s="141" t="s">
        <v>1073</v>
      </c>
      <c r="AA274" s="141" t="s">
        <v>1074</v>
      </c>
      <c r="AB274" s="141" t="s">
        <v>1075</v>
      </c>
      <c r="AC274" s="141" t="s">
        <v>1076</v>
      </c>
      <c r="AD274" s="141" t="s">
        <v>1077</v>
      </c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7">
        <v>2</v>
      </c>
      <c r="AQ274" s="26" t="s">
        <v>1081</v>
      </c>
    </row>
    <row r="275" spans="1:106" s="9" customFormat="1" ht="11.25" x14ac:dyDescent="0.2">
      <c r="A275" s="141" t="s">
        <v>803</v>
      </c>
      <c r="B275" s="141" t="s">
        <v>775</v>
      </c>
      <c r="C275" s="142">
        <v>333</v>
      </c>
      <c r="D275" s="143" t="s">
        <v>1035</v>
      </c>
      <c r="E275" s="141"/>
      <c r="F275" s="144">
        <v>353883.33</v>
      </c>
      <c r="G275" s="144">
        <v>6297344.7599999998</v>
      </c>
      <c r="H275" s="141" t="s">
        <v>551</v>
      </c>
      <c r="I275" s="148" t="s">
        <v>1058</v>
      </c>
      <c r="J275" s="141" t="s">
        <v>575</v>
      </c>
      <c r="K275" s="141"/>
      <c r="L275" s="141"/>
      <c r="M275" s="141"/>
      <c r="N275" s="141"/>
      <c r="O275" s="151">
        <v>0.27083333333333331</v>
      </c>
      <c r="P275" s="152">
        <v>0.4375</v>
      </c>
      <c r="Q275" s="146">
        <v>0.6875</v>
      </c>
      <c r="R275" s="146">
        <v>0.89583333333333337</v>
      </c>
      <c r="S275" s="141"/>
      <c r="T275" s="141"/>
      <c r="U275" s="141" t="s">
        <v>329</v>
      </c>
      <c r="V275" s="141" t="s">
        <v>1078</v>
      </c>
      <c r="W275" s="141" t="s">
        <v>1079</v>
      </c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7">
        <v>2</v>
      </c>
      <c r="AQ275" s="26" t="s">
        <v>1081</v>
      </c>
    </row>
    <row r="276" spans="1:106" s="9" customFormat="1" ht="11.25" x14ac:dyDescent="0.2">
      <c r="A276" s="153" t="s">
        <v>803</v>
      </c>
      <c r="B276" s="154" t="s">
        <v>775</v>
      </c>
      <c r="C276" s="155">
        <v>334</v>
      </c>
      <c r="D276" s="156" t="s">
        <v>117</v>
      </c>
      <c r="E276" s="153"/>
      <c r="F276" s="157">
        <v>345927.99</v>
      </c>
      <c r="G276" s="157">
        <v>6290128.9699999997</v>
      </c>
      <c r="H276" s="153" t="s">
        <v>558</v>
      </c>
      <c r="I276" s="158" t="s">
        <v>1059</v>
      </c>
      <c r="J276" s="153" t="s">
        <v>570</v>
      </c>
      <c r="K276" s="153"/>
      <c r="L276" s="153"/>
      <c r="M276" s="153"/>
      <c r="N276" s="159"/>
      <c r="O276" s="151">
        <v>0.54166666666666663</v>
      </c>
      <c r="P276" s="151">
        <v>0.875</v>
      </c>
      <c r="Q276" s="154"/>
      <c r="R276" s="153"/>
      <c r="S276" s="153"/>
      <c r="T276" s="153"/>
      <c r="U276" s="153" t="s">
        <v>389</v>
      </c>
      <c r="V276" s="153" t="s">
        <v>1080</v>
      </c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60">
        <v>1</v>
      </c>
      <c r="AQ276" s="161" t="s">
        <v>1081</v>
      </c>
    </row>
    <row r="277" spans="1:106" s="88" customFormat="1" ht="11.25" x14ac:dyDescent="0.2">
      <c r="A277" s="141" t="s">
        <v>803</v>
      </c>
      <c r="B277" s="141" t="s">
        <v>935</v>
      </c>
      <c r="C277" s="26">
        <v>307</v>
      </c>
      <c r="D277" s="143" t="s">
        <v>1083</v>
      </c>
      <c r="E277" s="10"/>
      <c r="F277" s="144">
        <v>342856.47</v>
      </c>
      <c r="G277" s="144">
        <v>6297192.2599999998</v>
      </c>
      <c r="H277" s="10" t="s">
        <v>549</v>
      </c>
      <c r="I277" s="143" t="s">
        <v>1084</v>
      </c>
      <c r="J277" s="10" t="s">
        <v>571</v>
      </c>
      <c r="K277" s="10" t="s">
        <v>566</v>
      </c>
      <c r="L277" s="10"/>
      <c r="M277" s="10"/>
      <c r="N277" s="10"/>
      <c r="O277" s="146">
        <v>0.66666666666666663</v>
      </c>
      <c r="P277" s="149">
        <v>0.85416666666666663</v>
      </c>
      <c r="Q277" s="26"/>
      <c r="R277" s="26"/>
      <c r="S277" s="26"/>
      <c r="T277" s="26"/>
      <c r="U277" s="10" t="s">
        <v>1067</v>
      </c>
      <c r="V277" s="10" t="s">
        <v>1068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7">
        <v>1</v>
      </c>
      <c r="AQ277" s="26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A278" s="141" t="s">
        <v>803</v>
      </c>
      <c r="B278" s="141" t="s">
        <v>935</v>
      </c>
      <c r="C278" s="26">
        <v>335</v>
      </c>
      <c r="D278" s="143" t="s">
        <v>1091</v>
      </c>
      <c r="E278" s="10"/>
      <c r="F278" s="144">
        <v>353641.9167</v>
      </c>
      <c r="G278" s="144">
        <v>6280976.9877000004</v>
      </c>
      <c r="H278" s="10" t="s">
        <v>548</v>
      </c>
      <c r="I278" s="143" t="s">
        <v>1092</v>
      </c>
      <c r="J278" s="10" t="s">
        <v>572</v>
      </c>
      <c r="K278" s="10" t="s">
        <v>573</v>
      </c>
      <c r="L278" s="10"/>
      <c r="M278" s="10"/>
      <c r="N278" s="10"/>
      <c r="O278" s="146">
        <v>0.60416666666666663</v>
      </c>
      <c r="P278" s="149">
        <v>0.9375</v>
      </c>
      <c r="Q278" s="26"/>
      <c r="R278" s="26"/>
      <c r="S278" s="26"/>
      <c r="T278" s="26"/>
      <c r="U278" s="10" t="s">
        <v>1093</v>
      </c>
      <c r="V278" s="10" t="s">
        <v>237</v>
      </c>
      <c r="W278" s="10" t="s">
        <v>238</v>
      </c>
      <c r="X278" s="10" t="s">
        <v>1094</v>
      </c>
      <c r="Y278" s="10" t="s">
        <v>240</v>
      </c>
      <c r="Z278" s="10" t="s">
        <v>1095</v>
      </c>
      <c r="AA278" s="10" t="s">
        <v>348</v>
      </c>
      <c r="AB278" s="10" t="s">
        <v>1096</v>
      </c>
      <c r="AC278" s="10" t="s">
        <v>360</v>
      </c>
      <c r="AD278" s="10" t="s">
        <v>213</v>
      </c>
      <c r="AE278" s="10" t="s">
        <v>361</v>
      </c>
      <c r="AF278" s="10"/>
      <c r="AG278" s="141"/>
      <c r="AH278" s="141"/>
      <c r="AI278" s="26"/>
      <c r="AJ278" s="143"/>
      <c r="AK278" s="10"/>
      <c r="AL278" s="144"/>
      <c r="AM278" s="144"/>
      <c r="AN278" s="10"/>
      <c r="AO278" s="143"/>
      <c r="AP278" s="147">
        <v>2</v>
      </c>
      <c r="AQ278" s="26" t="s">
        <v>1097</v>
      </c>
    </row>
    <row r="279" spans="1:106" s="9" customFormat="1" ht="11.25" x14ac:dyDescent="0.2">
      <c r="A279" s="141" t="s">
        <v>803</v>
      </c>
      <c r="B279" s="141" t="s">
        <v>775</v>
      </c>
      <c r="C279" s="26">
        <v>336</v>
      </c>
      <c r="D279" s="143" t="s">
        <v>1098</v>
      </c>
      <c r="E279" s="10"/>
      <c r="F279" s="144">
        <v>348312.63579999999</v>
      </c>
      <c r="G279" s="144">
        <v>6287277.4819999998</v>
      </c>
      <c r="H279" s="10" t="s">
        <v>563</v>
      </c>
      <c r="I279" s="143" t="s">
        <v>1099</v>
      </c>
      <c r="J279" s="10" t="s">
        <v>570</v>
      </c>
      <c r="K279" s="10"/>
      <c r="L279" s="10"/>
      <c r="M279" s="10"/>
      <c r="N279" s="10"/>
      <c r="O279" s="146">
        <v>0.625</v>
      </c>
      <c r="P279" s="149">
        <v>0.875</v>
      </c>
      <c r="Q279" s="26"/>
      <c r="R279" s="26"/>
      <c r="S279" s="26"/>
      <c r="T279" s="26"/>
      <c r="U279" s="10" t="s">
        <v>1100</v>
      </c>
      <c r="V279" s="10" t="s">
        <v>1101</v>
      </c>
      <c r="W279" s="10" t="s">
        <v>1102</v>
      </c>
      <c r="X279" s="10" t="s">
        <v>386</v>
      </c>
      <c r="Y279" s="10" t="s">
        <v>638</v>
      </c>
      <c r="Z279" s="10"/>
      <c r="AA279" s="10"/>
      <c r="AB279" s="10"/>
      <c r="AC279" s="10"/>
      <c r="AD279" s="10"/>
      <c r="AE279" s="10"/>
      <c r="AF279" s="10"/>
      <c r="AG279" s="141"/>
      <c r="AH279" s="141"/>
      <c r="AI279" s="26"/>
      <c r="AJ279" s="143"/>
      <c r="AK279" s="10"/>
      <c r="AL279" s="144"/>
      <c r="AM279" s="144"/>
      <c r="AN279" s="10"/>
      <c r="AO279" s="143"/>
      <c r="AP279" s="147">
        <v>2</v>
      </c>
      <c r="AQ279" s="26" t="s">
        <v>1097</v>
      </c>
    </row>
    <row r="280" spans="1:106" x14ac:dyDescent="0.2">
      <c r="A280" s="141" t="s">
        <v>803</v>
      </c>
      <c r="B280" s="141" t="s">
        <v>775</v>
      </c>
      <c r="C280" s="26">
        <v>337</v>
      </c>
      <c r="D280" s="143" t="s">
        <v>1103</v>
      </c>
      <c r="E280" s="10"/>
      <c r="F280" s="144">
        <v>344279.18</v>
      </c>
      <c r="G280" s="144">
        <v>6297518.6100000003</v>
      </c>
      <c r="H280" s="10" t="s">
        <v>549</v>
      </c>
      <c r="I280" s="143" t="s">
        <v>1104</v>
      </c>
      <c r="J280" s="10" t="s">
        <v>570</v>
      </c>
      <c r="K280" s="10"/>
      <c r="L280" s="10"/>
      <c r="M280" s="10"/>
      <c r="N280" s="10"/>
      <c r="O280" s="146">
        <v>0.66666666666666663</v>
      </c>
      <c r="P280" s="149">
        <v>0.875</v>
      </c>
      <c r="Q280" s="26"/>
      <c r="R280" s="26"/>
      <c r="S280" s="26"/>
      <c r="T280" s="26"/>
      <c r="U280" s="10" t="s">
        <v>1105</v>
      </c>
      <c r="V280" s="10" t="s">
        <v>283</v>
      </c>
      <c r="W280" s="10" t="s">
        <v>285</v>
      </c>
      <c r="X280" s="10" t="s">
        <v>300</v>
      </c>
      <c r="Y280" s="10" t="s">
        <v>964</v>
      </c>
      <c r="Z280" s="10" t="s">
        <v>1076</v>
      </c>
      <c r="AA280" s="10"/>
      <c r="AB280" s="10"/>
      <c r="AC280" s="10"/>
      <c r="AD280" s="10"/>
      <c r="AE280" s="10"/>
      <c r="AF280" s="10"/>
      <c r="AG280" s="141"/>
      <c r="AH280" s="141"/>
      <c r="AI280" s="26"/>
      <c r="AJ280" s="143"/>
      <c r="AK280" s="10"/>
      <c r="AL280" s="144"/>
      <c r="AM280" s="144"/>
      <c r="AN280" s="10"/>
      <c r="AO280" s="143"/>
      <c r="AP280" s="147">
        <v>2</v>
      </c>
      <c r="AQ280" s="26" t="s">
        <v>1097</v>
      </c>
    </row>
    <row r="281" spans="1:106" x14ac:dyDescent="0.2">
      <c r="A281" s="141" t="s">
        <v>803</v>
      </c>
      <c r="B281" s="141" t="s">
        <v>775</v>
      </c>
      <c r="C281" s="26">
        <v>338</v>
      </c>
      <c r="D281" s="143" t="s">
        <v>1106</v>
      </c>
      <c r="E281" s="10"/>
      <c r="F281" s="144">
        <v>344099.93229999999</v>
      </c>
      <c r="G281" s="144">
        <v>6297543.5285</v>
      </c>
      <c r="H281" s="10" t="s">
        <v>549</v>
      </c>
      <c r="I281" s="143" t="s">
        <v>1107</v>
      </c>
      <c r="J281" s="10" t="s">
        <v>570</v>
      </c>
      <c r="K281" s="10"/>
      <c r="L281" s="10"/>
      <c r="M281" s="10"/>
      <c r="N281" s="10"/>
      <c r="O281" s="146">
        <v>0.66666666666666663</v>
      </c>
      <c r="P281" s="149">
        <v>0.875</v>
      </c>
      <c r="Q281" s="26"/>
      <c r="R281" s="26"/>
      <c r="S281" s="26"/>
      <c r="T281" s="26"/>
      <c r="U281" s="10" t="s">
        <v>283</v>
      </c>
      <c r="V281" s="10" t="s">
        <v>1108</v>
      </c>
      <c r="W281" s="10" t="s">
        <v>300</v>
      </c>
      <c r="X281" s="10"/>
      <c r="Y281" s="10"/>
      <c r="Z281" s="10"/>
      <c r="AA281" s="10"/>
      <c r="AB281" s="10"/>
      <c r="AC281" s="10"/>
      <c r="AD281" s="10"/>
      <c r="AE281" s="10"/>
      <c r="AF281" s="10"/>
      <c r="AG281" s="141"/>
      <c r="AH281" s="141"/>
      <c r="AI281" s="26"/>
      <c r="AJ281" s="143"/>
      <c r="AK281" s="10"/>
      <c r="AL281" s="144"/>
      <c r="AM281" s="144"/>
      <c r="AN281" s="10"/>
      <c r="AO281" s="143"/>
      <c r="AP281" s="147">
        <v>2</v>
      </c>
      <c r="AQ281" s="26" t="s">
        <v>1097</v>
      </c>
    </row>
    <row r="282" spans="1:106" x14ac:dyDescent="0.2">
      <c r="A282" s="141" t="s">
        <v>803</v>
      </c>
      <c r="B282" s="141" t="s">
        <v>775</v>
      </c>
      <c r="C282" s="26">
        <v>339</v>
      </c>
      <c r="D282" s="143" t="s">
        <v>1109</v>
      </c>
      <c r="E282" s="10"/>
      <c r="F282" s="144">
        <v>353617.1851</v>
      </c>
      <c r="G282" s="144">
        <v>6280748.4626000002</v>
      </c>
      <c r="H282" s="10" t="s">
        <v>548</v>
      </c>
      <c r="I282" s="143" t="s">
        <v>1110</v>
      </c>
      <c r="J282" s="10" t="s">
        <v>572</v>
      </c>
      <c r="K282" s="10"/>
      <c r="L282" s="10"/>
      <c r="M282" s="10"/>
      <c r="N282" s="10"/>
      <c r="O282" s="146">
        <v>0.70833333333333337</v>
      </c>
      <c r="P282" s="149">
        <v>0.9375</v>
      </c>
      <c r="Q282" s="26"/>
      <c r="R282" s="26"/>
      <c r="S282" s="26"/>
      <c r="T282" s="26"/>
      <c r="U282" s="10" t="s">
        <v>1112</v>
      </c>
      <c r="V282" s="10" t="s">
        <v>1111</v>
      </c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41"/>
      <c r="AH282" s="141"/>
      <c r="AI282" s="26"/>
      <c r="AJ282" s="143"/>
      <c r="AK282" s="10"/>
      <c r="AL282" s="144"/>
      <c r="AM282" s="144"/>
      <c r="AN282" s="10"/>
      <c r="AO282" s="143"/>
      <c r="AP282" s="147">
        <v>1</v>
      </c>
      <c r="AQ282" s="26" t="s">
        <v>1097</v>
      </c>
    </row>
    <row r="283" spans="1:106" x14ac:dyDescent="0.2">
      <c r="A283" s="48" t="s">
        <v>804</v>
      </c>
      <c r="B283" s="61" t="s">
        <v>775</v>
      </c>
      <c r="C283" s="47">
        <v>340</v>
      </c>
      <c r="D283" s="48" t="s">
        <v>1113</v>
      </c>
      <c r="E283" s="171"/>
      <c r="F283" s="170">
        <v>338110.92739999999</v>
      </c>
      <c r="G283" s="170">
        <v>6298072.3271000003</v>
      </c>
      <c r="H283" s="48" t="s">
        <v>552</v>
      </c>
      <c r="I283" s="48" t="s">
        <v>1114</v>
      </c>
      <c r="J283" s="48" t="s">
        <v>575</v>
      </c>
      <c r="K283" s="50"/>
      <c r="L283" s="50"/>
      <c r="M283" s="50"/>
      <c r="N283" s="47"/>
      <c r="O283" s="172">
        <v>0.27083333333333331</v>
      </c>
      <c r="P283" s="172">
        <v>0.4375</v>
      </c>
      <c r="Q283" s="172">
        <v>0.6875</v>
      </c>
      <c r="R283" s="172">
        <v>0.89583333333333337</v>
      </c>
      <c r="S283" s="48"/>
      <c r="T283" s="48"/>
      <c r="U283" s="48" t="s">
        <v>256</v>
      </c>
      <c r="V283" s="48" t="s">
        <v>1115</v>
      </c>
      <c r="W283" s="48" t="s">
        <v>1116</v>
      </c>
      <c r="X283" s="48" t="s">
        <v>1117</v>
      </c>
      <c r="Y283" s="48" t="s">
        <v>1118</v>
      </c>
      <c r="Z283" s="48" t="s">
        <v>1119</v>
      </c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73"/>
      <c r="AL283" s="47"/>
      <c r="AM283" s="48"/>
      <c r="AN283" s="61"/>
      <c r="AO283" s="47"/>
      <c r="AP283" s="73">
        <v>3</v>
      </c>
      <c r="AQ283" s="47" t="s">
        <v>1097</v>
      </c>
    </row>
    <row r="284" spans="1:106" x14ac:dyDescent="0.2">
      <c r="A284" s="141" t="s">
        <v>803</v>
      </c>
      <c r="B284" s="141" t="s">
        <v>775</v>
      </c>
      <c r="C284" s="26">
        <v>341</v>
      </c>
      <c r="D284" s="143" t="s">
        <v>1032</v>
      </c>
      <c r="E284" s="10"/>
      <c r="F284" s="144">
        <v>345937.41</v>
      </c>
      <c r="G284" s="144">
        <v>6299054.6500000004</v>
      </c>
      <c r="H284" s="10" t="s">
        <v>549</v>
      </c>
      <c r="I284" s="143" t="s">
        <v>1051</v>
      </c>
      <c r="J284" s="10" t="s">
        <v>575</v>
      </c>
      <c r="K284" s="10"/>
      <c r="L284" s="10"/>
      <c r="M284" s="10"/>
      <c r="N284" s="10"/>
      <c r="O284" s="146">
        <v>0.66666666666666663</v>
      </c>
      <c r="P284" s="149">
        <v>0.89583333333333337</v>
      </c>
      <c r="Q284" s="146"/>
      <c r="R284" s="146"/>
      <c r="S284" s="26"/>
      <c r="T284" s="26"/>
      <c r="U284" s="10" t="s">
        <v>328</v>
      </c>
      <c r="V284" s="10" t="s">
        <v>329</v>
      </c>
      <c r="W284" s="10" t="s">
        <v>252</v>
      </c>
      <c r="X284" s="10" t="s">
        <v>580</v>
      </c>
      <c r="Y284" s="10"/>
      <c r="Z284" s="10"/>
      <c r="AA284" s="10"/>
      <c r="AB284" s="10"/>
      <c r="AC284" s="10"/>
      <c r="AD284" s="10"/>
      <c r="AE284" s="10"/>
      <c r="AF284" s="10"/>
      <c r="AG284" s="141"/>
      <c r="AH284" s="141"/>
      <c r="AI284" s="26"/>
      <c r="AJ284" s="143"/>
      <c r="AK284" s="10"/>
      <c r="AL284" s="144"/>
      <c r="AM284" s="144"/>
      <c r="AN284" s="10"/>
      <c r="AO284" s="143"/>
      <c r="AP284" s="147">
        <v>2</v>
      </c>
      <c r="AQ284" s="26" t="s">
        <v>1097</v>
      </c>
    </row>
    <row r="285" spans="1:106" x14ac:dyDescent="0.2">
      <c r="A285" s="141" t="s">
        <v>803</v>
      </c>
      <c r="B285" s="141" t="s">
        <v>775</v>
      </c>
      <c r="C285" s="26">
        <v>342</v>
      </c>
      <c r="D285" s="143" t="s">
        <v>1124</v>
      </c>
      <c r="E285" s="10"/>
      <c r="F285" s="144">
        <v>346744.23759999999</v>
      </c>
      <c r="G285" s="144">
        <v>6299558.2021000003</v>
      </c>
      <c r="H285" s="10" t="s">
        <v>554</v>
      </c>
      <c r="I285" s="143" t="s">
        <v>1126</v>
      </c>
      <c r="J285" s="10" t="s">
        <v>575</v>
      </c>
      <c r="K285" s="10"/>
      <c r="L285" s="10"/>
      <c r="M285" s="10"/>
      <c r="N285" s="10"/>
      <c r="O285" s="146">
        <v>0.6875</v>
      </c>
      <c r="P285" s="149">
        <v>0.89583333333333337</v>
      </c>
      <c r="Q285" s="146"/>
      <c r="R285" s="146"/>
      <c r="S285" s="26"/>
      <c r="T285" s="26"/>
      <c r="U285" s="10" t="s">
        <v>383</v>
      </c>
      <c r="V285" s="10" t="s">
        <v>384</v>
      </c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41"/>
      <c r="AH285" s="141"/>
      <c r="AI285" s="26"/>
      <c r="AJ285" s="143"/>
      <c r="AK285" s="10"/>
      <c r="AL285" s="144"/>
      <c r="AM285" s="144"/>
      <c r="AN285" s="10"/>
      <c r="AO285" s="143"/>
      <c r="AP285" s="147">
        <v>2</v>
      </c>
      <c r="AQ285" s="26" t="s">
        <v>1131</v>
      </c>
    </row>
    <row r="286" spans="1:106" x14ac:dyDescent="0.2">
      <c r="A286" s="141" t="s">
        <v>803</v>
      </c>
      <c r="B286" s="141" t="s">
        <v>775</v>
      </c>
      <c r="C286" s="26">
        <v>343</v>
      </c>
      <c r="D286" s="143" t="s">
        <v>658</v>
      </c>
      <c r="E286" s="10"/>
      <c r="F286" s="144">
        <v>340430.44069999998</v>
      </c>
      <c r="G286" s="144">
        <v>6296729.9896</v>
      </c>
      <c r="H286" s="10" t="s">
        <v>546</v>
      </c>
      <c r="I286" s="143" t="s">
        <v>1127</v>
      </c>
      <c r="J286" s="10" t="s">
        <v>575</v>
      </c>
      <c r="K286" s="10"/>
      <c r="L286" s="10"/>
      <c r="M286" s="10"/>
      <c r="N286" s="10"/>
      <c r="O286" s="146">
        <v>0.27083333333333331</v>
      </c>
      <c r="P286" s="149">
        <v>0.41666666666666669</v>
      </c>
      <c r="Q286" s="146"/>
      <c r="R286" s="146"/>
      <c r="S286" s="26"/>
      <c r="T286" s="26"/>
      <c r="U286" s="10" t="s">
        <v>243</v>
      </c>
      <c r="V286" s="10" t="s">
        <v>608</v>
      </c>
      <c r="W286" s="10" t="s">
        <v>184</v>
      </c>
      <c r="X286" s="10" t="s">
        <v>185</v>
      </c>
      <c r="Y286" s="10" t="s">
        <v>186</v>
      </c>
      <c r="Z286" s="10" t="s">
        <v>187</v>
      </c>
      <c r="AA286" s="10" t="s">
        <v>1129</v>
      </c>
      <c r="AB286" s="10"/>
      <c r="AC286" s="10"/>
      <c r="AD286" s="10"/>
      <c r="AE286" s="10"/>
      <c r="AF286" s="10"/>
      <c r="AG286" s="141"/>
      <c r="AH286" s="141"/>
      <c r="AI286" s="26"/>
      <c r="AJ286" s="143"/>
      <c r="AK286" s="10"/>
      <c r="AL286" s="144"/>
      <c r="AM286" s="144"/>
      <c r="AN286" s="10"/>
      <c r="AO286" s="143"/>
      <c r="AP286" s="147">
        <v>2</v>
      </c>
      <c r="AQ286" s="26" t="s">
        <v>1131</v>
      </c>
    </row>
    <row r="287" spans="1:106" x14ac:dyDescent="0.2">
      <c r="A287" s="141" t="s">
        <v>803</v>
      </c>
      <c r="B287" s="141" t="s">
        <v>935</v>
      </c>
      <c r="C287" s="26">
        <v>344</v>
      </c>
      <c r="D287" s="143" t="s">
        <v>1125</v>
      </c>
      <c r="E287" s="10"/>
      <c r="F287" s="144">
        <v>336793.95159999997</v>
      </c>
      <c r="G287" s="144">
        <v>6290795.9397</v>
      </c>
      <c r="H287" s="10" t="s">
        <v>547</v>
      </c>
      <c r="I287" s="143" t="s">
        <v>1128</v>
      </c>
      <c r="J287" s="10" t="s">
        <v>575</v>
      </c>
      <c r="K287" s="10" t="s">
        <v>570</v>
      </c>
      <c r="L287" s="10"/>
      <c r="M287" s="10"/>
      <c r="N287" s="10"/>
      <c r="O287" s="146">
        <v>0.27083333333333331</v>
      </c>
      <c r="P287" s="149">
        <v>0.41666666666666669</v>
      </c>
      <c r="Q287" s="146"/>
      <c r="R287" s="146"/>
      <c r="S287" s="26"/>
      <c r="T287" s="26"/>
      <c r="U287" s="10" t="s">
        <v>1073</v>
      </c>
      <c r="V287" s="10" t="s">
        <v>1074</v>
      </c>
      <c r="W287" s="10" t="s">
        <v>241</v>
      </c>
      <c r="X287" s="10" t="s">
        <v>244</v>
      </c>
      <c r="Y287" s="10" t="s">
        <v>514</v>
      </c>
      <c r="Z287" s="10" t="s">
        <v>1130</v>
      </c>
      <c r="AA287" s="10"/>
      <c r="AB287" s="10"/>
      <c r="AC287" s="10"/>
      <c r="AD287" s="10"/>
      <c r="AE287" s="10"/>
      <c r="AF287" s="10"/>
      <c r="AG287" s="141"/>
      <c r="AH287" s="141"/>
      <c r="AI287" s="26"/>
      <c r="AJ287" s="143"/>
      <c r="AK287" s="10"/>
      <c r="AL287" s="144"/>
      <c r="AM287" s="144"/>
      <c r="AN287" s="10"/>
      <c r="AO287" s="143"/>
      <c r="AP287" s="147">
        <v>2</v>
      </c>
      <c r="AQ287" s="26" t="s">
        <v>1131</v>
      </c>
    </row>
    <row r="288" spans="1:106" x14ac:dyDescent="0.2">
      <c r="A288" s="141" t="s">
        <v>803</v>
      </c>
      <c r="B288" s="141" t="s">
        <v>775</v>
      </c>
      <c r="C288" s="26">
        <v>345</v>
      </c>
      <c r="D288" s="143" t="s">
        <v>1120</v>
      </c>
      <c r="E288" s="10"/>
      <c r="F288" s="144">
        <v>347870.7389</v>
      </c>
      <c r="G288" s="144">
        <v>6291305.2605999997</v>
      </c>
      <c r="H288" s="10" t="s">
        <v>1123</v>
      </c>
      <c r="I288" s="143" t="s">
        <v>1121</v>
      </c>
      <c r="J288" s="10" t="s">
        <v>571</v>
      </c>
      <c r="K288" s="10"/>
      <c r="L288" s="10"/>
      <c r="M288" s="10"/>
      <c r="N288" s="10"/>
      <c r="O288" s="146">
        <v>0.27083333333333331</v>
      </c>
      <c r="P288" s="149">
        <v>0.45833333333333331</v>
      </c>
      <c r="Q288" s="146">
        <v>0.66666666666666663</v>
      </c>
      <c r="R288" s="146">
        <v>0.85416666666666663</v>
      </c>
      <c r="S288" s="26"/>
      <c r="T288" s="26"/>
      <c r="U288" s="10" t="s">
        <v>234</v>
      </c>
      <c r="V288" s="10" t="s">
        <v>232</v>
      </c>
      <c r="W288" s="10" t="s">
        <v>235</v>
      </c>
      <c r="X288" s="10"/>
      <c r="Y288" s="10"/>
      <c r="Z288" s="10"/>
      <c r="AA288" s="10"/>
      <c r="AB288" s="10"/>
      <c r="AC288" s="10"/>
      <c r="AD288" s="10"/>
      <c r="AE288" s="10"/>
      <c r="AF288" s="10"/>
      <c r="AG288" s="141"/>
      <c r="AH288" s="141"/>
      <c r="AI288" s="26"/>
      <c r="AJ288" s="143"/>
      <c r="AK288" s="10"/>
      <c r="AL288" s="144"/>
      <c r="AM288" s="144"/>
      <c r="AN288" s="10"/>
      <c r="AO288" s="143"/>
      <c r="AP288" s="147">
        <v>1</v>
      </c>
      <c r="AQ288" s="26" t="s">
        <v>1131</v>
      </c>
    </row>
    <row r="289" spans="1:43" x14ac:dyDescent="0.2">
      <c r="A289" s="141" t="s">
        <v>803</v>
      </c>
      <c r="B289" s="141" t="s">
        <v>775</v>
      </c>
      <c r="C289" s="26">
        <v>346</v>
      </c>
      <c r="D289" s="143" t="s">
        <v>34</v>
      </c>
      <c r="E289" s="10"/>
      <c r="F289" s="144">
        <v>339764.43732199998</v>
      </c>
      <c r="G289" s="144">
        <v>6298136.2299790001</v>
      </c>
      <c r="H289" s="10" t="s">
        <v>546</v>
      </c>
      <c r="I289" s="143" t="s">
        <v>1122</v>
      </c>
      <c r="J289" s="10" t="s">
        <v>566</v>
      </c>
      <c r="K289" s="10"/>
      <c r="L289" s="10"/>
      <c r="M289" s="10"/>
      <c r="N289" s="10"/>
      <c r="O289" s="146">
        <v>0.27083333333333331</v>
      </c>
      <c r="P289" s="149">
        <v>0.45833333333333331</v>
      </c>
      <c r="Q289" s="146"/>
      <c r="R289" s="146"/>
      <c r="S289" s="26"/>
      <c r="T289" s="26"/>
      <c r="U289" s="10" t="s">
        <v>198</v>
      </c>
      <c r="V289" s="10" t="s">
        <v>143</v>
      </c>
      <c r="W289" s="10" t="s">
        <v>199</v>
      </c>
      <c r="X289" s="10" t="s">
        <v>202</v>
      </c>
      <c r="Y289" s="10" t="s">
        <v>200</v>
      </c>
      <c r="Z289" s="10" t="s">
        <v>201</v>
      </c>
      <c r="AA289" s="10"/>
      <c r="AB289" s="10"/>
      <c r="AC289" s="10"/>
      <c r="AD289" s="10"/>
      <c r="AE289" s="10"/>
      <c r="AF289" s="10"/>
      <c r="AG289" s="141"/>
      <c r="AH289" s="141"/>
      <c r="AI289" s="26"/>
      <c r="AJ289" s="143"/>
      <c r="AK289" s="10"/>
      <c r="AL289" s="144"/>
      <c r="AM289" s="144"/>
      <c r="AN289" s="10"/>
      <c r="AO289" s="143"/>
      <c r="AP289" s="147">
        <v>1</v>
      </c>
      <c r="AQ289" s="26" t="s">
        <v>1156</v>
      </c>
    </row>
    <row r="290" spans="1:43" x14ac:dyDescent="0.2">
      <c r="A290" s="173" t="s">
        <v>803</v>
      </c>
      <c r="B290" s="173" t="s">
        <v>775</v>
      </c>
      <c r="C290" s="174">
        <v>348</v>
      </c>
      <c r="D290" s="175" t="s">
        <v>1141</v>
      </c>
      <c r="E290" s="176"/>
      <c r="F290" s="177">
        <v>336548.54</v>
      </c>
      <c r="G290" s="177">
        <v>6290896.0999999996</v>
      </c>
      <c r="H290" s="178" t="s">
        <v>547</v>
      </c>
      <c r="I290" s="175" t="s">
        <v>1142</v>
      </c>
      <c r="J290" s="178" t="s">
        <v>570</v>
      </c>
      <c r="K290" s="178"/>
      <c r="L290" s="178"/>
      <c r="M290" s="178"/>
      <c r="N290" s="178"/>
      <c r="O290" s="179">
        <v>0.625</v>
      </c>
      <c r="P290" s="180">
        <v>0.91666666666666663</v>
      </c>
      <c r="Q290" s="181"/>
      <c r="R290" s="181"/>
      <c r="S290" s="181"/>
      <c r="T290" s="181"/>
      <c r="U290" s="178" t="s">
        <v>1143</v>
      </c>
      <c r="V290" s="178" t="s">
        <v>283</v>
      </c>
      <c r="W290" s="178" t="s">
        <v>284</v>
      </c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82">
        <v>2</v>
      </c>
      <c r="AQ290" s="174" t="s">
        <v>1153</v>
      </c>
    </row>
    <row r="291" spans="1:43" x14ac:dyDescent="0.2">
      <c r="A291" s="173" t="s">
        <v>803</v>
      </c>
      <c r="B291" s="173" t="s">
        <v>775</v>
      </c>
      <c r="C291" s="174">
        <v>349</v>
      </c>
      <c r="D291" s="175" t="s">
        <v>1144</v>
      </c>
      <c r="E291" s="176"/>
      <c r="F291" s="177">
        <v>351702.14</v>
      </c>
      <c r="G291" s="177">
        <v>6289997.9400000004</v>
      </c>
      <c r="H291" s="178" t="s">
        <v>559</v>
      </c>
      <c r="I291" s="175" t="s">
        <v>1145</v>
      </c>
      <c r="J291" s="178" t="s">
        <v>570</v>
      </c>
      <c r="K291" s="178"/>
      <c r="L291" s="178"/>
      <c r="M291" s="178"/>
      <c r="N291" s="178"/>
      <c r="O291" s="179">
        <v>0.625</v>
      </c>
      <c r="P291" s="180">
        <v>0.91666666666666663</v>
      </c>
      <c r="Q291" s="181"/>
      <c r="R291" s="181"/>
      <c r="S291" s="181"/>
      <c r="T291" s="181"/>
      <c r="U291" s="178" t="s">
        <v>636</v>
      </c>
      <c r="V291" s="178" t="s">
        <v>679</v>
      </c>
      <c r="W291" s="178" t="s">
        <v>331</v>
      </c>
      <c r="X291" s="178" t="s">
        <v>278</v>
      </c>
      <c r="Y291" s="178" t="s">
        <v>279</v>
      </c>
      <c r="Z291" s="178" t="s">
        <v>280</v>
      </c>
      <c r="AA291" s="178" t="s">
        <v>1146</v>
      </c>
      <c r="AB291" s="178" t="s">
        <v>335</v>
      </c>
      <c r="AC291" s="178" t="s">
        <v>1147</v>
      </c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82">
        <v>2</v>
      </c>
      <c r="AQ291" s="174" t="s">
        <v>1153</v>
      </c>
    </row>
    <row r="292" spans="1:43" x14ac:dyDescent="0.2">
      <c r="A292" s="173" t="s">
        <v>803</v>
      </c>
      <c r="B292" s="173" t="s">
        <v>775</v>
      </c>
      <c r="C292" s="174">
        <v>350</v>
      </c>
      <c r="D292" s="175" t="s">
        <v>1113</v>
      </c>
      <c r="E292" s="176"/>
      <c r="F292" s="177">
        <v>338110.92739999999</v>
      </c>
      <c r="G292" s="177">
        <v>6298072.3271000003</v>
      </c>
      <c r="H292" s="178" t="s">
        <v>552</v>
      </c>
      <c r="I292" s="175" t="s">
        <v>1114</v>
      </c>
      <c r="J292" s="178" t="s">
        <v>575</v>
      </c>
      <c r="K292" s="178"/>
      <c r="L292" s="178"/>
      <c r="M292" s="178"/>
      <c r="N292" s="178"/>
      <c r="O292" s="179">
        <v>0.27083333333333331</v>
      </c>
      <c r="P292" s="179">
        <v>0.4375</v>
      </c>
      <c r="Q292" s="179">
        <v>0.6875</v>
      </c>
      <c r="R292" s="179">
        <v>0.89583333333333337</v>
      </c>
      <c r="S292" s="178"/>
      <c r="T292" s="178"/>
      <c r="U292" s="178" t="s">
        <v>256</v>
      </c>
      <c r="V292" s="178" t="s">
        <v>1115</v>
      </c>
      <c r="W292" s="178" t="s">
        <v>1116</v>
      </c>
      <c r="X292" s="178" t="s">
        <v>1117</v>
      </c>
      <c r="Y292" s="178" t="s">
        <v>1118</v>
      </c>
      <c r="Z292" s="178" t="s">
        <v>1119</v>
      </c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82">
        <v>3</v>
      </c>
      <c r="AQ292" s="174" t="s">
        <v>1153</v>
      </c>
    </row>
    <row r="293" spans="1:43" x14ac:dyDescent="0.2">
      <c r="A293" s="173" t="s">
        <v>803</v>
      </c>
      <c r="B293" s="173" t="s">
        <v>935</v>
      </c>
      <c r="C293" s="174">
        <v>351</v>
      </c>
      <c r="D293" s="175" t="s">
        <v>1148</v>
      </c>
      <c r="E293" s="178"/>
      <c r="F293" s="177">
        <v>343975.59</v>
      </c>
      <c r="G293" s="177">
        <v>6297450.0999999996</v>
      </c>
      <c r="H293" s="178" t="s">
        <v>550</v>
      </c>
      <c r="I293" s="175" t="s">
        <v>1150</v>
      </c>
      <c r="J293" s="178" t="s">
        <v>566</v>
      </c>
      <c r="K293" s="178" t="s">
        <v>571</v>
      </c>
      <c r="L293" s="178"/>
      <c r="M293" s="178"/>
      <c r="N293" s="178"/>
      <c r="O293" s="179">
        <v>0.27083333333333331</v>
      </c>
      <c r="P293" s="180">
        <v>0.45833333333333331</v>
      </c>
      <c r="Q293" s="179">
        <v>0.70833333333333337</v>
      </c>
      <c r="R293" s="179">
        <v>0.85416666666666663</v>
      </c>
      <c r="S293" s="181"/>
      <c r="T293" s="181"/>
      <c r="U293" s="178" t="s">
        <v>131</v>
      </c>
      <c r="V293" s="178" t="s">
        <v>140</v>
      </c>
      <c r="W293" s="178" t="s">
        <v>133</v>
      </c>
      <c r="X293" s="178" t="s">
        <v>203</v>
      </c>
      <c r="Y293" s="178" t="s">
        <v>204</v>
      </c>
      <c r="Z293" s="178" t="s">
        <v>139</v>
      </c>
      <c r="AA293" s="178" t="s">
        <v>261</v>
      </c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82">
        <v>1</v>
      </c>
      <c r="AQ293" s="174" t="s">
        <v>1152</v>
      </c>
    </row>
    <row r="294" spans="1:43" x14ac:dyDescent="0.2">
      <c r="A294" s="173" t="s">
        <v>803</v>
      </c>
      <c r="B294" s="173" t="s">
        <v>935</v>
      </c>
      <c r="C294" s="174">
        <v>352</v>
      </c>
      <c r="D294" s="175" t="s">
        <v>1149</v>
      </c>
      <c r="E294" s="176"/>
      <c r="F294" s="177">
        <v>353978.73</v>
      </c>
      <c r="G294" s="177">
        <v>6297316.4800000004</v>
      </c>
      <c r="H294" s="178" t="s">
        <v>551</v>
      </c>
      <c r="I294" s="175" t="s">
        <v>1151</v>
      </c>
      <c r="J294" s="178" t="s">
        <v>566</v>
      </c>
      <c r="K294" s="178" t="s">
        <v>575</v>
      </c>
      <c r="L294" s="178" t="s">
        <v>573</v>
      </c>
      <c r="M294" s="178"/>
      <c r="N294" s="178"/>
      <c r="O294" s="179">
        <v>0.66666666666666663</v>
      </c>
      <c r="P294" s="180">
        <v>0.85416666666666663</v>
      </c>
      <c r="Q294" s="181"/>
      <c r="R294" s="181"/>
      <c r="S294" s="181"/>
      <c r="T294" s="181"/>
      <c r="U294" s="178" t="s">
        <v>524</v>
      </c>
      <c r="V294" s="178" t="s">
        <v>210</v>
      </c>
      <c r="W294" s="178" t="s">
        <v>1154</v>
      </c>
      <c r="X294" s="178" t="s">
        <v>1155</v>
      </c>
      <c r="Y294" s="178" t="s">
        <v>796</v>
      </c>
      <c r="Z294" s="178" t="s">
        <v>788</v>
      </c>
      <c r="AA294" s="178" t="s">
        <v>735</v>
      </c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82">
        <v>2</v>
      </c>
      <c r="AQ294" s="174" t="s">
        <v>1152</v>
      </c>
    </row>
  </sheetData>
  <autoFilter ref="A5:DB294" xr:uid="{BB80AAFC-22B7-405A-BF98-0285A51BF62A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1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310" t="s">
        <v>1134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01"/>
      <c r="N2" s="101"/>
      <c r="O2" s="101"/>
      <c r="P2" s="101"/>
      <c r="Q2" s="101"/>
      <c r="R2" s="101"/>
      <c r="S2" s="101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311" t="s">
        <v>592</v>
      </c>
      <c r="P3" s="311"/>
      <c r="Q3" s="311"/>
      <c r="R3" s="311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12" t="s">
        <v>126</v>
      </c>
      <c r="P4" s="313"/>
      <c r="Q4" s="313"/>
      <c r="R4" s="313"/>
      <c r="AP4" s="69"/>
      <c r="AQ4" s="29"/>
    </row>
    <row r="5" spans="1:43" s="29" customFormat="1" ht="33.75" x14ac:dyDescent="0.2">
      <c r="A5" s="136" t="s">
        <v>802</v>
      </c>
      <c r="B5" s="136" t="s">
        <v>0</v>
      </c>
      <c r="C5" s="136" t="s">
        <v>393</v>
      </c>
      <c r="D5" s="136" t="s">
        <v>114</v>
      </c>
      <c r="E5" s="136" t="s">
        <v>12</v>
      </c>
      <c r="F5" s="136" t="s">
        <v>516</v>
      </c>
      <c r="G5" s="136" t="s">
        <v>517</v>
      </c>
      <c r="H5" s="136" t="s">
        <v>543</v>
      </c>
      <c r="I5" s="137" t="s">
        <v>1</v>
      </c>
      <c r="J5" s="137" t="s">
        <v>534</v>
      </c>
      <c r="K5" s="137" t="s">
        <v>535</v>
      </c>
      <c r="L5" s="137" t="s">
        <v>536</v>
      </c>
      <c r="M5" s="137" t="s">
        <v>591</v>
      </c>
      <c r="N5" s="137" t="s">
        <v>591</v>
      </c>
      <c r="O5" s="137" t="s">
        <v>130</v>
      </c>
      <c r="P5" s="137" t="s">
        <v>127</v>
      </c>
      <c r="Q5" s="137" t="s">
        <v>128</v>
      </c>
      <c r="R5" s="137" t="s">
        <v>129</v>
      </c>
      <c r="S5" s="62" t="s">
        <v>568</v>
      </c>
      <c r="T5" s="62" t="s">
        <v>122</v>
      </c>
      <c r="U5" s="62" t="s">
        <v>2</v>
      </c>
      <c r="V5" s="62" t="s">
        <v>3</v>
      </c>
      <c r="W5" s="62" t="s">
        <v>4</v>
      </c>
      <c r="X5" s="62" t="s">
        <v>5</v>
      </c>
      <c r="Y5" s="62" t="s">
        <v>6</v>
      </c>
      <c r="Z5" s="62" t="s">
        <v>7</v>
      </c>
      <c r="AA5" s="62" t="s">
        <v>8</v>
      </c>
      <c r="AB5" s="62" t="s">
        <v>9</v>
      </c>
      <c r="AC5" s="62" t="s">
        <v>10</v>
      </c>
      <c r="AD5" s="62" t="s">
        <v>11</v>
      </c>
      <c r="AE5" s="62" t="s">
        <v>13</v>
      </c>
      <c r="AF5" s="62" t="s">
        <v>14</v>
      </c>
      <c r="AG5" s="62" t="s">
        <v>15</v>
      </c>
      <c r="AH5" s="62" t="s">
        <v>597</v>
      </c>
      <c r="AI5" s="62" t="s">
        <v>598</v>
      </c>
      <c r="AJ5" s="62" t="s">
        <v>599</v>
      </c>
      <c r="AK5" s="62" t="s">
        <v>600</v>
      </c>
      <c r="AL5" s="62" t="s">
        <v>959</v>
      </c>
      <c r="AM5" s="62" t="s">
        <v>960</v>
      </c>
      <c r="AN5" s="62" t="s">
        <v>961</v>
      </c>
      <c r="AO5" s="62" t="s">
        <v>962</v>
      </c>
      <c r="AP5" s="70" t="s">
        <v>789</v>
      </c>
      <c r="AQ5" s="136" t="s">
        <v>790</v>
      </c>
    </row>
    <row r="6" spans="1:43" s="9" customFormat="1" ht="11.25" hidden="1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991</v>
      </c>
    </row>
    <row r="7" spans="1:43" s="9" customFormat="1" ht="11.25" hidden="1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991</v>
      </c>
    </row>
    <row r="8" spans="1:43" s="9" customFormat="1" ht="11.25" hidden="1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991</v>
      </c>
    </row>
    <row r="9" spans="1:43" s="9" customFormat="1" ht="11.25" hidden="1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48"/>
      <c r="O9" s="50">
        <v>0.27083333333333331</v>
      </c>
      <c r="P9" s="50">
        <v>0.4375</v>
      </c>
      <c r="Q9" s="50">
        <v>0.70833333333333337</v>
      </c>
      <c r="R9" s="50">
        <v>0.83333333333333337</v>
      </c>
      <c r="S9" s="48"/>
      <c r="T9" s="48"/>
      <c r="U9" s="48" t="s">
        <v>142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72">
        <v>4</v>
      </c>
      <c r="AQ9" s="47" t="s">
        <v>991</v>
      </c>
    </row>
    <row r="10" spans="1:43" s="9" customFormat="1" ht="15" hidden="1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991</v>
      </c>
    </row>
    <row r="11" spans="1:43" s="9" customFormat="1" ht="15" hidden="1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991</v>
      </c>
    </row>
    <row r="12" spans="1:43" s="9" customFormat="1" ht="15" hidden="1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991</v>
      </c>
    </row>
    <row r="13" spans="1:43" s="9" customFormat="1" ht="11.25" hidden="1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991</v>
      </c>
    </row>
    <row r="14" spans="1:43" s="9" customFormat="1" ht="11.25" hidden="1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991</v>
      </c>
    </row>
    <row r="15" spans="1:43" s="9" customFormat="1" ht="11.25" hidden="1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991</v>
      </c>
    </row>
    <row r="16" spans="1:43" s="9" customFormat="1" ht="15" hidden="1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991</v>
      </c>
    </row>
    <row r="17" spans="1:43" s="9" customFormat="1" ht="15" hidden="1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991</v>
      </c>
    </row>
    <row r="18" spans="1:43" s="9" customFormat="1" ht="11.25" hidden="1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991</v>
      </c>
    </row>
    <row r="19" spans="1:43" s="9" customFormat="1" ht="11.25" hidden="1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991</v>
      </c>
    </row>
    <row r="20" spans="1:43" s="9" customFormat="1" ht="11.25" hidden="1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991</v>
      </c>
    </row>
    <row r="21" spans="1:43" s="20" customFormat="1" ht="11.25" hidden="1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46"/>
      <c r="O21" s="50">
        <v>0.6875</v>
      </c>
      <c r="P21" s="50">
        <v>0.91666666666666663</v>
      </c>
      <c r="Q21" s="53"/>
      <c r="R21" s="53"/>
      <c r="S21" s="47"/>
      <c r="T21" s="47"/>
      <c r="U21" s="54" t="s">
        <v>176</v>
      </c>
      <c r="V21" s="54" t="s">
        <v>177</v>
      </c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48"/>
      <c r="AM21" s="48"/>
      <c r="AN21" s="48"/>
      <c r="AO21" s="48"/>
      <c r="AP21" s="73"/>
      <c r="AQ21" s="47" t="s">
        <v>991</v>
      </c>
    </row>
    <row r="22" spans="1:43" s="9" customFormat="1" ht="11.25" hidden="1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991</v>
      </c>
    </row>
    <row r="23" spans="1:43" s="9" customFormat="1" ht="11.25" hidden="1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991</v>
      </c>
    </row>
    <row r="24" spans="1:43" s="9" customFormat="1" ht="11.25" hidden="1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991</v>
      </c>
    </row>
    <row r="25" spans="1:43" s="9" customFormat="1" ht="11.25" hidden="1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991</v>
      </c>
    </row>
    <row r="26" spans="1:43" s="9" customFormat="1" ht="11.25" hidden="1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991</v>
      </c>
    </row>
    <row r="27" spans="1:43" s="9" customFormat="1" ht="15" hidden="1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991</v>
      </c>
    </row>
    <row r="28" spans="1:43" s="9" customFormat="1" ht="11.25" hidden="1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991</v>
      </c>
    </row>
    <row r="29" spans="1:43" s="9" customFormat="1" ht="11.25" hidden="1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991</v>
      </c>
    </row>
    <row r="30" spans="1:43" s="9" customFormat="1" ht="11.25" hidden="1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991</v>
      </c>
    </row>
    <row r="31" spans="1:43" s="9" customFormat="1" ht="11.25" hidden="1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991</v>
      </c>
    </row>
    <row r="32" spans="1:43" s="9" customFormat="1" ht="11.25" hidden="1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48"/>
      <c r="O32" s="50">
        <v>0.29166666666666669</v>
      </c>
      <c r="P32" s="50">
        <v>0.41666666666666669</v>
      </c>
      <c r="Q32" s="48"/>
      <c r="R32" s="48"/>
      <c r="S32" s="48"/>
      <c r="T32" s="48"/>
      <c r="U32" s="48" t="s">
        <v>195</v>
      </c>
      <c r="V32" s="48" t="s">
        <v>202</v>
      </c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72">
        <v>4</v>
      </c>
      <c r="AQ32" s="47" t="s">
        <v>991</v>
      </c>
    </row>
    <row r="33" spans="1:43" s="9" customFormat="1" ht="11.25" hidden="1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991</v>
      </c>
    </row>
    <row r="34" spans="1:43" s="9" customFormat="1" ht="15" hidden="1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991</v>
      </c>
    </row>
    <row r="35" spans="1:43" s="9" customFormat="1" ht="11.25" hidden="1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991</v>
      </c>
    </row>
    <row r="36" spans="1:43" s="20" customFormat="1" ht="11.25" hidden="1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46"/>
      <c r="O36" s="50">
        <v>0.27083333333333331</v>
      </c>
      <c r="P36" s="50">
        <v>0.35416666666666669</v>
      </c>
      <c r="Q36" s="53"/>
      <c r="R36" s="53"/>
      <c r="S36" s="47"/>
      <c r="T36" s="47"/>
      <c r="U36" s="54" t="s">
        <v>209</v>
      </c>
      <c r="V36" s="54" t="s">
        <v>132</v>
      </c>
      <c r="W36" s="54" t="s">
        <v>133</v>
      </c>
      <c r="X36" s="54" t="s">
        <v>134</v>
      </c>
      <c r="Y36" s="54" t="s">
        <v>135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48"/>
      <c r="AM36" s="48"/>
      <c r="AN36" s="48"/>
      <c r="AO36" s="48"/>
      <c r="AP36" s="73"/>
      <c r="AQ36" s="47" t="s">
        <v>991</v>
      </c>
    </row>
    <row r="37" spans="1:43" s="9" customFormat="1" ht="15" hidden="1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991</v>
      </c>
    </row>
    <row r="38" spans="1:43" s="9" customFormat="1" ht="15" hidden="1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991</v>
      </c>
    </row>
    <row r="39" spans="1:43" s="9" customFormat="1" ht="11.25" hidden="1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991</v>
      </c>
    </row>
    <row r="40" spans="1:43" s="9" customFormat="1" ht="11.25" hidden="1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48"/>
      <c r="O40" s="50">
        <v>0.25</v>
      </c>
      <c r="P40" s="50">
        <v>0.41666666666666669</v>
      </c>
      <c r="Q40" s="50">
        <v>0.72916666666666663</v>
      </c>
      <c r="R40" s="50">
        <v>0.85416666666666663</v>
      </c>
      <c r="S40" s="48"/>
      <c r="T40" s="48"/>
      <c r="U40" s="48" t="s">
        <v>215</v>
      </c>
      <c r="V40" s="48" t="s">
        <v>216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72">
        <v>4</v>
      </c>
      <c r="AQ40" s="47" t="s">
        <v>991</v>
      </c>
    </row>
    <row r="41" spans="1:43" s="9" customFormat="1" ht="11.25" hidden="1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991</v>
      </c>
    </row>
    <row r="42" spans="1:43" s="20" customFormat="1" ht="11.25" hidden="1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46"/>
      <c r="O42" s="50">
        <v>0.72916666666666663</v>
      </c>
      <c r="P42" s="50">
        <v>0.89583333333333337</v>
      </c>
      <c r="Q42" s="53"/>
      <c r="R42" s="53"/>
      <c r="S42" s="47"/>
      <c r="T42" s="47"/>
      <c r="U42" s="54" t="s">
        <v>222</v>
      </c>
      <c r="V42" s="54" t="s">
        <v>223</v>
      </c>
      <c r="W42" s="54" t="s">
        <v>224</v>
      </c>
      <c r="X42" s="54" t="s">
        <v>225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48"/>
      <c r="AM42" s="48"/>
      <c r="AN42" s="48"/>
      <c r="AO42" s="48"/>
      <c r="AP42" s="73"/>
      <c r="AQ42" s="47" t="s">
        <v>991</v>
      </c>
    </row>
    <row r="43" spans="1:43" s="9" customFormat="1" ht="11.25" hidden="1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991</v>
      </c>
    </row>
    <row r="44" spans="1:43" s="9" customFormat="1" ht="11.25" hidden="1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991</v>
      </c>
    </row>
    <row r="45" spans="1:43" s="9" customFormat="1" ht="11.25" hidden="1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991</v>
      </c>
    </row>
    <row r="46" spans="1:43" s="9" customFormat="1" ht="11.25" hidden="1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48"/>
      <c r="O46" s="50">
        <v>0.72916666666666663</v>
      </c>
      <c r="P46" s="50">
        <v>0.85416666666666663</v>
      </c>
      <c r="Q46" s="48"/>
      <c r="R46" s="48"/>
      <c r="S46" s="48"/>
      <c r="T46" s="48"/>
      <c r="U46" s="48" t="s">
        <v>233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72">
        <v>4</v>
      </c>
      <c r="AQ46" s="47" t="s">
        <v>991</v>
      </c>
    </row>
    <row r="47" spans="1:43" s="9" customFormat="1" ht="11.25" hidden="1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991</v>
      </c>
    </row>
    <row r="48" spans="1:43" s="20" customFormat="1" ht="11.25" hidden="1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46"/>
      <c r="O48" s="50">
        <v>0.70833333333333337</v>
      </c>
      <c r="P48" s="50">
        <v>0.89583333333333337</v>
      </c>
      <c r="Q48" s="53"/>
      <c r="R48" s="53"/>
      <c r="S48" s="47"/>
      <c r="T48" s="47"/>
      <c r="U48" s="54" t="s">
        <v>234</v>
      </c>
      <c r="V48" s="54" t="s">
        <v>236</v>
      </c>
      <c r="W48" s="54" t="s">
        <v>232</v>
      </c>
      <c r="X48" s="54" t="s">
        <v>235</v>
      </c>
      <c r="Y48" s="54" t="s">
        <v>510</v>
      </c>
      <c r="Z48" s="54"/>
      <c r="AA48" s="55"/>
      <c r="AB48" s="55"/>
      <c r="AC48" s="55"/>
      <c r="AD48" s="55"/>
      <c r="AE48" s="55"/>
      <c r="AF48" s="55"/>
      <c r="AG48" s="54"/>
      <c r="AH48" s="54"/>
      <c r="AI48" s="54"/>
      <c r="AJ48" s="54"/>
      <c r="AK48" s="54"/>
      <c r="AL48" s="48"/>
      <c r="AM48" s="48"/>
      <c r="AN48" s="48"/>
      <c r="AO48" s="48"/>
      <c r="AP48" s="73"/>
      <c r="AQ48" s="47" t="s">
        <v>991</v>
      </c>
    </row>
    <row r="49" spans="1:43" s="9" customFormat="1" ht="11.25" hidden="1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991</v>
      </c>
    </row>
    <row r="50" spans="1:43" s="9" customFormat="1" ht="11.25" hidden="1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48"/>
      <c r="O50" s="50">
        <v>0.70833333333333337</v>
      </c>
      <c r="P50" s="50">
        <v>0.875</v>
      </c>
      <c r="Q50" s="50"/>
      <c r="R50" s="50"/>
      <c r="S50" s="48"/>
      <c r="T50" s="48"/>
      <c r="U50" s="48" t="s">
        <v>241</v>
      </c>
      <c r="V50" s="48" t="s">
        <v>244</v>
      </c>
      <c r="W50" s="48" t="s">
        <v>242</v>
      </c>
      <c r="X50" s="48" t="s">
        <v>245</v>
      </c>
      <c r="Y50" s="48" t="s">
        <v>243</v>
      </c>
      <c r="Z50" s="48" t="s">
        <v>514</v>
      </c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72">
        <v>4</v>
      </c>
      <c r="AQ50" s="47" t="s">
        <v>991</v>
      </c>
    </row>
    <row r="51" spans="1:43" s="9" customFormat="1" ht="11.25" hidden="1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991</v>
      </c>
    </row>
    <row r="52" spans="1:43" s="9" customFormat="1" ht="11.25" hidden="1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991</v>
      </c>
    </row>
    <row r="53" spans="1:43" s="9" customFormat="1" ht="11.25" hidden="1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48"/>
      <c r="O53" s="50">
        <v>0.27083333333333331</v>
      </c>
      <c r="P53" s="50">
        <v>0.41666666666666669</v>
      </c>
      <c r="Q53" s="50">
        <v>0.70833333333333337</v>
      </c>
      <c r="R53" s="50">
        <v>0.83333333333333337</v>
      </c>
      <c r="S53" s="48"/>
      <c r="T53" s="48"/>
      <c r="U53" s="48" t="s">
        <v>241</v>
      </c>
      <c r="V53" s="48" t="s">
        <v>244</v>
      </c>
      <c r="W53" s="48" t="s">
        <v>242</v>
      </c>
      <c r="X53" s="48" t="s">
        <v>245</v>
      </c>
      <c r="Y53" s="48" t="s">
        <v>243</v>
      </c>
      <c r="Z53" s="48" t="s">
        <v>514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72">
        <v>3</v>
      </c>
      <c r="AQ53" s="47" t="s">
        <v>991</v>
      </c>
    </row>
    <row r="54" spans="1:43" s="9" customFormat="1" ht="11.25" hidden="1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991</v>
      </c>
    </row>
    <row r="55" spans="1:43" s="9" customFormat="1" ht="11.25" hidden="1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48"/>
      <c r="O55" s="50"/>
      <c r="P55" s="50"/>
      <c r="Q55" s="50"/>
      <c r="R55" s="50"/>
      <c r="S55" s="48"/>
      <c r="T55" s="48"/>
      <c r="U55" s="48" t="s">
        <v>260</v>
      </c>
      <c r="V55" s="48" t="s">
        <v>258</v>
      </c>
      <c r="W55" s="48" t="s">
        <v>259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72">
        <v>3</v>
      </c>
      <c r="AQ55" s="47" t="s">
        <v>991</v>
      </c>
    </row>
    <row r="56" spans="1:43" s="9" customFormat="1" ht="11.25" hidden="1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991</v>
      </c>
    </row>
    <row r="57" spans="1:43" s="9" customFormat="1" hidden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991</v>
      </c>
    </row>
    <row r="58" spans="1:43" s="9" customFormat="1" ht="11.25" hidden="1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991</v>
      </c>
    </row>
    <row r="59" spans="1:43" s="20" customFormat="1" hidden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7"/>
      <c r="O59" s="50">
        <v>0.72916666666666663</v>
      </c>
      <c r="P59" s="50">
        <v>0.85416666666666663</v>
      </c>
      <c r="Q59" s="53"/>
      <c r="R59" s="53"/>
      <c r="S59" s="47"/>
      <c r="T59" s="58"/>
      <c r="U59" s="54" t="s">
        <v>265</v>
      </c>
      <c r="V59" s="54" t="s">
        <v>266</v>
      </c>
      <c r="W59" s="54"/>
      <c r="X59" s="51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48"/>
      <c r="AM59" s="48"/>
      <c r="AN59" s="48"/>
      <c r="AO59" s="48"/>
      <c r="AP59" s="73"/>
      <c r="AQ59" s="47" t="s">
        <v>991</v>
      </c>
    </row>
    <row r="60" spans="1:43" s="9" customFormat="1" ht="11.25" hidden="1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48"/>
      <c r="O60" s="50">
        <v>0.27083333333333331</v>
      </c>
      <c r="P60" s="50">
        <v>0.39583333333333331</v>
      </c>
      <c r="Q60" s="53"/>
      <c r="R60" s="53"/>
      <c r="S60" s="53"/>
      <c r="T60" s="53"/>
      <c r="U60" s="53" t="s">
        <v>217</v>
      </c>
      <c r="V60" s="53" t="s">
        <v>218</v>
      </c>
      <c r="W60" s="53" t="s">
        <v>267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73">
        <v>3</v>
      </c>
      <c r="AQ60" s="53" t="s">
        <v>991</v>
      </c>
    </row>
    <row r="61" spans="1:43" s="20" customFormat="1" hidden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7"/>
      <c r="O61" s="50">
        <v>0.75</v>
      </c>
      <c r="P61" s="50">
        <v>0.875</v>
      </c>
      <c r="Q61" s="53"/>
      <c r="R61" s="53"/>
      <c r="S61" s="47"/>
      <c r="T61" s="58"/>
      <c r="U61" s="54" t="s">
        <v>580</v>
      </c>
      <c r="V61" s="54" t="s">
        <v>268</v>
      </c>
      <c r="W61" s="54" t="s">
        <v>269</v>
      </c>
      <c r="X61" s="54"/>
      <c r="Y61" s="51"/>
      <c r="Z61" s="59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48"/>
      <c r="AM61" s="48"/>
      <c r="AN61" s="48"/>
      <c r="AO61" s="48"/>
      <c r="AP61" s="73"/>
      <c r="AQ61" s="47" t="s">
        <v>991</v>
      </c>
    </row>
    <row r="62" spans="1:43" s="20" customFormat="1" ht="12" hidden="1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46"/>
      <c r="O62" s="50"/>
      <c r="P62" s="50"/>
      <c r="Q62" s="47"/>
      <c r="R62" s="47"/>
      <c r="S62" s="47"/>
      <c r="T62" s="47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73"/>
      <c r="AQ62" s="47" t="s">
        <v>991</v>
      </c>
    </row>
    <row r="63" spans="1:43" s="9" customFormat="1" ht="11.25" hidden="1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991</v>
      </c>
    </row>
    <row r="64" spans="1:43" s="9" customFormat="1" ht="11.25" hidden="1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48"/>
      <c r="O64" s="50">
        <v>0.72916666666666663</v>
      </c>
      <c r="P64" s="50">
        <v>0.85416666666666663</v>
      </c>
      <c r="Q64" s="53"/>
      <c r="R64" s="53"/>
      <c r="S64" s="53"/>
      <c r="T64" s="53"/>
      <c r="U64" s="53" t="s">
        <v>251</v>
      </c>
      <c r="V64" s="53" t="s">
        <v>254</v>
      </c>
      <c r="W64" s="53" t="s">
        <v>255</v>
      </c>
      <c r="X64" s="53" t="s">
        <v>253</v>
      </c>
      <c r="Y64" s="53" t="s">
        <v>257</v>
      </c>
      <c r="Z64" s="53" t="s">
        <v>515</v>
      </c>
      <c r="AA64" s="53" t="s">
        <v>607</v>
      </c>
      <c r="AB64" s="53" t="s">
        <v>683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73">
        <v>4</v>
      </c>
      <c r="AQ64" s="53" t="s">
        <v>991</v>
      </c>
    </row>
    <row r="65" spans="1:43" s="9" customFormat="1" ht="11.25" hidden="1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48"/>
      <c r="O65" s="50">
        <v>0.72916666666666663</v>
      </c>
      <c r="P65" s="50">
        <v>0.85416666666666663</v>
      </c>
      <c r="Q65" s="53"/>
      <c r="R65" s="53"/>
      <c r="S65" s="53"/>
      <c r="T65" s="53"/>
      <c r="U65" s="53" t="s">
        <v>377</v>
      </c>
      <c r="V65" s="53" t="s">
        <v>379</v>
      </c>
      <c r="W65" s="53" t="s">
        <v>273</v>
      </c>
      <c r="X65" s="53" t="s">
        <v>604</v>
      </c>
      <c r="Y65" s="53" t="s">
        <v>619</v>
      </c>
      <c r="Z65" s="53" t="s">
        <v>190</v>
      </c>
      <c r="AA65" s="53" t="s">
        <v>772</v>
      </c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73">
        <v>4</v>
      </c>
      <c r="AQ65" s="53" t="s">
        <v>991</v>
      </c>
    </row>
    <row r="66" spans="1:43" s="9" customFormat="1" ht="11.25" hidden="1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48"/>
      <c r="O66" s="50">
        <v>0.75</v>
      </c>
      <c r="P66" s="50">
        <v>0.875</v>
      </c>
      <c r="Q66" s="53"/>
      <c r="R66" s="53"/>
      <c r="S66" s="53"/>
      <c r="T66" s="53"/>
      <c r="U66" s="53" t="s">
        <v>274</v>
      </c>
      <c r="V66" s="53" t="s">
        <v>275</v>
      </c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73">
        <v>3</v>
      </c>
      <c r="AQ66" s="53" t="s">
        <v>991</v>
      </c>
    </row>
    <row r="67" spans="1:43" s="9" customFormat="1" ht="11.25" hidden="1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48"/>
      <c r="O67" s="50">
        <v>0.27083333333333331</v>
      </c>
      <c r="P67" s="50">
        <v>0.39583333333333331</v>
      </c>
      <c r="Q67" s="53"/>
      <c r="R67" s="53"/>
      <c r="S67" s="53"/>
      <c r="T67" s="53"/>
      <c r="U67" s="53" t="s">
        <v>276</v>
      </c>
      <c r="V67" s="53" t="s">
        <v>277</v>
      </c>
      <c r="W67" s="53" t="s">
        <v>577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73">
        <v>5</v>
      </c>
      <c r="AQ67" s="53" t="s">
        <v>991</v>
      </c>
    </row>
    <row r="68" spans="1:43" s="20" customFormat="1" ht="12" hidden="1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46"/>
      <c r="O68" s="50"/>
      <c r="P68" s="50"/>
      <c r="Q68" s="47"/>
      <c r="R68" s="47"/>
      <c r="S68" s="47"/>
      <c r="T68" s="47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73"/>
      <c r="AQ68" s="47" t="s">
        <v>991</v>
      </c>
    </row>
    <row r="69" spans="1:43" s="9" customFormat="1" ht="11.25" hidden="1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991</v>
      </c>
    </row>
    <row r="70" spans="1:43" s="9" customFormat="1" ht="11.25" hidden="1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991</v>
      </c>
    </row>
    <row r="71" spans="1:43" s="9" customFormat="1" ht="11.25" hidden="1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991</v>
      </c>
    </row>
    <row r="72" spans="1:43" s="9" customFormat="1" ht="11.25" hidden="1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991</v>
      </c>
    </row>
    <row r="73" spans="1:43" s="9" customFormat="1" ht="11.25" hidden="1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991</v>
      </c>
    </row>
    <row r="74" spans="1:43" s="9" customFormat="1" ht="11.25" hidden="1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991</v>
      </c>
    </row>
    <row r="75" spans="1:43" s="9" customFormat="1" ht="11.25" hidden="1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48"/>
      <c r="O75" s="50">
        <v>0.72916666666666663</v>
      </c>
      <c r="P75" s="50">
        <v>0.85416666666666663</v>
      </c>
      <c r="Q75" s="53"/>
      <c r="R75" s="53"/>
      <c r="S75" s="53"/>
      <c r="T75" s="53"/>
      <c r="U75" s="53" t="s">
        <v>143</v>
      </c>
      <c r="V75" s="53" t="s">
        <v>202</v>
      </c>
      <c r="W75" s="53" t="s">
        <v>200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73">
        <v>2</v>
      </c>
      <c r="AQ75" s="53" t="s">
        <v>991</v>
      </c>
    </row>
    <row r="76" spans="1:43" s="20" customFormat="1" ht="12" hidden="1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46"/>
      <c r="O76" s="50">
        <v>0.6875</v>
      </c>
      <c r="P76" s="50">
        <v>0.89583333333333337</v>
      </c>
      <c r="Q76" s="47"/>
      <c r="R76" s="47"/>
      <c r="S76" s="47"/>
      <c r="T76" s="47"/>
      <c r="U76" s="44" t="s">
        <v>241</v>
      </c>
      <c r="V76" s="44" t="s">
        <v>242</v>
      </c>
      <c r="W76" s="44" t="s">
        <v>243</v>
      </c>
      <c r="X76" s="44" t="s">
        <v>296</v>
      </c>
      <c r="Y76" s="44" t="s">
        <v>244</v>
      </c>
      <c r="Z76" s="44" t="s">
        <v>245</v>
      </c>
      <c r="AA76" s="44" t="s">
        <v>514</v>
      </c>
      <c r="AB76" s="44" t="s">
        <v>608</v>
      </c>
      <c r="AC76" s="44" t="s">
        <v>682</v>
      </c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73">
        <v>4</v>
      </c>
      <c r="AQ76" s="47" t="s">
        <v>991</v>
      </c>
    </row>
    <row r="77" spans="1:43" s="9" customFormat="1" ht="11.25" hidden="1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991</v>
      </c>
    </row>
    <row r="78" spans="1:43" s="20" customFormat="1" ht="11.25" hidden="1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46"/>
      <c r="O78" s="50"/>
      <c r="P78" s="50"/>
      <c r="Q78" s="47"/>
      <c r="R78" s="47"/>
      <c r="S78" s="47"/>
      <c r="T78" s="47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73"/>
      <c r="AQ78" s="47" t="s">
        <v>991</v>
      </c>
    </row>
    <row r="79" spans="1:43" s="20" customFormat="1" ht="12" hidden="1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46"/>
      <c r="O79" s="50"/>
      <c r="P79" s="50"/>
      <c r="Q79" s="47"/>
      <c r="R79" s="47"/>
      <c r="S79" s="47"/>
      <c r="T79" s="47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73"/>
      <c r="AQ79" s="47" t="s">
        <v>991</v>
      </c>
    </row>
    <row r="80" spans="1:43" s="9" customFormat="1" ht="11.25" hidden="1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991</v>
      </c>
    </row>
    <row r="81" spans="1:43" s="9" customFormat="1" ht="11.25" hidden="1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991</v>
      </c>
    </row>
    <row r="82" spans="1:43" s="9" customFormat="1" ht="11.25" hidden="1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991</v>
      </c>
    </row>
    <row r="83" spans="1:43" s="9" customFormat="1" ht="11.25" hidden="1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48"/>
      <c r="O83" s="50">
        <v>0.75</v>
      </c>
      <c r="P83" s="50">
        <v>0.875</v>
      </c>
      <c r="Q83" s="47"/>
      <c r="R83" s="47"/>
      <c r="S83" s="47"/>
      <c r="T83" s="47"/>
      <c r="U83" s="47" t="s">
        <v>302</v>
      </c>
      <c r="V83" s="47" t="s">
        <v>303</v>
      </c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73">
        <v>2</v>
      </c>
      <c r="AQ83" s="47" t="s">
        <v>991</v>
      </c>
    </row>
    <row r="84" spans="1:43" s="9" customFormat="1" ht="15" hidden="1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991</v>
      </c>
    </row>
    <row r="85" spans="1:43" s="9" customFormat="1" ht="15" hidden="1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991</v>
      </c>
    </row>
    <row r="86" spans="1:43" s="20" customFormat="1" ht="11.25" hidden="1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46"/>
      <c r="O86" s="50">
        <v>0.72916666666666663</v>
      </c>
      <c r="P86" s="50">
        <v>0.89583333333333337</v>
      </c>
      <c r="Q86" s="53"/>
      <c r="R86" s="53"/>
      <c r="S86" s="47"/>
      <c r="T86" s="47"/>
      <c r="U86" s="54" t="s">
        <v>308</v>
      </c>
      <c r="V86" s="54" t="s">
        <v>309</v>
      </c>
      <c r="W86" s="54" t="s">
        <v>310</v>
      </c>
      <c r="X86" s="51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48"/>
      <c r="AM86" s="48"/>
      <c r="AN86" s="48"/>
      <c r="AO86" s="48"/>
      <c r="AP86" s="73"/>
      <c r="AQ86" s="47" t="s">
        <v>991</v>
      </c>
    </row>
    <row r="87" spans="1:43" s="9" customFormat="1" ht="11.25" hidden="1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991</v>
      </c>
    </row>
    <row r="88" spans="1:43" s="20" customFormat="1" ht="15" hidden="1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46"/>
      <c r="O88" s="50">
        <v>0.29166666666666669</v>
      </c>
      <c r="P88" s="50">
        <v>0.41666666666666669</v>
      </c>
      <c r="Q88" s="53"/>
      <c r="R88" s="53"/>
      <c r="S88" s="47"/>
      <c r="T88" s="60"/>
      <c r="U88" s="54" t="s">
        <v>173</v>
      </c>
      <c r="V88" s="54" t="s">
        <v>174</v>
      </c>
      <c r="W88" s="54" t="s">
        <v>311</v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48"/>
      <c r="AM88" s="48"/>
      <c r="AN88" s="48"/>
      <c r="AO88" s="48"/>
      <c r="AP88" s="73"/>
      <c r="AQ88" s="47" t="s">
        <v>991</v>
      </c>
    </row>
    <row r="89" spans="1:43" s="20" customFormat="1" ht="11.25" hidden="1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46"/>
      <c r="O89" s="50">
        <v>0.27083333333333331</v>
      </c>
      <c r="P89" s="50">
        <v>0.39583333333333331</v>
      </c>
      <c r="Q89" s="53"/>
      <c r="R89" s="53"/>
      <c r="S89" s="47"/>
      <c r="T89" s="47"/>
      <c r="U89" s="48" t="s">
        <v>311</v>
      </c>
      <c r="V89" s="48" t="s">
        <v>312</v>
      </c>
      <c r="W89" s="48" t="s">
        <v>398</v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48"/>
      <c r="AM89" s="48"/>
      <c r="AN89" s="48"/>
      <c r="AO89" s="48"/>
      <c r="AP89" s="73"/>
      <c r="AQ89" s="47" t="s">
        <v>991</v>
      </c>
    </row>
    <row r="90" spans="1:43" s="9" customFormat="1" ht="11.25" hidden="1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991</v>
      </c>
    </row>
    <row r="91" spans="1:43" s="20" customFormat="1" ht="11.25" hidden="1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46"/>
      <c r="O91" s="50">
        <v>0.75</v>
      </c>
      <c r="P91" s="50">
        <v>0.875</v>
      </c>
      <c r="Q91" s="53"/>
      <c r="R91" s="53"/>
      <c r="S91" s="47"/>
      <c r="T91" s="47"/>
      <c r="U91" s="54" t="s">
        <v>217</v>
      </c>
      <c r="V91" s="54" t="s">
        <v>220</v>
      </c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48"/>
      <c r="AM91" s="48"/>
      <c r="AN91" s="48"/>
      <c r="AO91" s="48"/>
      <c r="AP91" s="73"/>
      <c r="AQ91" s="47" t="s">
        <v>991</v>
      </c>
    </row>
    <row r="92" spans="1:43" s="20" customFormat="1" ht="11.25" hidden="1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46"/>
      <c r="O92" s="50">
        <v>0.27083333333333331</v>
      </c>
      <c r="P92" s="50">
        <v>0.39583333333333331</v>
      </c>
      <c r="Q92" s="53"/>
      <c r="R92" s="53"/>
      <c r="S92" s="47"/>
      <c r="T92" s="47"/>
      <c r="U92" s="54" t="s">
        <v>319</v>
      </c>
      <c r="V92" s="54" t="s">
        <v>320</v>
      </c>
      <c r="W92" s="54" t="s">
        <v>321</v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48"/>
      <c r="AM92" s="48"/>
      <c r="AN92" s="48"/>
      <c r="AO92" s="48"/>
      <c r="AP92" s="73"/>
      <c r="AQ92" s="47" t="s">
        <v>991</v>
      </c>
    </row>
    <row r="93" spans="1:43" s="9" customFormat="1" ht="11.25" hidden="1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991</v>
      </c>
    </row>
    <row r="94" spans="1:43" s="20" customFormat="1" ht="12" hidden="1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46"/>
      <c r="O94" s="50"/>
      <c r="P94" s="50"/>
      <c r="Q94" s="47"/>
      <c r="R94" s="47"/>
      <c r="S94" s="47"/>
      <c r="T94" s="47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73"/>
      <c r="AQ94" s="47" t="s">
        <v>991</v>
      </c>
    </row>
    <row r="95" spans="1:43" s="9" customFormat="1" ht="11.25" hidden="1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991</v>
      </c>
    </row>
    <row r="96" spans="1:43" s="9" customFormat="1" ht="11.25" hidden="1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991</v>
      </c>
    </row>
    <row r="97" spans="1:43" s="9" customFormat="1" ht="11.25" hidden="1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991</v>
      </c>
    </row>
    <row r="98" spans="1:43" s="20" customFormat="1" ht="12" hidden="1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46"/>
      <c r="O98" s="50"/>
      <c r="P98" s="50"/>
      <c r="Q98" s="47"/>
      <c r="R98" s="47"/>
      <c r="S98" s="47"/>
      <c r="T98" s="47"/>
      <c r="U98" s="44" t="s">
        <v>326</v>
      </c>
      <c r="V98" s="44" t="s">
        <v>327</v>
      </c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73">
        <v>2</v>
      </c>
      <c r="AQ98" s="47" t="s">
        <v>991</v>
      </c>
    </row>
    <row r="99" spans="1:43" s="9" customFormat="1" ht="11.25" hidden="1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991</v>
      </c>
    </row>
    <row r="100" spans="1:43" s="9" customFormat="1" ht="11.25" hidden="1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991</v>
      </c>
    </row>
    <row r="101" spans="1:43" s="9" customFormat="1" ht="11.25" hidden="1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991</v>
      </c>
    </row>
    <row r="102" spans="1:43" s="9" customFormat="1" ht="11.25" hidden="1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991</v>
      </c>
    </row>
    <row r="103" spans="1:43" s="9" customFormat="1" ht="11.25" hidden="1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991</v>
      </c>
    </row>
    <row r="104" spans="1:43" s="9" customFormat="1" ht="11.25" hidden="1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991</v>
      </c>
    </row>
    <row r="105" spans="1:43" s="9" customFormat="1" ht="11.25" hidden="1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991</v>
      </c>
    </row>
    <row r="106" spans="1:43" s="9" customFormat="1" ht="11.25" hidden="1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48"/>
      <c r="O106" s="50">
        <v>0.75</v>
      </c>
      <c r="P106" s="50">
        <v>0.875</v>
      </c>
      <c r="Q106" s="50"/>
      <c r="R106" s="50"/>
      <c r="S106" s="50"/>
      <c r="T106" s="50"/>
      <c r="U106" s="50" t="s">
        <v>351</v>
      </c>
      <c r="V106" s="50" t="s">
        <v>352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74">
        <v>2</v>
      </c>
      <c r="AQ106" s="50" t="s">
        <v>991</v>
      </c>
    </row>
    <row r="107" spans="1:43" s="9" customFormat="1" ht="11.25" hidden="1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991</v>
      </c>
    </row>
    <row r="108" spans="1:43" s="9" customFormat="1" ht="11.25" hidden="1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991</v>
      </c>
    </row>
    <row r="109" spans="1:43" s="20" customFormat="1" ht="12" hidden="1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46"/>
      <c r="O109" s="50"/>
      <c r="P109" s="50"/>
      <c r="Q109" s="47"/>
      <c r="R109" s="47"/>
      <c r="S109" s="47"/>
      <c r="T109" s="47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73"/>
      <c r="AQ109" s="47" t="s">
        <v>991</v>
      </c>
    </row>
    <row r="110" spans="1:43" s="20" customFormat="1" ht="12" hidden="1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46"/>
      <c r="O110" s="50"/>
      <c r="P110" s="50"/>
      <c r="Q110" s="47"/>
      <c r="R110" s="47"/>
      <c r="S110" s="47"/>
      <c r="T110" s="47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73"/>
      <c r="AQ110" s="47" t="s">
        <v>991</v>
      </c>
    </row>
    <row r="111" spans="1:43" s="9" customFormat="1" ht="11.25" hidden="1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991</v>
      </c>
    </row>
    <row r="112" spans="1:43" s="20" customFormat="1" ht="12" hidden="1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46"/>
      <c r="O112" s="50"/>
      <c r="P112" s="50"/>
      <c r="Q112" s="47"/>
      <c r="R112" s="47"/>
      <c r="S112" s="47"/>
      <c r="T112" s="47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73"/>
      <c r="AQ112" s="47" t="s">
        <v>991</v>
      </c>
    </row>
    <row r="113" spans="1:43" s="9" customFormat="1" ht="11.25" hidden="1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991</v>
      </c>
    </row>
    <row r="114" spans="1:43" s="9" customFormat="1" ht="11.25" hidden="1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991</v>
      </c>
    </row>
    <row r="115" spans="1:43" s="9" customFormat="1" ht="11.25" hidden="1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48"/>
      <c r="O115" s="50">
        <v>0.72916666666666663</v>
      </c>
      <c r="P115" s="50">
        <v>0.85416666666666663</v>
      </c>
      <c r="Q115" s="53"/>
      <c r="R115" s="53"/>
      <c r="S115" s="53"/>
      <c r="T115" s="53"/>
      <c r="U115" s="53" t="s">
        <v>364</v>
      </c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73">
        <v>3</v>
      </c>
      <c r="AQ115" s="53" t="s">
        <v>991</v>
      </c>
    </row>
    <row r="116" spans="1:43" s="20" customFormat="1" ht="11.25" hidden="1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46"/>
      <c r="O116" s="50">
        <v>0.72916666666666663</v>
      </c>
      <c r="P116" s="50">
        <v>0.85416666666666663</v>
      </c>
      <c r="Q116" s="53"/>
      <c r="R116" s="53"/>
      <c r="S116" s="47"/>
      <c r="T116" s="47"/>
      <c r="U116" s="54" t="s">
        <v>365</v>
      </c>
      <c r="V116" s="54" t="s">
        <v>366</v>
      </c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48"/>
      <c r="AM116" s="48"/>
      <c r="AN116" s="48"/>
      <c r="AO116" s="48"/>
      <c r="AP116" s="73"/>
      <c r="AQ116" s="47" t="s">
        <v>991</v>
      </c>
    </row>
    <row r="117" spans="1:43" s="9" customFormat="1" ht="11.25" hidden="1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48"/>
      <c r="O117" s="50">
        <v>0.72916666666666663</v>
      </c>
      <c r="P117" s="50">
        <v>0.85416666666666663</v>
      </c>
      <c r="Q117" s="53"/>
      <c r="R117" s="53"/>
      <c r="S117" s="53"/>
      <c r="T117" s="53"/>
      <c r="U117" s="53" t="s">
        <v>367</v>
      </c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73">
        <v>2</v>
      </c>
      <c r="AQ117" s="53" t="s">
        <v>991</v>
      </c>
    </row>
    <row r="118" spans="1:43" s="9" customFormat="1" ht="11.25" hidden="1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48"/>
      <c r="O118" s="50">
        <v>0.75</v>
      </c>
      <c r="P118" s="50">
        <v>0.875</v>
      </c>
      <c r="Q118" s="53"/>
      <c r="R118" s="53"/>
      <c r="S118" s="53"/>
      <c r="T118" s="53"/>
      <c r="U118" s="53" t="s">
        <v>368</v>
      </c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73">
        <v>2</v>
      </c>
      <c r="AQ118" s="53" t="s">
        <v>991</v>
      </c>
    </row>
    <row r="119" spans="1:43" s="9" customFormat="1" ht="11.25" hidden="1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991</v>
      </c>
    </row>
    <row r="120" spans="1:43" s="9" customFormat="1" ht="11.25" hidden="1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48"/>
      <c r="O120" s="50">
        <v>0.70833333333333337</v>
      </c>
      <c r="P120" s="50">
        <v>0.91666666666666663</v>
      </c>
      <c r="Q120" s="53"/>
      <c r="R120" s="53"/>
      <c r="S120" s="53"/>
      <c r="T120" s="53"/>
      <c r="U120" s="53" t="s">
        <v>369</v>
      </c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73">
        <v>2</v>
      </c>
      <c r="AQ120" s="53" t="s">
        <v>991</v>
      </c>
    </row>
    <row r="121" spans="1:43" s="9" customFormat="1" ht="11.25" hidden="1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991</v>
      </c>
    </row>
    <row r="122" spans="1:43" s="9" customFormat="1" ht="11.25" hidden="1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991</v>
      </c>
    </row>
    <row r="123" spans="1:43" s="9" customFormat="1" ht="11.25" hidden="1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48"/>
      <c r="O123" s="50">
        <v>0.25</v>
      </c>
      <c r="P123" s="50">
        <v>0.39583333333333331</v>
      </c>
      <c r="Q123" s="53"/>
      <c r="R123" s="53"/>
      <c r="S123" s="53"/>
      <c r="T123" s="53"/>
      <c r="U123" s="53" t="s">
        <v>373</v>
      </c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73">
        <v>5</v>
      </c>
      <c r="AQ123" s="53" t="s">
        <v>991</v>
      </c>
    </row>
    <row r="124" spans="1:43" s="9" customFormat="1" ht="11.25" hidden="1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48"/>
      <c r="O124" s="50">
        <v>0.72916666666666663</v>
      </c>
      <c r="P124" s="50">
        <v>0.85416666666666663</v>
      </c>
      <c r="Q124" s="53"/>
      <c r="R124" s="53"/>
      <c r="S124" s="53"/>
      <c r="T124" s="53"/>
      <c r="U124" s="53" t="s">
        <v>363</v>
      </c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73">
        <v>2</v>
      </c>
      <c r="AQ124" s="53" t="s">
        <v>991</v>
      </c>
    </row>
    <row r="125" spans="1:43" s="9" customFormat="1" ht="11.25" hidden="1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48"/>
      <c r="O125" s="50">
        <v>0.72916666666666663</v>
      </c>
      <c r="P125" s="50">
        <v>0.85416666666666663</v>
      </c>
      <c r="Q125" s="53"/>
      <c r="R125" s="53"/>
      <c r="S125" s="53"/>
      <c r="T125" s="53"/>
      <c r="U125" s="53" t="s">
        <v>374</v>
      </c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73">
        <v>2</v>
      </c>
      <c r="AQ125" s="53" t="s">
        <v>991</v>
      </c>
    </row>
    <row r="126" spans="1:43" s="9" customFormat="1" ht="11.25" hidden="1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991</v>
      </c>
    </row>
    <row r="127" spans="1:43" s="9" customFormat="1" ht="11.25" hidden="1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48"/>
      <c r="O127" s="50">
        <v>0.625</v>
      </c>
      <c r="P127" s="50">
        <v>0.9375</v>
      </c>
      <c r="Q127" s="53"/>
      <c r="R127" s="53"/>
      <c r="S127" s="53"/>
      <c r="T127" s="53"/>
      <c r="U127" s="53" t="s">
        <v>376</v>
      </c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73">
        <v>4</v>
      </c>
      <c r="AQ127" s="53" t="s">
        <v>991</v>
      </c>
    </row>
    <row r="128" spans="1:43" s="9" customFormat="1" ht="11.25" hidden="1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48"/>
      <c r="O128" s="50">
        <v>0.72916666666666663</v>
      </c>
      <c r="P128" s="50">
        <v>0.875</v>
      </c>
      <c r="Q128" s="53"/>
      <c r="R128" s="53"/>
      <c r="S128" s="53"/>
      <c r="T128" s="53"/>
      <c r="U128" s="53" t="s">
        <v>383</v>
      </c>
      <c r="V128" s="53" t="s">
        <v>330</v>
      </c>
      <c r="W128" s="53" t="s">
        <v>384</v>
      </c>
      <c r="X128" s="53" t="s">
        <v>390</v>
      </c>
      <c r="Y128" s="53" t="s">
        <v>606</v>
      </c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73">
        <v>3</v>
      </c>
      <c r="AQ128" s="53" t="s">
        <v>991</v>
      </c>
    </row>
    <row r="129" spans="1:43" s="9" customFormat="1" ht="11.25" hidden="1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991</v>
      </c>
    </row>
    <row r="130" spans="1:43" s="9" customFormat="1" ht="11.25" hidden="1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991</v>
      </c>
    </row>
    <row r="131" spans="1:43" s="9" customFormat="1" ht="11.25" hidden="1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991</v>
      </c>
    </row>
    <row r="132" spans="1:43" s="9" customFormat="1" ht="11.25" hidden="1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991</v>
      </c>
    </row>
    <row r="133" spans="1:43" s="9" customFormat="1" ht="11.25" hidden="1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48"/>
      <c r="O133" s="50">
        <v>0.27083333333333331</v>
      </c>
      <c r="P133" s="50">
        <v>0.39583333333333331</v>
      </c>
      <c r="Q133" s="53">
        <v>0.70833333333333337</v>
      </c>
      <c r="R133" s="53">
        <v>0.83333333333333337</v>
      </c>
      <c r="S133" s="53"/>
      <c r="T133" s="53"/>
      <c r="U133" s="53" t="s">
        <v>251</v>
      </c>
      <c r="V133" s="53" t="s">
        <v>254</v>
      </c>
      <c r="W133" s="53" t="s">
        <v>255</v>
      </c>
      <c r="X133" s="53" t="s">
        <v>253</v>
      </c>
      <c r="Y133" s="53" t="s">
        <v>257</v>
      </c>
      <c r="Z133" s="53" t="s">
        <v>390</v>
      </c>
      <c r="AA133" s="53" t="s">
        <v>515</v>
      </c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73">
        <v>3</v>
      </c>
      <c r="AQ133" s="53" t="s">
        <v>991</v>
      </c>
    </row>
    <row r="134" spans="1:43" s="9" customFormat="1" ht="11.25" hidden="1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991</v>
      </c>
    </row>
    <row r="135" spans="1:43" s="9" customFormat="1" ht="11.25" hidden="1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991</v>
      </c>
    </row>
    <row r="136" spans="1:43" s="9" customFormat="1" ht="11.25" hidden="1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991</v>
      </c>
    </row>
    <row r="137" spans="1:43" s="9" customFormat="1" ht="11.25" hidden="1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991</v>
      </c>
    </row>
    <row r="138" spans="1:43" s="9" customFormat="1" ht="11.25" hidden="1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991</v>
      </c>
    </row>
    <row r="139" spans="1:43" s="20" customFormat="1" ht="22.5" hidden="1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46"/>
      <c r="O139" s="50">
        <v>0.25</v>
      </c>
      <c r="P139" s="50">
        <v>0.95833333333333337</v>
      </c>
      <c r="Q139" s="50"/>
      <c r="R139" s="50"/>
      <c r="S139" s="50" t="s">
        <v>610</v>
      </c>
      <c r="T139" s="50" t="s">
        <v>611</v>
      </c>
      <c r="U139" s="44" t="s">
        <v>331</v>
      </c>
      <c r="V139" s="44" t="s">
        <v>279</v>
      </c>
      <c r="W139" s="44" t="s">
        <v>280</v>
      </c>
      <c r="X139" s="44" t="s">
        <v>332</v>
      </c>
      <c r="Y139" s="44" t="s">
        <v>333</v>
      </c>
      <c r="Z139" s="44" t="s">
        <v>334</v>
      </c>
      <c r="AA139" s="44" t="s">
        <v>335</v>
      </c>
      <c r="AB139" s="44" t="s">
        <v>282</v>
      </c>
      <c r="AC139" s="44" t="s">
        <v>278</v>
      </c>
      <c r="AD139" s="44" t="s">
        <v>636</v>
      </c>
      <c r="AE139" s="44" t="s">
        <v>679</v>
      </c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73">
        <v>2</v>
      </c>
      <c r="AQ139" s="47" t="s">
        <v>991</v>
      </c>
    </row>
    <row r="140" spans="1:43" s="20" customFormat="1" ht="11.25" hidden="1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46"/>
      <c r="O140" s="50"/>
      <c r="P140" s="50"/>
      <c r="Q140" s="47"/>
      <c r="R140" s="47"/>
      <c r="S140" s="47"/>
      <c r="T140" s="47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73"/>
      <c r="AQ140" s="47" t="s">
        <v>991</v>
      </c>
    </row>
    <row r="141" spans="1:43" s="20" customFormat="1" ht="11.25" hidden="1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46"/>
      <c r="O141" s="50"/>
      <c r="P141" s="50"/>
      <c r="Q141" s="47"/>
      <c r="R141" s="47"/>
      <c r="S141" s="47"/>
      <c r="T141" s="47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73"/>
      <c r="AQ141" s="47" t="s">
        <v>991</v>
      </c>
    </row>
    <row r="142" spans="1:43" s="20" customFormat="1" ht="11.25" hidden="1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46"/>
      <c r="O142" s="50"/>
      <c r="P142" s="50"/>
      <c r="Q142" s="47"/>
      <c r="R142" s="47"/>
      <c r="S142" s="47"/>
      <c r="T142" s="47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73"/>
      <c r="AQ142" s="47" t="s">
        <v>991</v>
      </c>
    </row>
    <row r="143" spans="1:43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991</v>
      </c>
    </row>
    <row r="144" spans="1:43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991</v>
      </c>
    </row>
    <row r="145" spans="1:43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991</v>
      </c>
    </row>
    <row r="146" spans="1:43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991</v>
      </c>
    </row>
    <row r="147" spans="1:43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991</v>
      </c>
    </row>
    <row r="148" spans="1:43" s="20" customFormat="1" ht="11.25" hidden="1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48"/>
      <c r="O148" s="50"/>
      <c r="P148" s="50"/>
      <c r="Q148" s="50"/>
      <c r="R148" s="50"/>
      <c r="S148" s="47"/>
      <c r="T148" s="47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73"/>
      <c r="AQ148" s="47" t="s">
        <v>991</v>
      </c>
    </row>
    <row r="149" spans="1:43" s="20" customFormat="1" ht="11.25" hidden="1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48"/>
      <c r="O149" s="50"/>
      <c r="P149" s="50"/>
      <c r="Q149" s="50"/>
      <c r="R149" s="50"/>
      <c r="S149" s="47"/>
      <c r="T149" s="47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73"/>
      <c r="AQ149" s="47" t="s">
        <v>991</v>
      </c>
    </row>
    <row r="150" spans="1:43" s="20" customFormat="1" ht="11.25" hidden="1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48"/>
      <c r="O150" s="50"/>
      <c r="P150" s="50"/>
      <c r="Q150" s="50"/>
      <c r="R150" s="50"/>
      <c r="S150" s="47"/>
      <c r="T150" s="47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73"/>
      <c r="AQ150" s="47" t="s">
        <v>991</v>
      </c>
    </row>
    <row r="151" spans="1:43" s="20" customFormat="1" ht="11.25" hidden="1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48"/>
      <c r="O151" s="50"/>
      <c r="P151" s="50"/>
      <c r="Q151" s="50"/>
      <c r="R151" s="50"/>
      <c r="S151" s="47"/>
      <c r="T151" s="47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73"/>
      <c r="AQ151" s="47" t="s">
        <v>991</v>
      </c>
    </row>
    <row r="152" spans="1:43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991</v>
      </c>
    </row>
    <row r="153" spans="1:43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991</v>
      </c>
    </row>
    <row r="154" spans="1:43" s="20" customFormat="1" ht="11.25" hidden="1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48"/>
      <c r="O154" s="50"/>
      <c r="P154" s="50"/>
      <c r="Q154" s="50"/>
      <c r="R154" s="50"/>
      <c r="S154" s="47"/>
      <c r="T154" s="47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73"/>
      <c r="AQ154" s="47" t="s">
        <v>991</v>
      </c>
    </row>
    <row r="155" spans="1:43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991</v>
      </c>
    </row>
    <row r="156" spans="1:43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991</v>
      </c>
    </row>
    <row r="157" spans="1:43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991</v>
      </c>
    </row>
    <row r="158" spans="1:43" s="9" customFormat="1" x14ac:dyDescent="0.2">
      <c r="A158" s="10" t="s">
        <v>803</v>
      </c>
      <c r="B158" s="40" t="s">
        <v>775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991</v>
      </c>
    </row>
    <row r="159" spans="1:43" s="9" customFormat="1" x14ac:dyDescent="0.2">
      <c r="A159" s="10" t="s">
        <v>803</v>
      </c>
      <c r="B159" s="40" t="s">
        <v>775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991</v>
      </c>
    </row>
    <row r="160" spans="1:43" s="9" customFormat="1" x14ac:dyDescent="0.2">
      <c r="A160" s="10" t="s">
        <v>803</v>
      </c>
      <c r="B160" s="40" t="s">
        <v>775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991</v>
      </c>
    </row>
    <row r="161" spans="1:43" s="9" customFormat="1" x14ac:dyDescent="0.2">
      <c r="A161" s="10" t="s">
        <v>803</v>
      </c>
      <c r="B161" s="40" t="s">
        <v>775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991</v>
      </c>
    </row>
    <row r="162" spans="1:43" s="9" customFormat="1" x14ac:dyDescent="0.2">
      <c r="A162" s="10" t="s">
        <v>803</v>
      </c>
      <c r="B162" s="40" t="s">
        <v>775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991</v>
      </c>
    </row>
    <row r="163" spans="1:43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991</v>
      </c>
    </row>
    <row r="164" spans="1:43" s="9" customFormat="1" ht="11.25" x14ac:dyDescent="0.2">
      <c r="A164" s="10" t="s">
        <v>803</v>
      </c>
      <c r="B164" s="40" t="s">
        <v>775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991</v>
      </c>
    </row>
    <row r="165" spans="1:43" s="9" customFormat="1" ht="11.25" x14ac:dyDescent="0.2">
      <c r="A165" s="10" t="s">
        <v>803</v>
      </c>
      <c r="B165" s="40" t="s">
        <v>775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991</v>
      </c>
    </row>
    <row r="166" spans="1:43" s="9" customFormat="1" ht="11.25" x14ac:dyDescent="0.2">
      <c r="A166" s="10" t="s">
        <v>803</v>
      </c>
      <c r="B166" s="40" t="s">
        <v>775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991</v>
      </c>
    </row>
    <row r="167" spans="1:43" s="9" customFormat="1" ht="11.25" x14ac:dyDescent="0.2">
      <c r="A167" s="10" t="s">
        <v>803</v>
      </c>
      <c r="B167" s="40" t="s">
        <v>775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991</v>
      </c>
    </row>
    <row r="168" spans="1:43" s="9" customFormat="1" ht="11.25" x14ac:dyDescent="0.2">
      <c r="A168" s="10" t="s">
        <v>803</v>
      </c>
      <c r="B168" s="40" t="s">
        <v>775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991</v>
      </c>
    </row>
    <row r="169" spans="1:43" s="9" customFormat="1" ht="11.25" x14ac:dyDescent="0.2">
      <c r="A169" s="10" t="s">
        <v>803</v>
      </c>
      <c r="B169" s="40" t="s">
        <v>775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991</v>
      </c>
    </row>
    <row r="170" spans="1:43" s="9" customFormat="1" ht="11.25" x14ac:dyDescent="0.2">
      <c r="A170" s="10" t="s">
        <v>803</v>
      </c>
      <c r="B170" s="40" t="s">
        <v>775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991</v>
      </c>
    </row>
    <row r="171" spans="1:43" s="9" customFormat="1" ht="11.25" x14ac:dyDescent="0.2">
      <c r="A171" s="10" t="s">
        <v>803</v>
      </c>
      <c r="B171" s="40" t="s">
        <v>775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991</v>
      </c>
    </row>
    <row r="172" spans="1:43" s="9" customFormat="1" ht="11.25" x14ac:dyDescent="0.2">
      <c r="A172" s="10" t="s">
        <v>803</v>
      </c>
      <c r="B172" s="40" t="s">
        <v>775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991</v>
      </c>
    </row>
    <row r="173" spans="1:43" s="9" customFormat="1" ht="11.25" x14ac:dyDescent="0.2">
      <c r="A173" s="10" t="s">
        <v>803</v>
      </c>
      <c r="B173" s="40" t="s">
        <v>775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991</v>
      </c>
    </row>
    <row r="174" spans="1:43" s="20" customFormat="1" ht="11.25" hidden="1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48"/>
      <c r="O174" s="50"/>
      <c r="P174" s="50"/>
      <c r="Q174" s="50"/>
      <c r="R174" s="50"/>
      <c r="S174" s="47"/>
      <c r="T174" s="47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73"/>
      <c r="AQ174" s="47" t="s">
        <v>991</v>
      </c>
    </row>
    <row r="175" spans="1:43" s="9" customFormat="1" ht="11.25" x14ac:dyDescent="0.2">
      <c r="A175" s="10" t="s">
        <v>803</v>
      </c>
      <c r="B175" s="40" t="s">
        <v>775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991</v>
      </c>
    </row>
    <row r="176" spans="1:43" s="9" customFormat="1" ht="11.25" x14ac:dyDescent="0.2">
      <c r="A176" s="10" t="s">
        <v>803</v>
      </c>
      <c r="B176" s="40" t="s">
        <v>775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991</v>
      </c>
    </row>
    <row r="177" spans="1:43" s="9" customFormat="1" ht="11.25" x14ac:dyDescent="0.2">
      <c r="A177" s="10" t="s">
        <v>803</v>
      </c>
      <c r="B177" s="40" t="s">
        <v>775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991</v>
      </c>
    </row>
    <row r="178" spans="1:43" s="9" customFormat="1" ht="11.25" x14ac:dyDescent="0.2">
      <c r="A178" s="10" t="s">
        <v>803</v>
      </c>
      <c r="B178" s="40" t="s">
        <v>775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991</v>
      </c>
    </row>
    <row r="179" spans="1:43" s="20" customFormat="1" ht="11.25" hidden="1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48"/>
      <c r="O179" s="50"/>
      <c r="P179" s="50"/>
      <c r="Q179" s="50"/>
      <c r="R179" s="50"/>
      <c r="S179" s="47"/>
      <c r="T179" s="47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73"/>
      <c r="AQ179" s="47" t="s">
        <v>991</v>
      </c>
    </row>
    <row r="180" spans="1:43" s="9" customFormat="1" ht="11.25" x14ac:dyDescent="0.2">
      <c r="A180" s="10" t="s">
        <v>803</v>
      </c>
      <c r="B180" s="40" t="s">
        <v>775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991</v>
      </c>
    </row>
    <row r="181" spans="1:43" s="9" customFormat="1" ht="11.25" x14ac:dyDescent="0.2">
      <c r="A181" s="10" t="s">
        <v>803</v>
      </c>
      <c r="B181" s="40" t="s">
        <v>775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991</v>
      </c>
    </row>
    <row r="182" spans="1:43" s="9" customFormat="1" ht="11.25" x14ac:dyDescent="0.2">
      <c r="A182" s="10" t="s">
        <v>803</v>
      </c>
      <c r="B182" s="40" t="s">
        <v>775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991</v>
      </c>
    </row>
    <row r="183" spans="1:43" s="9" customFormat="1" ht="11.25" x14ac:dyDescent="0.2">
      <c r="A183" s="10" t="s">
        <v>803</v>
      </c>
      <c r="B183" s="40" t="s">
        <v>775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991</v>
      </c>
    </row>
    <row r="184" spans="1:43" s="9" customFormat="1" ht="11.25" x14ac:dyDescent="0.2">
      <c r="A184" s="10" t="s">
        <v>803</v>
      </c>
      <c r="B184" s="40" t="s">
        <v>775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991</v>
      </c>
    </row>
    <row r="185" spans="1:43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991</v>
      </c>
    </row>
    <row r="186" spans="1:43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991</v>
      </c>
    </row>
    <row r="187" spans="1:43" s="9" customFormat="1" ht="11.25" x14ac:dyDescent="0.2">
      <c r="A187" s="10" t="s">
        <v>803</v>
      </c>
      <c r="B187" s="40" t="s">
        <v>775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991</v>
      </c>
    </row>
    <row r="188" spans="1:43" s="20" customFormat="1" ht="11.25" hidden="1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48"/>
      <c r="O188" s="50"/>
      <c r="P188" s="50"/>
      <c r="Q188" s="50"/>
      <c r="R188" s="50"/>
      <c r="S188" s="47"/>
      <c r="T188" s="47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73"/>
      <c r="AQ188" s="47" t="s">
        <v>991</v>
      </c>
    </row>
    <row r="189" spans="1:43" s="9" customFormat="1" ht="11.25" x14ac:dyDescent="0.2">
      <c r="A189" s="10" t="s">
        <v>803</v>
      </c>
      <c r="B189" s="40" t="s">
        <v>775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991</v>
      </c>
    </row>
    <row r="190" spans="1:43" s="9" customFormat="1" ht="11.25" x14ac:dyDescent="0.2">
      <c r="A190" s="10" t="s">
        <v>803</v>
      </c>
      <c r="B190" s="40" t="s">
        <v>775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0.625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991</v>
      </c>
    </row>
    <row r="191" spans="1:43" s="9" customFormat="1" ht="11.25" x14ac:dyDescent="0.2">
      <c r="A191" s="10" t="s">
        <v>803</v>
      </c>
      <c r="B191" s="40" t="s">
        <v>775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0.625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991</v>
      </c>
    </row>
    <row r="192" spans="1:43" s="9" customFormat="1" ht="11.25" x14ac:dyDescent="0.2">
      <c r="A192" s="10" t="s">
        <v>803</v>
      </c>
      <c r="B192" s="40" t="s">
        <v>775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0.625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991</v>
      </c>
    </row>
    <row r="193" spans="1:43" s="9" customFormat="1" ht="11.25" x14ac:dyDescent="0.2">
      <c r="A193" s="10" t="s">
        <v>803</v>
      </c>
      <c r="B193" s="40" t="s">
        <v>775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991</v>
      </c>
    </row>
    <row r="194" spans="1:43" s="9" customFormat="1" ht="11.25" x14ac:dyDescent="0.2">
      <c r="A194" s="10" t="s">
        <v>803</v>
      </c>
      <c r="B194" s="40" t="s">
        <v>775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991</v>
      </c>
    </row>
    <row r="195" spans="1:43" s="9" customFormat="1" ht="11.25" x14ac:dyDescent="0.2">
      <c r="A195" s="10" t="s">
        <v>803</v>
      </c>
      <c r="B195" s="40" t="s">
        <v>775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991</v>
      </c>
    </row>
    <row r="196" spans="1:43" s="9" customFormat="1" ht="11.25" x14ac:dyDescent="0.2">
      <c r="A196" s="10" t="s">
        <v>803</v>
      </c>
      <c r="B196" s="40" t="s">
        <v>775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991</v>
      </c>
    </row>
    <row r="197" spans="1:43" s="9" customFormat="1" ht="11.25" x14ac:dyDescent="0.2">
      <c r="A197" s="10" t="s">
        <v>803</v>
      </c>
      <c r="B197" s="40" t="s">
        <v>775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991</v>
      </c>
    </row>
    <row r="198" spans="1:43" s="20" customFormat="1" ht="11.25" x14ac:dyDescent="0.2">
      <c r="A198" s="10" t="s">
        <v>803</v>
      </c>
      <c r="B198" s="40" t="s">
        <v>775</v>
      </c>
      <c r="C198" s="26">
        <v>255</v>
      </c>
      <c r="D198" s="10" t="s">
        <v>84</v>
      </c>
      <c r="E198" s="10"/>
      <c r="F198" s="94">
        <v>346209.35</v>
      </c>
      <c r="G198" s="94">
        <v>6291674.75</v>
      </c>
      <c r="H198" s="10" t="s">
        <v>561</v>
      </c>
      <c r="I198" s="10" t="s">
        <v>768</v>
      </c>
      <c r="J198" s="10" t="s">
        <v>571</v>
      </c>
      <c r="K198" s="10"/>
      <c r="L198" s="10"/>
      <c r="M198" s="10"/>
      <c r="N198" s="10"/>
      <c r="O198" s="19">
        <v>0.66666666666666663</v>
      </c>
      <c r="P198" s="19">
        <v>0.85416666666666663</v>
      </c>
      <c r="Q198" s="26"/>
      <c r="R198" s="26"/>
      <c r="S198" s="26"/>
      <c r="T198" s="26"/>
      <c r="U198" s="10" t="s">
        <v>173</v>
      </c>
      <c r="V198" s="10" t="s">
        <v>174</v>
      </c>
      <c r="W198" s="10" t="s">
        <v>311</v>
      </c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71">
        <v>1</v>
      </c>
      <c r="AQ198" s="26" t="s">
        <v>1131</v>
      </c>
    </row>
    <row r="199" spans="1:43" s="20" customFormat="1" ht="11.25" x14ac:dyDescent="0.2">
      <c r="A199" s="10" t="s">
        <v>803</v>
      </c>
      <c r="B199" s="40" t="s">
        <v>775</v>
      </c>
      <c r="C199" s="26">
        <v>256</v>
      </c>
      <c r="D199" s="10" t="s">
        <v>83</v>
      </c>
      <c r="E199" s="10"/>
      <c r="F199" s="94">
        <v>346361.76</v>
      </c>
      <c r="G199" s="94">
        <v>6291656</v>
      </c>
      <c r="H199" s="10" t="s">
        <v>561</v>
      </c>
      <c r="I199" s="10" t="s">
        <v>769</v>
      </c>
      <c r="J199" s="10" t="s">
        <v>571</v>
      </c>
      <c r="K199" s="10"/>
      <c r="L199" s="10"/>
      <c r="M199" s="10"/>
      <c r="N199" s="10"/>
      <c r="O199" s="19">
        <v>0.27083333333333331</v>
      </c>
      <c r="P199" s="19">
        <v>0.45833333333333331</v>
      </c>
      <c r="Q199" s="26"/>
      <c r="R199" s="26"/>
      <c r="S199" s="26"/>
      <c r="T199" s="26"/>
      <c r="U199" s="10" t="s">
        <v>234</v>
      </c>
      <c r="V199" s="10" t="s">
        <v>232</v>
      </c>
      <c r="W199" s="10" t="s">
        <v>235</v>
      </c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71">
        <v>1</v>
      </c>
      <c r="AQ199" s="26" t="s">
        <v>1131</v>
      </c>
    </row>
    <row r="200" spans="1:43" s="9" customFormat="1" ht="11.25" x14ac:dyDescent="0.2">
      <c r="A200" s="10" t="s">
        <v>803</v>
      </c>
      <c r="B200" s="40" t="s">
        <v>775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2">
        <v>0.66666666666666663</v>
      </c>
      <c r="R200" s="22">
        <v>0.875</v>
      </c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991</v>
      </c>
    </row>
    <row r="201" spans="1:43" s="20" customFormat="1" ht="11.25" hidden="1" x14ac:dyDescent="0.2">
      <c r="A201" s="162" t="s">
        <v>804</v>
      </c>
      <c r="B201" s="163" t="s">
        <v>774</v>
      </c>
      <c r="C201" s="164">
        <v>258</v>
      </c>
      <c r="D201" s="162" t="s">
        <v>786</v>
      </c>
      <c r="E201" s="162"/>
      <c r="F201" s="165">
        <v>353519.68</v>
      </c>
      <c r="G201" s="165">
        <v>6295592.8300000001</v>
      </c>
      <c r="H201" s="162" t="s">
        <v>551</v>
      </c>
      <c r="I201" s="162" t="s">
        <v>787</v>
      </c>
      <c r="J201" s="162" t="s">
        <v>575</v>
      </c>
      <c r="K201" s="162"/>
      <c r="L201" s="162"/>
      <c r="M201" s="162"/>
      <c r="N201" s="162"/>
      <c r="O201" s="166">
        <v>0.70833333333333337</v>
      </c>
      <c r="P201" s="166">
        <v>0.875</v>
      </c>
      <c r="Q201" s="164"/>
      <c r="R201" s="164"/>
      <c r="S201" s="164"/>
      <c r="T201" s="164"/>
      <c r="U201" s="162" t="s">
        <v>251</v>
      </c>
      <c r="V201" s="162" t="s">
        <v>253</v>
      </c>
      <c r="W201" s="162" t="s">
        <v>515</v>
      </c>
      <c r="X201" s="162" t="s">
        <v>254</v>
      </c>
      <c r="Y201" s="162" t="s">
        <v>257</v>
      </c>
      <c r="Z201" s="162" t="s">
        <v>255</v>
      </c>
      <c r="AA201" s="162" t="s">
        <v>256</v>
      </c>
      <c r="AB201" s="162" t="s">
        <v>683</v>
      </c>
      <c r="AC201" s="162" t="s">
        <v>607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7">
        <v>2</v>
      </c>
      <c r="AQ201" s="164" t="s">
        <v>991</v>
      </c>
    </row>
    <row r="202" spans="1:43" s="9" customFormat="1" ht="11.25" x14ac:dyDescent="0.2">
      <c r="A202" s="10" t="s">
        <v>803</v>
      </c>
      <c r="B202" s="40" t="s">
        <v>775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991</v>
      </c>
    </row>
    <row r="203" spans="1:43" s="9" customFormat="1" ht="11.25" x14ac:dyDescent="0.2">
      <c r="A203" s="10" t="s">
        <v>803</v>
      </c>
      <c r="B203" s="40" t="s">
        <v>775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991</v>
      </c>
    </row>
    <row r="204" spans="1:43" s="9" customFormat="1" ht="11.25" x14ac:dyDescent="0.2">
      <c r="A204" s="10" t="s">
        <v>803</v>
      </c>
      <c r="B204" s="40" t="s">
        <v>775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991</v>
      </c>
    </row>
    <row r="205" spans="1:43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991</v>
      </c>
    </row>
    <row r="206" spans="1:43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991</v>
      </c>
    </row>
    <row r="207" spans="1:43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991</v>
      </c>
    </row>
    <row r="208" spans="1:43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991</v>
      </c>
    </row>
    <row r="209" spans="1:43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991</v>
      </c>
    </row>
    <row r="210" spans="1:43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991</v>
      </c>
    </row>
    <row r="211" spans="1:43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991</v>
      </c>
    </row>
    <row r="212" spans="1:43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991</v>
      </c>
    </row>
    <row r="213" spans="1:43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991</v>
      </c>
    </row>
    <row r="214" spans="1:43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991</v>
      </c>
    </row>
    <row r="215" spans="1:43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991</v>
      </c>
    </row>
    <row r="216" spans="1:43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991</v>
      </c>
    </row>
    <row r="217" spans="1:43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991</v>
      </c>
    </row>
    <row r="218" spans="1:43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991</v>
      </c>
    </row>
    <row r="219" spans="1:43" s="9" customFormat="1" ht="11.25" hidden="1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991</v>
      </c>
    </row>
    <row r="220" spans="1:43" s="9" customFormat="1" ht="11.25" hidden="1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991</v>
      </c>
    </row>
    <row r="221" spans="1:43" s="9" customFormat="1" ht="11.25" hidden="1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991</v>
      </c>
    </row>
    <row r="222" spans="1:43" s="9" customFormat="1" ht="11.25" hidden="1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991</v>
      </c>
    </row>
    <row r="223" spans="1:43" s="9" customFormat="1" ht="11.25" hidden="1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991</v>
      </c>
    </row>
    <row r="224" spans="1:43" s="9" customFormat="1" ht="11.25" hidden="1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991</v>
      </c>
    </row>
    <row r="225" spans="1:43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343953.8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991</v>
      </c>
    </row>
    <row r="226" spans="1:43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991</v>
      </c>
    </row>
    <row r="227" spans="1:43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991</v>
      </c>
    </row>
    <row r="228" spans="1:43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991</v>
      </c>
    </row>
    <row r="229" spans="1:43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991</v>
      </c>
    </row>
    <row r="230" spans="1:43" s="9" customFormat="1" ht="11.25" x14ac:dyDescent="0.2">
      <c r="A230" s="10" t="s">
        <v>803</v>
      </c>
      <c r="B230" s="40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3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hidden="1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991</v>
      </c>
    </row>
    <row r="232" spans="1:43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991</v>
      </c>
    </row>
    <row r="233" spans="1:43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991</v>
      </c>
    </row>
    <row r="234" spans="1:43" s="9" customFormat="1" ht="11.25" hidden="1" x14ac:dyDescent="0.2">
      <c r="A234" s="10" t="s">
        <v>803</v>
      </c>
      <c r="B234" s="40" t="s">
        <v>935</v>
      </c>
      <c r="C234" s="26">
        <v>291</v>
      </c>
      <c r="D234" s="10" t="s">
        <v>900</v>
      </c>
      <c r="E234" s="10"/>
      <c r="F234" s="94">
        <v>347173.7</v>
      </c>
      <c r="G234" s="92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991</v>
      </c>
    </row>
    <row r="235" spans="1:43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991</v>
      </c>
    </row>
    <row r="236" spans="1:43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991</v>
      </c>
    </row>
    <row r="237" spans="1:43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991</v>
      </c>
    </row>
    <row r="238" spans="1:43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991</v>
      </c>
    </row>
    <row r="239" spans="1:43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991</v>
      </c>
    </row>
    <row r="240" spans="1:43" s="9" customFormat="1" ht="11.25" hidden="1" x14ac:dyDescent="0.2">
      <c r="A240" s="10" t="s">
        <v>803</v>
      </c>
      <c r="B240" s="40" t="s">
        <v>935</v>
      </c>
      <c r="C240" s="26">
        <v>297</v>
      </c>
      <c r="D240" s="10" t="s">
        <v>928</v>
      </c>
      <c r="E240" s="10"/>
      <c r="F240" s="94">
        <v>346251.46</v>
      </c>
      <c r="G240" s="94">
        <v>6299460.0700000003</v>
      </c>
      <c r="H240" s="43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40" t="s">
        <v>123</v>
      </c>
      <c r="C241" s="26">
        <v>298</v>
      </c>
      <c r="D241" s="10" t="s">
        <v>109</v>
      </c>
      <c r="E241" s="10"/>
      <c r="F241" s="94">
        <v>346391.5</v>
      </c>
      <c r="G241" s="94">
        <v>6299500.1399999997</v>
      </c>
      <c r="H241" s="43" t="s">
        <v>549</v>
      </c>
      <c r="I241" s="43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hidden="1" x14ac:dyDescent="0.2">
      <c r="A243" s="10" t="s">
        <v>803</v>
      </c>
      <c r="B243" s="40" t="s">
        <v>935</v>
      </c>
      <c r="C243" s="26">
        <v>300</v>
      </c>
      <c r="D243" s="10" t="s">
        <v>938</v>
      </c>
      <c r="E243" s="10"/>
      <c r="F243" s="94">
        <v>346834.58</v>
      </c>
      <c r="G243" s="94">
        <v>6294795.7599999998</v>
      </c>
      <c r="H243" s="43" t="s">
        <v>549</v>
      </c>
      <c r="I243" s="43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991</v>
      </c>
    </row>
    <row r="244" spans="1:43" s="9" customFormat="1" ht="11.25" hidden="1" x14ac:dyDescent="0.2">
      <c r="A244" s="48" t="s">
        <v>804</v>
      </c>
      <c r="B244" s="61" t="s">
        <v>935</v>
      </c>
      <c r="C244" s="47">
        <v>301</v>
      </c>
      <c r="D244" s="48" t="s">
        <v>942</v>
      </c>
      <c r="E244" s="48"/>
      <c r="F244" s="93">
        <v>344122.81</v>
      </c>
      <c r="G244" s="95">
        <v>6297496.8399999999</v>
      </c>
      <c r="H244" s="48" t="s">
        <v>549</v>
      </c>
      <c r="I244" s="48" t="s">
        <v>944</v>
      </c>
      <c r="J244" s="48" t="s">
        <v>566</v>
      </c>
      <c r="K244" s="48" t="s">
        <v>571</v>
      </c>
      <c r="L244" s="48" t="s">
        <v>573</v>
      </c>
      <c r="M244" s="48" t="s">
        <v>570</v>
      </c>
      <c r="N244" s="48" t="s">
        <v>575</v>
      </c>
      <c r="O244" s="50">
        <v>0.27083333333333331</v>
      </c>
      <c r="P244" s="50">
        <v>0.45833333333333331</v>
      </c>
      <c r="Q244" s="50">
        <v>0.66666666666666663</v>
      </c>
      <c r="R244" s="50">
        <v>0.85416666666666663</v>
      </c>
      <c r="S244" s="47"/>
      <c r="T244" s="47"/>
      <c r="U244" s="48" t="s">
        <v>261</v>
      </c>
      <c r="V244" s="48" t="s">
        <v>522</v>
      </c>
      <c r="W244" s="48" t="s">
        <v>952</v>
      </c>
      <c r="X244" s="48" t="s">
        <v>131</v>
      </c>
      <c r="Y244" s="48" t="s">
        <v>140</v>
      </c>
      <c r="Z244" s="48" t="s">
        <v>132</v>
      </c>
      <c r="AA244" s="48" t="s">
        <v>953</v>
      </c>
      <c r="AB244" s="48" t="s">
        <v>210</v>
      </c>
      <c r="AC244" s="48" t="s">
        <v>954</v>
      </c>
      <c r="AD244" s="48" t="s">
        <v>955</v>
      </c>
      <c r="AE244" s="48" t="s">
        <v>134</v>
      </c>
      <c r="AF244" s="48" t="s">
        <v>135</v>
      </c>
      <c r="AG244" s="48" t="s">
        <v>242</v>
      </c>
      <c r="AH244" s="48" t="s">
        <v>243</v>
      </c>
      <c r="AI244" s="48" t="s">
        <v>296</v>
      </c>
      <c r="AJ244" s="48" t="s">
        <v>788</v>
      </c>
      <c r="AK244" s="48" t="s">
        <v>608</v>
      </c>
      <c r="AL244" s="48" t="s">
        <v>956</v>
      </c>
      <c r="AM244" s="48" t="s">
        <v>957</v>
      </c>
      <c r="AN244" s="48" t="s">
        <v>958</v>
      </c>
      <c r="AO244" s="48" t="s">
        <v>951</v>
      </c>
      <c r="AP244" s="73">
        <v>4</v>
      </c>
      <c r="AQ244" s="47" t="s">
        <v>991</v>
      </c>
    </row>
    <row r="245" spans="1:43" s="20" customFormat="1" ht="11.25" hidden="1" x14ac:dyDescent="0.2">
      <c r="A245" s="48" t="s">
        <v>804</v>
      </c>
      <c r="B245" s="61" t="s">
        <v>935</v>
      </c>
      <c r="C245" s="47">
        <v>302</v>
      </c>
      <c r="D245" s="48" t="s">
        <v>943</v>
      </c>
      <c r="E245" s="48"/>
      <c r="F245" s="93"/>
      <c r="G245" s="95"/>
      <c r="H245" s="48" t="s">
        <v>550</v>
      </c>
      <c r="I245" s="48" t="s">
        <v>945</v>
      </c>
      <c r="J245" s="48" t="s">
        <v>566</v>
      </c>
      <c r="K245" s="48" t="s">
        <v>573</v>
      </c>
      <c r="L245" s="48" t="s">
        <v>570</v>
      </c>
      <c r="M245" s="48" t="s">
        <v>575</v>
      </c>
      <c r="N245" s="48"/>
      <c r="O245" s="50">
        <v>0.27083333333333331</v>
      </c>
      <c r="P245" s="50">
        <v>0.45833333333333331</v>
      </c>
      <c r="Q245" s="50">
        <v>0.66666666666666663</v>
      </c>
      <c r="R245" s="50">
        <v>0.85416666666666663</v>
      </c>
      <c r="S245" s="47"/>
      <c r="T245" s="47"/>
      <c r="U245" s="48" t="s">
        <v>522</v>
      </c>
      <c r="V245" s="48" t="s">
        <v>756</v>
      </c>
      <c r="W245" s="48" t="s">
        <v>365</v>
      </c>
      <c r="X245" s="48" t="s">
        <v>669</v>
      </c>
      <c r="Y245" s="48" t="s">
        <v>963</v>
      </c>
      <c r="Z245" s="48" t="s">
        <v>133</v>
      </c>
      <c r="AA245" s="48" t="s">
        <v>203</v>
      </c>
      <c r="AB245" s="48" t="s">
        <v>204</v>
      </c>
      <c r="AC245" s="48" t="s">
        <v>139</v>
      </c>
      <c r="AD245" s="48" t="s">
        <v>608</v>
      </c>
      <c r="AE245" s="48" t="s">
        <v>964</v>
      </c>
      <c r="AF245" s="48" t="s">
        <v>965</v>
      </c>
      <c r="AG245" s="48"/>
      <c r="AH245" s="48"/>
      <c r="AI245" s="48"/>
      <c r="AJ245" s="48"/>
      <c r="AK245" s="48"/>
      <c r="AL245" s="48"/>
      <c r="AM245" s="48"/>
      <c r="AN245" s="48"/>
      <c r="AO245" s="48"/>
      <c r="AP245" s="73">
        <v>2</v>
      </c>
      <c r="AQ245" s="47" t="s">
        <v>991</v>
      </c>
    </row>
    <row r="246" spans="1:43" s="9" customFormat="1" ht="11.25" hidden="1" x14ac:dyDescent="0.2">
      <c r="A246" s="10" t="s">
        <v>803</v>
      </c>
      <c r="B246" s="40" t="s">
        <v>935</v>
      </c>
      <c r="C246" s="26">
        <v>303</v>
      </c>
      <c r="D246" s="10" t="s">
        <v>966</v>
      </c>
      <c r="E246" s="10"/>
      <c r="F246" s="94">
        <v>343688.31</v>
      </c>
      <c r="G246" s="94">
        <v>6280859.6699999999</v>
      </c>
      <c r="H246" s="43" t="s">
        <v>564</v>
      </c>
      <c r="I246" s="43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991</v>
      </c>
    </row>
    <row r="247" spans="1:43" s="9" customFormat="1" ht="11.25" hidden="1" x14ac:dyDescent="0.2">
      <c r="A247" s="10" t="s">
        <v>803</v>
      </c>
      <c r="B247" s="40" t="s">
        <v>935</v>
      </c>
      <c r="C247" s="26">
        <v>304</v>
      </c>
      <c r="D247" s="10" t="s">
        <v>971</v>
      </c>
      <c r="E247" s="10"/>
      <c r="F247" s="94">
        <v>343735.92</v>
      </c>
      <c r="G247" s="94">
        <v>6281098.6500000004</v>
      </c>
      <c r="H247" s="43" t="s">
        <v>564</v>
      </c>
      <c r="I247" s="43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991</v>
      </c>
    </row>
    <row r="248" spans="1:43" s="9" customFormat="1" ht="11.25" hidden="1" x14ac:dyDescent="0.2">
      <c r="A248" s="10" t="s">
        <v>803</v>
      </c>
      <c r="B248" s="40" t="s">
        <v>935</v>
      </c>
      <c r="C248" s="26">
        <v>305</v>
      </c>
      <c r="D248" s="10" t="s">
        <v>973</v>
      </c>
      <c r="E248" s="10"/>
      <c r="F248" s="94">
        <v>343997.65</v>
      </c>
      <c r="G248" s="94">
        <v>6281031.3600000003</v>
      </c>
      <c r="H248" s="43" t="s">
        <v>564</v>
      </c>
      <c r="I248" s="43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991</v>
      </c>
    </row>
    <row r="249" spans="1:43" s="9" customFormat="1" ht="11.25" hidden="1" x14ac:dyDescent="0.2">
      <c r="A249" s="10" t="s">
        <v>803</v>
      </c>
      <c r="B249" s="40" t="s">
        <v>935</v>
      </c>
      <c r="C249" s="26">
        <v>306</v>
      </c>
      <c r="D249" s="10" t="s">
        <v>978</v>
      </c>
      <c r="E249" s="10"/>
      <c r="F249" s="94">
        <v>345455.5</v>
      </c>
      <c r="G249" s="94">
        <v>6287834.6399999997</v>
      </c>
      <c r="H249" s="43" t="s">
        <v>558</v>
      </c>
      <c r="I249" s="43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991</v>
      </c>
    </row>
    <row r="250" spans="1:43" s="9" customFormat="1" ht="11.25" hidden="1" x14ac:dyDescent="0.2">
      <c r="A250" s="10" t="s">
        <v>803</v>
      </c>
      <c r="B250" s="40" t="s">
        <v>935</v>
      </c>
      <c r="C250" s="26">
        <v>308</v>
      </c>
      <c r="D250" s="10" t="s">
        <v>50</v>
      </c>
      <c r="E250" s="10"/>
      <c r="F250" s="94">
        <v>341499.35</v>
      </c>
      <c r="G250" s="94">
        <v>6296667.6200000001</v>
      </c>
      <c r="H250" s="43" t="s">
        <v>550</v>
      </c>
      <c r="I250" s="43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991</v>
      </c>
    </row>
    <row r="251" spans="1:43" s="9" customFormat="1" ht="11.25" x14ac:dyDescent="0.2">
      <c r="A251" s="10" t="s">
        <v>803</v>
      </c>
      <c r="B251" s="40" t="s">
        <v>775</v>
      </c>
      <c r="C251" s="26">
        <v>309</v>
      </c>
      <c r="D251" s="10" t="s">
        <v>28</v>
      </c>
      <c r="E251" s="10"/>
      <c r="F251" s="94">
        <v>340356.11</v>
      </c>
      <c r="G251" s="94">
        <v>6292244.9800000004</v>
      </c>
      <c r="H251" s="43" t="s">
        <v>983</v>
      </c>
      <c r="I251" s="43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991</v>
      </c>
    </row>
    <row r="252" spans="1:43" s="9" customFormat="1" ht="11.25" hidden="1" x14ac:dyDescent="0.2">
      <c r="A252" s="10" t="s">
        <v>803</v>
      </c>
      <c r="B252" s="40" t="s">
        <v>935</v>
      </c>
      <c r="C252" s="26">
        <v>310</v>
      </c>
      <c r="D252" s="10" t="s">
        <v>992</v>
      </c>
      <c r="E252" s="10"/>
      <c r="F252" s="94">
        <v>336296.52</v>
      </c>
      <c r="G252" s="94">
        <v>6307096.1299999999</v>
      </c>
      <c r="H252" s="43" t="s">
        <v>1007</v>
      </c>
      <c r="I252" s="43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991</v>
      </c>
    </row>
    <row r="253" spans="1:43" s="9" customFormat="1" ht="11.25" hidden="1" x14ac:dyDescent="0.2">
      <c r="A253" s="10" t="s">
        <v>803</v>
      </c>
      <c r="B253" s="40" t="s">
        <v>935</v>
      </c>
      <c r="C253" s="26">
        <v>311</v>
      </c>
      <c r="D253" s="10" t="s">
        <v>993</v>
      </c>
      <c r="E253" s="10"/>
      <c r="F253" s="94">
        <v>336470.64</v>
      </c>
      <c r="G253" s="94">
        <v>6307136.5700000003</v>
      </c>
      <c r="H253" s="43" t="s">
        <v>1007</v>
      </c>
      <c r="I253" s="43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991</v>
      </c>
    </row>
    <row r="254" spans="1:43" s="9" customFormat="1" ht="11.25" hidden="1" x14ac:dyDescent="0.2">
      <c r="A254" s="10" t="s">
        <v>804</v>
      </c>
      <c r="B254" s="40" t="s">
        <v>935</v>
      </c>
      <c r="C254" s="47">
        <v>312</v>
      </c>
      <c r="D254" s="10" t="s">
        <v>994</v>
      </c>
      <c r="E254" s="10"/>
      <c r="F254" s="94">
        <v>336726.35</v>
      </c>
      <c r="G254" s="94">
        <v>6307195.5700000003</v>
      </c>
      <c r="H254" s="43" t="s">
        <v>1007</v>
      </c>
      <c r="I254" s="43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991</v>
      </c>
    </row>
    <row r="255" spans="1:43" s="9" customFormat="1" ht="11.25" x14ac:dyDescent="0.2">
      <c r="A255" s="10" t="s">
        <v>803</v>
      </c>
      <c r="B255" s="40" t="s">
        <v>775</v>
      </c>
      <c r="C255" s="26">
        <v>313</v>
      </c>
      <c r="D255" s="10" t="s">
        <v>995</v>
      </c>
      <c r="E255" s="10"/>
      <c r="F255" s="94">
        <v>336810.16</v>
      </c>
      <c r="G255" s="94">
        <v>6307192.54</v>
      </c>
      <c r="H255" s="43" t="s">
        <v>1007</v>
      </c>
      <c r="I255" s="43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991</v>
      </c>
    </row>
    <row r="256" spans="1:43" s="9" customFormat="1" ht="11.25" hidden="1" x14ac:dyDescent="0.2">
      <c r="A256" s="10" t="s">
        <v>803</v>
      </c>
      <c r="B256" s="40" t="s">
        <v>935</v>
      </c>
      <c r="C256" s="26">
        <v>314</v>
      </c>
      <c r="D256" s="10" t="s">
        <v>996</v>
      </c>
      <c r="E256" s="10"/>
      <c r="F256" s="94">
        <v>336869.41</v>
      </c>
      <c r="G256" s="94">
        <v>6307045.79</v>
      </c>
      <c r="H256" s="43" t="s">
        <v>1007</v>
      </c>
      <c r="I256" s="43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991</v>
      </c>
    </row>
    <row r="257" spans="1:43" s="9" customFormat="1" ht="11.25" hidden="1" x14ac:dyDescent="0.2">
      <c r="A257" s="10" t="s">
        <v>804</v>
      </c>
      <c r="B257" s="40" t="s">
        <v>935</v>
      </c>
      <c r="C257" s="47">
        <v>315</v>
      </c>
      <c r="D257" s="10" t="s">
        <v>997</v>
      </c>
      <c r="E257" s="10"/>
      <c r="F257" s="94">
        <v>337020.05</v>
      </c>
      <c r="G257" s="92">
        <v>6307252.7999999998</v>
      </c>
      <c r="H257" s="43" t="s">
        <v>1007</v>
      </c>
      <c r="I257" s="43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991</v>
      </c>
    </row>
    <row r="258" spans="1:43" s="9" customFormat="1" ht="11.25" hidden="1" x14ac:dyDescent="0.2">
      <c r="A258" s="10" t="s">
        <v>803</v>
      </c>
      <c r="B258" s="40" t="s">
        <v>935</v>
      </c>
      <c r="C258" s="26">
        <v>316</v>
      </c>
      <c r="D258" s="10" t="s">
        <v>998</v>
      </c>
      <c r="E258" s="10"/>
      <c r="F258" s="94">
        <v>337337.83</v>
      </c>
      <c r="G258" s="94">
        <v>6307327.8799999999</v>
      </c>
      <c r="H258" s="43" t="s">
        <v>1007</v>
      </c>
      <c r="I258" s="43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991</v>
      </c>
    </row>
    <row r="259" spans="1:43" s="9" customFormat="1" ht="11.25" hidden="1" x14ac:dyDescent="0.2">
      <c r="A259" s="141" t="s">
        <v>803</v>
      </c>
      <c r="B259" s="141" t="s">
        <v>935</v>
      </c>
      <c r="C259" s="142">
        <v>317</v>
      </c>
      <c r="D259" s="143" t="s">
        <v>1028</v>
      </c>
      <c r="E259" s="141"/>
      <c r="F259" s="144">
        <v>335983.37</v>
      </c>
      <c r="G259" s="144">
        <v>6298295.9900000002</v>
      </c>
      <c r="H259" s="141" t="s">
        <v>552</v>
      </c>
      <c r="I259" s="143" t="s">
        <v>1042</v>
      </c>
      <c r="J259" s="145" t="s">
        <v>566</v>
      </c>
      <c r="K259" s="141" t="s">
        <v>575</v>
      </c>
      <c r="L259" s="141"/>
      <c r="M259" s="141"/>
      <c r="N259" s="141"/>
      <c r="O259" s="146">
        <v>0.27083333333333331</v>
      </c>
      <c r="P259" s="146">
        <v>0.45833333333333331</v>
      </c>
      <c r="Q259" s="146">
        <v>0.70833333333333337</v>
      </c>
      <c r="R259" s="146">
        <v>0.85416666666666663</v>
      </c>
      <c r="S259" s="141"/>
      <c r="T259" s="141"/>
      <c r="U259" s="141" t="s">
        <v>209</v>
      </c>
      <c r="V259" s="141" t="s">
        <v>132</v>
      </c>
      <c r="W259" s="141" t="s">
        <v>133</v>
      </c>
      <c r="X259" s="141" t="s">
        <v>134</v>
      </c>
      <c r="Y259" s="141" t="s">
        <v>135</v>
      </c>
      <c r="Z259" s="141" t="s">
        <v>1061</v>
      </c>
      <c r="AA259" s="141" t="s">
        <v>1062</v>
      </c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7">
        <v>1</v>
      </c>
      <c r="AQ259" s="26" t="s">
        <v>1081</v>
      </c>
    </row>
    <row r="260" spans="1:43" s="9" customFormat="1" ht="11.25" x14ac:dyDescent="0.2">
      <c r="A260" s="141" t="s">
        <v>803</v>
      </c>
      <c r="B260" s="141" t="s">
        <v>775</v>
      </c>
      <c r="C260" s="142">
        <v>318</v>
      </c>
      <c r="D260" s="143" t="s">
        <v>633</v>
      </c>
      <c r="E260" s="141"/>
      <c r="F260" s="144">
        <v>338154.45</v>
      </c>
      <c r="G260" s="144">
        <v>6298072.2800000003</v>
      </c>
      <c r="H260" s="141" t="s">
        <v>552</v>
      </c>
      <c r="I260" s="143" t="s">
        <v>1043</v>
      </c>
      <c r="J260" s="145" t="s">
        <v>566</v>
      </c>
      <c r="K260" s="141"/>
      <c r="L260" s="141"/>
      <c r="M260" s="141"/>
      <c r="N260" s="141"/>
      <c r="O260" s="146">
        <v>0.27083333333333331</v>
      </c>
      <c r="P260" s="146">
        <v>0.45833333333333331</v>
      </c>
      <c r="Q260" s="146">
        <v>0.70833333333333337</v>
      </c>
      <c r="R260" s="146">
        <v>0.85416666666666663</v>
      </c>
      <c r="S260" s="141"/>
      <c r="T260" s="141"/>
      <c r="U260" s="141" t="s">
        <v>198</v>
      </c>
      <c r="V260" s="141" t="s">
        <v>143</v>
      </c>
      <c r="W260" s="141" t="s">
        <v>200</v>
      </c>
      <c r="X260" s="141" t="s">
        <v>201</v>
      </c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7">
        <v>2</v>
      </c>
      <c r="AQ260" s="26" t="s">
        <v>1081</v>
      </c>
    </row>
    <row r="261" spans="1:43" s="9" customFormat="1" ht="11.25" hidden="1" x14ac:dyDescent="0.2">
      <c r="A261" s="141" t="s">
        <v>803</v>
      </c>
      <c r="B261" s="141" t="s">
        <v>935</v>
      </c>
      <c r="C261" s="142">
        <v>319</v>
      </c>
      <c r="D261" s="143" t="s">
        <v>1029</v>
      </c>
      <c r="E261" s="141"/>
      <c r="F261" s="144">
        <v>338221.34</v>
      </c>
      <c r="G261" s="144">
        <v>6298031.4699999997</v>
      </c>
      <c r="H261" s="141" t="s">
        <v>546</v>
      </c>
      <c r="I261" s="143" t="s">
        <v>1044</v>
      </c>
      <c r="J261" s="145" t="s">
        <v>571</v>
      </c>
      <c r="K261" s="141" t="s">
        <v>575</v>
      </c>
      <c r="L261" s="141"/>
      <c r="M261" s="141"/>
      <c r="N261" s="141"/>
      <c r="O261" s="146">
        <v>0.27083333333333331</v>
      </c>
      <c r="P261" s="146">
        <v>0.39583333333333331</v>
      </c>
      <c r="Q261" s="146">
        <v>0.66666666666666663</v>
      </c>
      <c r="R261" s="146">
        <v>0.85416666666666663</v>
      </c>
      <c r="S261" s="141"/>
      <c r="T261" s="141"/>
      <c r="U261" s="141" t="s">
        <v>319</v>
      </c>
      <c r="V261" s="141" t="s">
        <v>321</v>
      </c>
      <c r="W261" s="141" t="s">
        <v>1063</v>
      </c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7">
        <v>1</v>
      </c>
      <c r="AQ261" s="26" t="s">
        <v>1081</v>
      </c>
    </row>
    <row r="262" spans="1:43" s="9" customFormat="1" ht="11.25" x14ac:dyDescent="0.2">
      <c r="A262" s="141" t="s">
        <v>803</v>
      </c>
      <c r="B262" s="141" t="s">
        <v>775</v>
      </c>
      <c r="C262" s="142">
        <v>320</v>
      </c>
      <c r="D262" s="143" t="s">
        <v>1030</v>
      </c>
      <c r="E262" s="141"/>
      <c r="F262" s="144">
        <v>339706.93</v>
      </c>
      <c r="G262" s="144">
        <v>6298111.9699999997</v>
      </c>
      <c r="H262" s="141" t="s">
        <v>546</v>
      </c>
      <c r="I262" s="143" t="s">
        <v>1045</v>
      </c>
      <c r="J262" s="145" t="s">
        <v>566</v>
      </c>
      <c r="K262" s="141"/>
      <c r="L262" s="141"/>
      <c r="M262" s="141"/>
      <c r="N262" s="141"/>
      <c r="O262" s="146">
        <v>0.27083333333333331</v>
      </c>
      <c r="P262" s="146">
        <v>0.45833333333333331</v>
      </c>
      <c r="Q262" s="146">
        <v>0.70833333333333337</v>
      </c>
      <c r="R262" s="146">
        <v>0.85416666666666663</v>
      </c>
      <c r="S262" s="141"/>
      <c r="T262" s="141"/>
      <c r="U262" s="141" t="s">
        <v>132</v>
      </c>
      <c r="V262" s="141" t="s">
        <v>133</v>
      </c>
      <c r="W262" s="141" t="s">
        <v>210</v>
      </c>
      <c r="X262" s="141" t="s">
        <v>134</v>
      </c>
      <c r="Y262" s="141" t="s">
        <v>135</v>
      </c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7">
        <v>1</v>
      </c>
      <c r="AQ262" s="26" t="s">
        <v>1081</v>
      </c>
    </row>
    <row r="263" spans="1:43" s="9" customFormat="1" ht="11.25" hidden="1" x14ac:dyDescent="0.2">
      <c r="A263" s="141" t="s">
        <v>803</v>
      </c>
      <c r="B263" s="141" t="s">
        <v>935</v>
      </c>
      <c r="C263" s="142">
        <v>321</v>
      </c>
      <c r="D263" s="143" t="s">
        <v>1031</v>
      </c>
      <c r="E263" s="141"/>
      <c r="F263" s="144">
        <v>347027.7</v>
      </c>
      <c r="G263" s="144">
        <v>6299218.2000000002</v>
      </c>
      <c r="H263" s="141" t="s">
        <v>549</v>
      </c>
      <c r="I263" s="143" t="s">
        <v>1046</v>
      </c>
      <c r="J263" s="145" t="s">
        <v>575</v>
      </c>
      <c r="K263" s="141" t="s">
        <v>567</v>
      </c>
      <c r="L263" s="141"/>
      <c r="M263" s="141"/>
      <c r="N263" s="141"/>
      <c r="O263" s="146">
        <v>0.66666666666666663</v>
      </c>
      <c r="P263" s="146">
        <v>0.875</v>
      </c>
      <c r="Q263" s="141"/>
      <c r="R263" s="141"/>
      <c r="S263" s="141"/>
      <c r="T263" s="141"/>
      <c r="U263" s="141" t="s">
        <v>328</v>
      </c>
      <c r="V263" s="141" t="s">
        <v>329</v>
      </c>
      <c r="W263" s="141" t="s">
        <v>252</v>
      </c>
      <c r="X263" s="141" t="s">
        <v>606</v>
      </c>
      <c r="Y263" s="141" t="s">
        <v>330</v>
      </c>
      <c r="Z263" s="141" t="s">
        <v>870</v>
      </c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7">
        <v>2</v>
      </c>
      <c r="AQ263" s="26" t="s">
        <v>1081</v>
      </c>
    </row>
    <row r="264" spans="1:43" s="9" customFormat="1" ht="11.25" hidden="1" x14ac:dyDescent="0.2">
      <c r="A264" s="141" t="s">
        <v>803</v>
      </c>
      <c r="B264" s="141" t="s">
        <v>935</v>
      </c>
      <c r="C264" s="142">
        <v>322</v>
      </c>
      <c r="D264" s="143" t="s">
        <v>1037</v>
      </c>
      <c r="E264" s="141"/>
      <c r="F264" s="144">
        <v>346770.7</v>
      </c>
      <c r="G264" s="144">
        <v>6299176.5</v>
      </c>
      <c r="H264" s="141" t="s">
        <v>549</v>
      </c>
      <c r="I264" s="143" t="s">
        <v>1047</v>
      </c>
      <c r="J264" s="145" t="s">
        <v>570</v>
      </c>
      <c r="K264" s="141" t="s">
        <v>573</v>
      </c>
      <c r="L264" s="141"/>
      <c r="M264" s="141"/>
      <c r="N264" s="141"/>
      <c r="O264" s="146">
        <v>0.66666666666666663</v>
      </c>
      <c r="P264" s="146">
        <v>0.875</v>
      </c>
      <c r="Q264" s="141"/>
      <c r="R264" s="141"/>
      <c r="S264" s="141"/>
      <c r="T264" s="141"/>
      <c r="U264" s="141" t="s">
        <v>772</v>
      </c>
      <c r="V264" s="141" t="s">
        <v>1064</v>
      </c>
      <c r="W264" s="141" t="s">
        <v>146</v>
      </c>
      <c r="X264" s="141" t="s">
        <v>147</v>
      </c>
      <c r="Y264" s="141" t="s">
        <v>148</v>
      </c>
      <c r="Z264" s="141" t="s">
        <v>635</v>
      </c>
      <c r="AA264" s="141" t="s">
        <v>149</v>
      </c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7">
        <v>2</v>
      </c>
      <c r="AQ264" s="26" t="s">
        <v>1081</v>
      </c>
    </row>
    <row r="265" spans="1:43" s="9" customFormat="1" ht="11.25" hidden="1" x14ac:dyDescent="0.2">
      <c r="A265" s="141" t="s">
        <v>803</v>
      </c>
      <c r="B265" s="141" t="s">
        <v>935</v>
      </c>
      <c r="C265" s="142">
        <v>323</v>
      </c>
      <c r="D265" s="143" t="s">
        <v>1038</v>
      </c>
      <c r="E265" s="141"/>
      <c r="F265" s="144">
        <v>346519.7</v>
      </c>
      <c r="G265" s="144">
        <v>6299141.5999999996</v>
      </c>
      <c r="H265" s="141" t="s">
        <v>549</v>
      </c>
      <c r="I265" s="143" t="s">
        <v>1048</v>
      </c>
      <c r="J265" s="145" t="s">
        <v>570</v>
      </c>
      <c r="K265" s="141" t="s">
        <v>573</v>
      </c>
      <c r="L265" s="141"/>
      <c r="M265" s="141"/>
      <c r="N265" s="141"/>
      <c r="O265" s="146">
        <v>0.66666666666666663</v>
      </c>
      <c r="P265" s="146">
        <v>0.875</v>
      </c>
      <c r="Q265" s="141"/>
      <c r="R265" s="141"/>
      <c r="S265" s="141"/>
      <c r="T265" s="141"/>
      <c r="U265" s="141" t="s">
        <v>772</v>
      </c>
      <c r="V265" s="141" t="s">
        <v>1064</v>
      </c>
      <c r="W265" s="141" t="s">
        <v>146</v>
      </c>
      <c r="X265" s="141" t="s">
        <v>147</v>
      </c>
      <c r="Y265" s="141" t="s">
        <v>635</v>
      </c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7">
        <v>2</v>
      </c>
      <c r="AQ265" s="26" t="s">
        <v>1081</v>
      </c>
    </row>
    <row r="266" spans="1:43" s="9" customFormat="1" ht="11.25" x14ac:dyDescent="0.2">
      <c r="A266" s="141" t="s">
        <v>803</v>
      </c>
      <c r="B266" s="141" t="s">
        <v>775</v>
      </c>
      <c r="C266" s="142">
        <v>324</v>
      </c>
      <c r="D266" s="143" t="s">
        <v>1039</v>
      </c>
      <c r="E266" s="141"/>
      <c r="F266" s="144">
        <v>346107.5</v>
      </c>
      <c r="G266" s="144">
        <v>6299078.0999999996</v>
      </c>
      <c r="H266" s="141" t="s">
        <v>549</v>
      </c>
      <c r="I266" s="143" t="s">
        <v>1049</v>
      </c>
      <c r="J266" s="145" t="s">
        <v>570</v>
      </c>
      <c r="K266" s="141"/>
      <c r="L266" s="141"/>
      <c r="M266" s="141"/>
      <c r="N266" s="141"/>
      <c r="O266" s="146">
        <v>0.66666666666666663</v>
      </c>
      <c r="P266" s="146">
        <v>0.875</v>
      </c>
      <c r="Q266" s="141"/>
      <c r="R266" s="141"/>
      <c r="S266" s="141"/>
      <c r="T266" s="141"/>
      <c r="U266" s="141" t="s">
        <v>1064</v>
      </c>
      <c r="V266" s="141" t="s">
        <v>146</v>
      </c>
      <c r="W266" s="141" t="s">
        <v>147</v>
      </c>
      <c r="X266" s="141" t="s">
        <v>635</v>
      </c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7">
        <v>2</v>
      </c>
      <c r="AQ266" s="26" t="s">
        <v>1081</v>
      </c>
    </row>
    <row r="267" spans="1:43" s="9" customFormat="1" ht="11.25" hidden="1" x14ac:dyDescent="0.2">
      <c r="A267" s="141" t="s">
        <v>803</v>
      </c>
      <c r="B267" s="141" t="s">
        <v>935</v>
      </c>
      <c r="C267" s="142">
        <v>325</v>
      </c>
      <c r="D267" s="143" t="s">
        <v>1040</v>
      </c>
      <c r="E267" s="141"/>
      <c r="F267" s="144">
        <v>345790.3</v>
      </c>
      <c r="G267" s="144">
        <v>6299034.7000000002</v>
      </c>
      <c r="H267" s="141" t="s">
        <v>549</v>
      </c>
      <c r="I267" s="143" t="s">
        <v>1050</v>
      </c>
      <c r="J267" s="145" t="s">
        <v>570</v>
      </c>
      <c r="K267" s="141" t="s">
        <v>567</v>
      </c>
      <c r="L267" s="141"/>
      <c r="M267" s="141"/>
      <c r="N267" s="141"/>
      <c r="O267" s="146">
        <v>0.66666666666666663</v>
      </c>
      <c r="P267" s="146">
        <v>0.875</v>
      </c>
      <c r="Q267" s="141"/>
      <c r="R267" s="141"/>
      <c r="S267" s="141"/>
      <c r="T267" s="141"/>
      <c r="U267" s="141" t="s">
        <v>1064</v>
      </c>
      <c r="V267" s="141" t="s">
        <v>146</v>
      </c>
      <c r="W267" s="141" t="s">
        <v>147</v>
      </c>
      <c r="X267" s="141" t="s">
        <v>148</v>
      </c>
      <c r="Y267" s="141" t="s">
        <v>1065</v>
      </c>
      <c r="Z267" s="141" t="s">
        <v>635</v>
      </c>
      <c r="AA267" s="141" t="s">
        <v>149</v>
      </c>
      <c r="AB267" s="141" t="s">
        <v>1066</v>
      </c>
      <c r="AC267" s="141" t="s">
        <v>688</v>
      </c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7">
        <v>2</v>
      </c>
      <c r="AQ267" s="26" t="s">
        <v>1081</v>
      </c>
    </row>
    <row r="268" spans="1:43" s="9" customFormat="1" ht="11.25" x14ac:dyDescent="0.2">
      <c r="A268" s="141" t="s">
        <v>803</v>
      </c>
      <c r="B268" s="141" t="s">
        <v>775</v>
      </c>
      <c r="C268" s="142">
        <v>326</v>
      </c>
      <c r="D268" s="143" t="s">
        <v>1032</v>
      </c>
      <c r="E268" s="141"/>
      <c r="F268" s="144">
        <v>345937.4</v>
      </c>
      <c r="G268" s="144">
        <v>6299054.7000000002</v>
      </c>
      <c r="H268" s="141" t="s">
        <v>549</v>
      </c>
      <c r="I268" s="143" t="s">
        <v>1051</v>
      </c>
      <c r="J268" s="148" t="s">
        <v>575</v>
      </c>
      <c r="K268" s="141"/>
      <c r="L268" s="141"/>
      <c r="M268" s="141"/>
      <c r="N268" s="141"/>
      <c r="O268" s="146">
        <v>0.66666666666666663</v>
      </c>
      <c r="P268" s="146">
        <v>0.875</v>
      </c>
      <c r="Q268" s="141"/>
      <c r="R268" s="141"/>
      <c r="S268" s="141"/>
      <c r="T268" s="141"/>
      <c r="U268" s="141" t="s">
        <v>328</v>
      </c>
      <c r="V268" s="141" t="s">
        <v>329</v>
      </c>
      <c r="W268" s="141" t="s">
        <v>252</v>
      </c>
      <c r="X268" s="141" t="s">
        <v>580</v>
      </c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7">
        <v>2</v>
      </c>
      <c r="AQ268" s="26" t="s">
        <v>1081</v>
      </c>
    </row>
    <row r="269" spans="1:43" s="9" customFormat="1" ht="11.25" hidden="1" x14ac:dyDescent="0.2">
      <c r="A269" s="141" t="s">
        <v>803</v>
      </c>
      <c r="B269" s="141" t="s">
        <v>935</v>
      </c>
      <c r="C269" s="142">
        <v>327</v>
      </c>
      <c r="D269" s="143" t="s">
        <v>1041</v>
      </c>
      <c r="E269" s="141"/>
      <c r="F269" s="144">
        <v>345710.33</v>
      </c>
      <c r="G269" s="144">
        <v>6299131.4800000004</v>
      </c>
      <c r="H269" s="141" t="s">
        <v>549</v>
      </c>
      <c r="I269" s="143" t="s">
        <v>1052</v>
      </c>
      <c r="J269" s="148" t="s">
        <v>570</v>
      </c>
      <c r="K269" s="141" t="s">
        <v>567</v>
      </c>
      <c r="L269" s="141"/>
      <c r="M269" s="141"/>
      <c r="N269" s="141"/>
      <c r="O269" s="146">
        <v>0.66666666666666663</v>
      </c>
      <c r="P269" s="146">
        <v>0.875</v>
      </c>
      <c r="Q269" s="141"/>
      <c r="R269" s="141"/>
      <c r="S269" s="141"/>
      <c r="T269" s="141"/>
      <c r="U269" s="141" t="s">
        <v>1064</v>
      </c>
      <c r="V269" s="141" t="s">
        <v>146</v>
      </c>
      <c r="W269" s="141" t="s">
        <v>147</v>
      </c>
      <c r="X269" s="141" t="s">
        <v>688</v>
      </c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7">
        <v>2</v>
      </c>
      <c r="AQ269" s="26" t="s">
        <v>1081</v>
      </c>
    </row>
    <row r="270" spans="1:43" s="9" customFormat="1" ht="11.25" x14ac:dyDescent="0.2">
      <c r="A270" s="141" t="s">
        <v>803</v>
      </c>
      <c r="B270" s="141" t="s">
        <v>775</v>
      </c>
      <c r="C270" s="142">
        <v>328</v>
      </c>
      <c r="D270" s="143" t="s">
        <v>684</v>
      </c>
      <c r="E270" s="141"/>
      <c r="F270" s="144">
        <v>341446.31</v>
      </c>
      <c r="G270" s="144">
        <v>6302547.96</v>
      </c>
      <c r="H270" s="141" t="s">
        <v>565</v>
      </c>
      <c r="I270" s="143" t="s">
        <v>1053</v>
      </c>
      <c r="J270" s="148" t="s">
        <v>571</v>
      </c>
      <c r="K270" s="141"/>
      <c r="L270" s="141"/>
      <c r="M270" s="141"/>
      <c r="N270" s="141"/>
      <c r="O270" s="149">
        <v>0.27083333333333331</v>
      </c>
      <c r="P270" s="148" t="s">
        <v>1060</v>
      </c>
      <c r="Q270" s="149">
        <v>0.66666666666666663</v>
      </c>
      <c r="R270" s="149">
        <v>0.85416666666666663</v>
      </c>
      <c r="S270" s="141"/>
      <c r="T270" s="141"/>
      <c r="U270" s="141" t="s">
        <v>1067</v>
      </c>
      <c r="V270" s="141" t="s">
        <v>312</v>
      </c>
      <c r="W270" s="141" t="s">
        <v>1068</v>
      </c>
      <c r="X270" s="141" t="s">
        <v>574</v>
      </c>
      <c r="Y270" s="141" t="s">
        <v>297</v>
      </c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7">
        <v>1</v>
      </c>
      <c r="AQ270" s="26" t="s">
        <v>1081</v>
      </c>
    </row>
    <row r="271" spans="1:43" s="9" customFormat="1" ht="11.25" x14ac:dyDescent="0.2">
      <c r="A271" s="141" t="s">
        <v>803</v>
      </c>
      <c r="B271" s="141" t="s">
        <v>775</v>
      </c>
      <c r="C271" s="142">
        <v>329</v>
      </c>
      <c r="D271" s="143" t="s">
        <v>1033</v>
      </c>
      <c r="E271" s="141"/>
      <c r="F271" s="144">
        <v>341576.76</v>
      </c>
      <c r="G271" s="144">
        <v>6302530.5300000003</v>
      </c>
      <c r="H271" s="141" t="s">
        <v>565</v>
      </c>
      <c r="I271" s="143" t="s">
        <v>1054</v>
      </c>
      <c r="J271" s="148" t="s">
        <v>571</v>
      </c>
      <c r="K271" s="141"/>
      <c r="L271" s="141"/>
      <c r="M271" s="141"/>
      <c r="N271" s="141"/>
      <c r="O271" s="149">
        <v>0.27083333333333331</v>
      </c>
      <c r="P271" s="146">
        <v>0.45833333333333331</v>
      </c>
      <c r="Q271" s="146">
        <v>0.70833333333333337</v>
      </c>
      <c r="R271" s="149">
        <v>0.85416666666666663</v>
      </c>
      <c r="S271" s="141"/>
      <c r="T271" s="141"/>
      <c r="U271" s="141" t="s">
        <v>231</v>
      </c>
      <c r="V271" s="141" t="s">
        <v>232</v>
      </c>
      <c r="W271" s="141" t="s">
        <v>581</v>
      </c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7">
        <v>1</v>
      </c>
      <c r="AQ271" s="26" t="s">
        <v>1081</v>
      </c>
    </row>
    <row r="272" spans="1:43" s="9" customFormat="1" ht="11.25" x14ac:dyDescent="0.2">
      <c r="A272" s="141" t="s">
        <v>803</v>
      </c>
      <c r="B272" s="141" t="s">
        <v>775</v>
      </c>
      <c r="C272" s="142">
        <v>330</v>
      </c>
      <c r="D272" s="143" t="s">
        <v>1034</v>
      </c>
      <c r="E272" s="141"/>
      <c r="F272" s="144">
        <v>341543.82</v>
      </c>
      <c r="G272" s="144">
        <v>6302496.9299999997</v>
      </c>
      <c r="H272" s="141" t="s">
        <v>565</v>
      </c>
      <c r="I272" s="143" t="s">
        <v>1055</v>
      </c>
      <c r="J272" s="148" t="s">
        <v>571</v>
      </c>
      <c r="K272" s="141"/>
      <c r="L272" s="141"/>
      <c r="M272" s="141"/>
      <c r="N272" s="141"/>
      <c r="O272" s="149">
        <v>0.27083333333333331</v>
      </c>
      <c r="P272" s="146">
        <v>0.45833333333333331</v>
      </c>
      <c r="Q272" s="146">
        <v>0.70833333333333337</v>
      </c>
      <c r="R272" s="149">
        <v>0.85416666666666663</v>
      </c>
      <c r="S272" s="141"/>
      <c r="T272" s="141"/>
      <c r="U272" s="141" t="s">
        <v>172</v>
      </c>
      <c r="V272" s="141" t="s">
        <v>174</v>
      </c>
      <c r="W272" s="141" t="s">
        <v>898</v>
      </c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7">
        <v>1</v>
      </c>
      <c r="AQ272" s="26" t="s">
        <v>1081</v>
      </c>
    </row>
    <row r="273" spans="1:106" s="9" customFormat="1" ht="11.25" hidden="1" x14ac:dyDescent="0.2">
      <c r="A273" s="141" t="s">
        <v>803</v>
      </c>
      <c r="B273" s="141" t="s">
        <v>935</v>
      </c>
      <c r="C273" s="142">
        <v>331</v>
      </c>
      <c r="D273" s="141" t="s">
        <v>997</v>
      </c>
      <c r="E273" s="141"/>
      <c r="F273" s="141"/>
      <c r="G273" s="141"/>
      <c r="H273" s="141" t="s">
        <v>1007</v>
      </c>
      <c r="I273" s="143" t="s">
        <v>1056</v>
      </c>
      <c r="J273" s="148" t="s">
        <v>567</v>
      </c>
      <c r="K273" s="141" t="s">
        <v>570</v>
      </c>
      <c r="L273" s="141"/>
      <c r="M273" s="141"/>
      <c r="N273" s="141"/>
      <c r="O273" s="150">
        <v>0.25</v>
      </c>
      <c r="P273" s="150">
        <v>0.5</v>
      </c>
      <c r="Q273" s="141"/>
      <c r="R273" s="141"/>
      <c r="S273" s="141"/>
      <c r="T273" s="141"/>
      <c r="U273" s="141" t="s">
        <v>1008</v>
      </c>
      <c r="V273" s="141" t="s">
        <v>1011</v>
      </c>
      <c r="W273" s="141" t="s">
        <v>1012</v>
      </c>
      <c r="X273" s="141" t="s">
        <v>1016</v>
      </c>
      <c r="Y273" s="141" t="s">
        <v>692</v>
      </c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7">
        <v>2</v>
      </c>
      <c r="AQ273" s="26" t="s">
        <v>1081</v>
      </c>
    </row>
    <row r="274" spans="1:106" s="9" customFormat="1" ht="11.25" x14ac:dyDescent="0.2">
      <c r="A274" s="141" t="s">
        <v>803</v>
      </c>
      <c r="B274" s="141" t="s">
        <v>775</v>
      </c>
      <c r="C274" s="142">
        <v>332</v>
      </c>
      <c r="D274" s="141" t="s">
        <v>1036</v>
      </c>
      <c r="E274" s="141"/>
      <c r="F274" s="144">
        <v>333001.65000000002</v>
      </c>
      <c r="G274" s="144">
        <v>6291013.71</v>
      </c>
      <c r="H274" s="141" t="s">
        <v>547</v>
      </c>
      <c r="I274" s="143" t="s">
        <v>1057</v>
      </c>
      <c r="J274" s="148" t="s">
        <v>570</v>
      </c>
      <c r="K274" s="141"/>
      <c r="L274" s="141"/>
      <c r="M274" s="141"/>
      <c r="N274" s="141"/>
      <c r="O274" s="150">
        <v>0.25</v>
      </c>
      <c r="P274" s="150">
        <v>0.375</v>
      </c>
      <c r="Q274" s="141"/>
      <c r="R274" s="141"/>
      <c r="S274" s="141"/>
      <c r="T274" s="141"/>
      <c r="U274" s="141" t="s">
        <v>1069</v>
      </c>
      <c r="V274" s="141" t="s">
        <v>770</v>
      </c>
      <c r="W274" s="141" t="s">
        <v>1070</v>
      </c>
      <c r="X274" s="141" t="s">
        <v>1071</v>
      </c>
      <c r="Y274" s="141" t="s">
        <v>1072</v>
      </c>
      <c r="Z274" s="141" t="s">
        <v>1073</v>
      </c>
      <c r="AA274" s="141" t="s">
        <v>1074</v>
      </c>
      <c r="AB274" s="141" t="s">
        <v>1075</v>
      </c>
      <c r="AC274" s="141" t="s">
        <v>1076</v>
      </c>
      <c r="AD274" s="141" t="s">
        <v>1077</v>
      </c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7">
        <v>2</v>
      </c>
      <c r="AQ274" s="26" t="s">
        <v>1081</v>
      </c>
    </row>
    <row r="275" spans="1:106" s="9" customFormat="1" ht="11.25" x14ac:dyDescent="0.2">
      <c r="A275" s="141" t="s">
        <v>803</v>
      </c>
      <c r="B275" s="141" t="s">
        <v>775</v>
      </c>
      <c r="C275" s="142">
        <v>333</v>
      </c>
      <c r="D275" s="143" t="s">
        <v>1035</v>
      </c>
      <c r="E275" s="141"/>
      <c r="F275" s="144">
        <v>353883.33</v>
      </c>
      <c r="G275" s="144">
        <v>6297344.7599999998</v>
      </c>
      <c r="H275" s="141" t="s">
        <v>551</v>
      </c>
      <c r="I275" s="148" t="s">
        <v>1058</v>
      </c>
      <c r="J275" s="141" t="s">
        <v>575</v>
      </c>
      <c r="K275" s="141"/>
      <c r="L275" s="141"/>
      <c r="M275" s="141"/>
      <c r="N275" s="141"/>
      <c r="O275" s="151">
        <v>0.27083333333333331</v>
      </c>
      <c r="P275" s="152">
        <v>0.4375</v>
      </c>
      <c r="Q275" s="146">
        <v>0.6875</v>
      </c>
      <c r="R275" s="146">
        <v>0.89583333333333337</v>
      </c>
      <c r="S275" s="141"/>
      <c r="T275" s="141"/>
      <c r="U275" s="141" t="s">
        <v>329</v>
      </c>
      <c r="V275" s="141" t="s">
        <v>1078</v>
      </c>
      <c r="W275" s="141" t="s">
        <v>1079</v>
      </c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7">
        <v>2</v>
      </c>
      <c r="AQ275" s="26" t="s">
        <v>1081</v>
      </c>
    </row>
    <row r="276" spans="1:106" s="9" customFormat="1" ht="11.25" x14ac:dyDescent="0.2">
      <c r="A276" s="153" t="s">
        <v>803</v>
      </c>
      <c r="B276" s="154" t="s">
        <v>775</v>
      </c>
      <c r="C276" s="155">
        <v>334</v>
      </c>
      <c r="D276" s="156" t="s">
        <v>117</v>
      </c>
      <c r="E276" s="153"/>
      <c r="F276" s="157">
        <v>345927.99</v>
      </c>
      <c r="G276" s="157">
        <v>6290128.9699999997</v>
      </c>
      <c r="H276" s="153" t="s">
        <v>558</v>
      </c>
      <c r="I276" s="158" t="s">
        <v>1059</v>
      </c>
      <c r="J276" s="153" t="s">
        <v>570</v>
      </c>
      <c r="K276" s="153"/>
      <c r="L276" s="153"/>
      <c r="M276" s="153"/>
      <c r="N276" s="159"/>
      <c r="O276" s="151">
        <v>0.54166666666666663</v>
      </c>
      <c r="P276" s="151">
        <v>0.875</v>
      </c>
      <c r="Q276" s="154"/>
      <c r="R276" s="153"/>
      <c r="S276" s="153"/>
      <c r="T276" s="153"/>
      <c r="U276" s="153" t="s">
        <v>389</v>
      </c>
      <c r="V276" s="153" t="s">
        <v>1080</v>
      </c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60">
        <v>1</v>
      </c>
      <c r="AQ276" s="161" t="s">
        <v>1081</v>
      </c>
    </row>
    <row r="277" spans="1:106" s="88" customFormat="1" ht="11.25" hidden="1" x14ac:dyDescent="0.2">
      <c r="A277" s="141" t="s">
        <v>803</v>
      </c>
      <c r="B277" s="141" t="s">
        <v>935</v>
      </c>
      <c r="C277" s="26">
        <v>307</v>
      </c>
      <c r="D277" s="143" t="s">
        <v>1083</v>
      </c>
      <c r="E277" s="10"/>
      <c r="F277" s="144">
        <v>342856.47</v>
      </c>
      <c r="G277" s="144">
        <v>6297192.2599999998</v>
      </c>
      <c r="H277" s="10" t="s">
        <v>549</v>
      </c>
      <c r="I277" s="143" t="s">
        <v>1084</v>
      </c>
      <c r="J277" s="10" t="s">
        <v>571</v>
      </c>
      <c r="K277" s="10" t="s">
        <v>566</v>
      </c>
      <c r="L277" s="10"/>
      <c r="M277" s="10"/>
      <c r="N277" s="10"/>
      <c r="O277" s="146">
        <v>0.66666666666666663</v>
      </c>
      <c r="P277" s="149">
        <v>0.85416666666666663</v>
      </c>
      <c r="Q277" s="26"/>
      <c r="R277" s="26"/>
      <c r="S277" s="26"/>
      <c r="T277" s="26"/>
      <c r="U277" s="10" t="s">
        <v>1067</v>
      </c>
      <c r="V277" s="10" t="s">
        <v>1068</v>
      </c>
      <c r="W277" s="10" t="s">
        <v>199</v>
      </c>
      <c r="X277" s="10" t="s">
        <v>201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47">
        <v>1</v>
      </c>
      <c r="AQ277" s="26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hidden="1" x14ac:dyDescent="0.2">
      <c r="A278" s="117" t="s">
        <v>803</v>
      </c>
      <c r="B278" s="117" t="s">
        <v>935</v>
      </c>
      <c r="C278" s="81">
        <v>335</v>
      </c>
      <c r="D278" s="119" t="s">
        <v>1091</v>
      </c>
      <c r="E278" s="78"/>
      <c r="F278" s="118">
        <v>353641.9167</v>
      </c>
      <c r="G278" s="118">
        <v>6280976.9877000004</v>
      </c>
      <c r="H278" s="78" t="s">
        <v>548</v>
      </c>
      <c r="I278" s="119" t="s">
        <v>1092</v>
      </c>
      <c r="J278" s="78" t="s">
        <v>572</v>
      </c>
      <c r="K278" s="78" t="s">
        <v>573</v>
      </c>
      <c r="L278" s="78"/>
      <c r="M278" s="78"/>
      <c r="N278" s="78"/>
      <c r="O278" s="121">
        <v>0.60416666666666663</v>
      </c>
      <c r="P278" s="123">
        <v>0.9375</v>
      </c>
      <c r="Q278" s="81"/>
      <c r="R278" s="81"/>
      <c r="S278" s="81"/>
      <c r="T278" s="81"/>
      <c r="U278" s="78" t="s">
        <v>1093</v>
      </c>
      <c r="V278" s="78" t="s">
        <v>237</v>
      </c>
      <c r="W278" s="78" t="s">
        <v>238</v>
      </c>
      <c r="X278" s="78" t="s">
        <v>1094</v>
      </c>
      <c r="Y278" s="78" t="s">
        <v>240</v>
      </c>
      <c r="Z278" s="78" t="s">
        <v>1095</v>
      </c>
      <c r="AA278" s="78" t="s">
        <v>348</v>
      </c>
      <c r="AB278" s="78" t="s">
        <v>1096</v>
      </c>
      <c r="AC278" s="78" t="s">
        <v>360</v>
      </c>
      <c r="AD278" s="78" t="s">
        <v>213</v>
      </c>
      <c r="AE278" s="78" t="s">
        <v>361</v>
      </c>
      <c r="AF278" s="78"/>
      <c r="AG278" s="117"/>
      <c r="AH278" s="117"/>
      <c r="AI278" s="81"/>
      <c r="AJ278" s="119"/>
      <c r="AK278" s="78"/>
      <c r="AL278" s="118"/>
      <c r="AM278" s="118"/>
      <c r="AN278" s="78"/>
      <c r="AO278" s="119"/>
      <c r="AP278" s="138">
        <v>2</v>
      </c>
      <c r="AQ278" s="81" t="s">
        <v>1097</v>
      </c>
    </row>
    <row r="279" spans="1:106" s="9" customFormat="1" ht="11.25" x14ac:dyDescent="0.2">
      <c r="A279" s="117" t="s">
        <v>803</v>
      </c>
      <c r="B279" s="117" t="s">
        <v>775</v>
      </c>
      <c r="C279" s="81">
        <v>336</v>
      </c>
      <c r="D279" s="119" t="s">
        <v>1098</v>
      </c>
      <c r="E279" s="78"/>
      <c r="F279" s="118">
        <v>348312.63579999999</v>
      </c>
      <c r="G279" s="118">
        <v>6287277.4819999998</v>
      </c>
      <c r="H279" s="78" t="s">
        <v>563</v>
      </c>
      <c r="I279" s="119" t="s">
        <v>1099</v>
      </c>
      <c r="J279" s="78" t="s">
        <v>570</v>
      </c>
      <c r="K279" s="78"/>
      <c r="L279" s="78"/>
      <c r="M279" s="78"/>
      <c r="N279" s="78"/>
      <c r="O279" s="121">
        <v>0.625</v>
      </c>
      <c r="P279" s="123">
        <v>0.875</v>
      </c>
      <c r="Q279" s="81"/>
      <c r="R279" s="81"/>
      <c r="S279" s="81"/>
      <c r="T279" s="81"/>
      <c r="U279" s="78" t="s">
        <v>1100</v>
      </c>
      <c r="V279" s="78" t="s">
        <v>1101</v>
      </c>
      <c r="W279" s="78" t="s">
        <v>1102</v>
      </c>
      <c r="X279" s="78" t="s">
        <v>386</v>
      </c>
      <c r="Y279" s="78" t="s">
        <v>638</v>
      </c>
      <c r="Z279" s="78"/>
      <c r="AA279" s="78"/>
      <c r="AB279" s="78"/>
      <c r="AC279" s="78"/>
      <c r="AD279" s="78"/>
      <c r="AE279" s="78"/>
      <c r="AF279" s="78"/>
      <c r="AG279" s="117"/>
      <c r="AH279" s="117"/>
      <c r="AI279" s="81"/>
      <c r="AJ279" s="119"/>
      <c r="AK279" s="78"/>
      <c r="AL279" s="118"/>
      <c r="AM279" s="118"/>
      <c r="AN279" s="78"/>
      <c r="AO279" s="119"/>
      <c r="AP279" s="138">
        <v>2</v>
      </c>
      <c r="AQ279" s="81" t="s">
        <v>1097</v>
      </c>
    </row>
    <row r="280" spans="1:106" x14ac:dyDescent="0.2">
      <c r="A280" s="117" t="s">
        <v>803</v>
      </c>
      <c r="B280" s="117" t="s">
        <v>775</v>
      </c>
      <c r="C280" s="81">
        <v>337</v>
      </c>
      <c r="D280" s="119" t="s">
        <v>1103</v>
      </c>
      <c r="E280" s="78"/>
      <c r="F280" s="118">
        <v>344279.18</v>
      </c>
      <c r="G280" s="118">
        <v>6297518.6100000003</v>
      </c>
      <c r="H280" s="78" t="s">
        <v>549</v>
      </c>
      <c r="I280" s="119" t="s">
        <v>1104</v>
      </c>
      <c r="J280" s="78" t="s">
        <v>570</v>
      </c>
      <c r="K280" s="78"/>
      <c r="L280" s="78"/>
      <c r="M280" s="78"/>
      <c r="N280" s="78"/>
      <c r="O280" s="121">
        <v>0.66666666666666663</v>
      </c>
      <c r="P280" s="123">
        <v>0.875</v>
      </c>
      <c r="Q280" s="81"/>
      <c r="R280" s="81"/>
      <c r="S280" s="81"/>
      <c r="T280" s="81"/>
      <c r="U280" s="78" t="s">
        <v>1105</v>
      </c>
      <c r="V280" s="78" t="s">
        <v>283</v>
      </c>
      <c r="W280" s="78" t="s">
        <v>285</v>
      </c>
      <c r="X280" s="78" t="s">
        <v>300</v>
      </c>
      <c r="Y280" s="78" t="s">
        <v>964</v>
      </c>
      <c r="Z280" s="78" t="s">
        <v>1076</v>
      </c>
      <c r="AA280" s="78"/>
      <c r="AB280" s="78"/>
      <c r="AC280" s="78"/>
      <c r="AD280" s="78"/>
      <c r="AE280" s="78"/>
      <c r="AF280" s="78"/>
      <c r="AG280" s="117"/>
      <c r="AH280" s="117"/>
      <c r="AI280" s="81"/>
      <c r="AJ280" s="119"/>
      <c r="AK280" s="78"/>
      <c r="AL280" s="118"/>
      <c r="AM280" s="118"/>
      <c r="AN280" s="78"/>
      <c r="AO280" s="119"/>
      <c r="AP280" s="138">
        <v>2</v>
      </c>
      <c r="AQ280" s="81" t="s">
        <v>1097</v>
      </c>
    </row>
    <row r="281" spans="1:106" x14ac:dyDescent="0.2">
      <c r="A281" s="117" t="s">
        <v>803</v>
      </c>
      <c r="B281" s="117" t="s">
        <v>775</v>
      </c>
      <c r="C281" s="81">
        <v>338</v>
      </c>
      <c r="D281" s="119" t="s">
        <v>1106</v>
      </c>
      <c r="E281" s="78"/>
      <c r="F281" s="118">
        <v>344099.93229999999</v>
      </c>
      <c r="G281" s="118">
        <v>6297543.5285</v>
      </c>
      <c r="H281" s="78" t="s">
        <v>549</v>
      </c>
      <c r="I281" s="119" t="s">
        <v>1107</v>
      </c>
      <c r="J281" s="78" t="s">
        <v>570</v>
      </c>
      <c r="K281" s="78"/>
      <c r="L281" s="78"/>
      <c r="M281" s="78"/>
      <c r="N281" s="78"/>
      <c r="O281" s="121">
        <v>0.66666666666666663</v>
      </c>
      <c r="P281" s="123">
        <v>0.875</v>
      </c>
      <c r="Q281" s="81"/>
      <c r="R281" s="81"/>
      <c r="S281" s="81"/>
      <c r="T281" s="81"/>
      <c r="U281" s="78" t="s">
        <v>283</v>
      </c>
      <c r="V281" s="78" t="s">
        <v>1108</v>
      </c>
      <c r="W281" s="78" t="s">
        <v>300</v>
      </c>
      <c r="X281" s="78"/>
      <c r="Y281" s="78"/>
      <c r="Z281" s="78"/>
      <c r="AA281" s="78"/>
      <c r="AB281" s="78"/>
      <c r="AC281" s="78"/>
      <c r="AD281" s="78"/>
      <c r="AE281" s="78"/>
      <c r="AF281" s="78"/>
      <c r="AG281" s="117"/>
      <c r="AH281" s="117"/>
      <c r="AI281" s="81"/>
      <c r="AJ281" s="119"/>
      <c r="AK281" s="78"/>
      <c r="AL281" s="118"/>
      <c r="AM281" s="118"/>
      <c r="AN281" s="78"/>
      <c r="AO281" s="119"/>
      <c r="AP281" s="138">
        <v>2</v>
      </c>
      <c r="AQ281" s="81" t="s">
        <v>1097</v>
      </c>
    </row>
    <row r="282" spans="1:106" x14ac:dyDescent="0.2">
      <c r="A282" s="117" t="s">
        <v>803</v>
      </c>
      <c r="B282" s="117" t="s">
        <v>775</v>
      </c>
      <c r="C282" s="81">
        <v>339</v>
      </c>
      <c r="D282" s="119" t="s">
        <v>1109</v>
      </c>
      <c r="E282" s="78"/>
      <c r="F282" s="118">
        <v>353617.1851</v>
      </c>
      <c r="G282" s="118">
        <v>6280748.4626000002</v>
      </c>
      <c r="H282" s="78" t="s">
        <v>548</v>
      </c>
      <c r="I282" s="119" t="s">
        <v>1110</v>
      </c>
      <c r="J282" s="78" t="s">
        <v>572</v>
      </c>
      <c r="K282" s="78"/>
      <c r="L282" s="78"/>
      <c r="M282" s="78"/>
      <c r="N282" s="78"/>
      <c r="O282" s="121">
        <v>0.70833333333333337</v>
      </c>
      <c r="P282" s="123">
        <v>0.9375</v>
      </c>
      <c r="Q282" s="81"/>
      <c r="R282" s="81"/>
      <c r="S282" s="81"/>
      <c r="T282" s="81"/>
      <c r="U282" s="78" t="s">
        <v>1112</v>
      </c>
      <c r="V282" s="78" t="s">
        <v>1111</v>
      </c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117"/>
      <c r="AH282" s="117"/>
      <c r="AI282" s="81"/>
      <c r="AJ282" s="119"/>
      <c r="AK282" s="78"/>
      <c r="AL282" s="118"/>
      <c r="AM282" s="118"/>
      <c r="AN282" s="78"/>
      <c r="AO282" s="119"/>
      <c r="AP282" s="138">
        <v>1</v>
      </c>
      <c r="AQ282" s="81" t="s">
        <v>1097</v>
      </c>
    </row>
    <row r="283" spans="1:106" x14ac:dyDescent="0.2">
      <c r="A283" s="117" t="s">
        <v>803</v>
      </c>
      <c r="B283" s="117" t="s">
        <v>775</v>
      </c>
      <c r="C283" s="81">
        <v>340</v>
      </c>
      <c r="D283" s="119" t="s">
        <v>1113</v>
      </c>
      <c r="E283" s="78"/>
      <c r="F283" s="118">
        <v>338110.92739999999</v>
      </c>
      <c r="G283" s="118">
        <v>6298072.3271000003</v>
      </c>
      <c r="H283" s="78" t="s">
        <v>552</v>
      </c>
      <c r="I283" s="119" t="s">
        <v>1114</v>
      </c>
      <c r="J283" s="78" t="s">
        <v>575</v>
      </c>
      <c r="K283" s="78"/>
      <c r="L283" s="78"/>
      <c r="M283" s="78"/>
      <c r="N283" s="78"/>
      <c r="O283" s="121">
        <v>0.27083333333333331</v>
      </c>
      <c r="P283" s="123">
        <v>0.4375</v>
      </c>
      <c r="Q283" s="121">
        <v>0.6875</v>
      </c>
      <c r="R283" s="121">
        <v>0.89583333333333337</v>
      </c>
      <c r="S283" s="81"/>
      <c r="T283" s="81"/>
      <c r="U283" s="78" t="s">
        <v>256</v>
      </c>
      <c r="V283" s="78" t="s">
        <v>1115</v>
      </c>
      <c r="W283" s="78" t="s">
        <v>1116</v>
      </c>
      <c r="X283" s="78" t="s">
        <v>1117</v>
      </c>
      <c r="Y283" s="78" t="s">
        <v>1118</v>
      </c>
      <c r="Z283" s="78" t="s">
        <v>1119</v>
      </c>
      <c r="AA283" s="78"/>
      <c r="AB283" s="78"/>
      <c r="AC283" s="78"/>
      <c r="AD283" s="78"/>
      <c r="AE283" s="78"/>
      <c r="AF283" s="78"/>
      <c r="AG283" s="117"/>
      <c r="AH283" s="117"/>
      <c r="AI283" s="81"/>
      <c r="AJ283" s="119"/>
      <c r="AK283" s="78"/>
      <c r="AL283" s="118"/>
      <c r="AM283" s="118"/>
      <c r="AN283" s="78"/>
      <c r="AO283" s="119"/>
      <c r="AP283" s="138">
        <v>3</v>
      </c>
      <c r="AQ283" s="81" t="s">
        <v>1097</v>
      </c>
    </row>
    <row r="284" spans="1:106" x14ac:dyDescent="0.2">
      <c r="A284" s="117" t="s">
        <v>803</v>
      </c>
      <c r="B284" s="117" t="s">
        <v>775</v>
      </c>
      <c r="C284" s="81">
        <v>341</v>
      </c>
      <c r="D284" s="119" t="s">
        <v>1032</v>
      </c>
      <c r="E284" s="78"/>
      <c r="F284" s="118">
        <v>345937.41</v>
      </c>
      <c r="G284" s="118">
        <v>6299054.6500000004</v>
      </c>
      <c r="H284" s="78" t="s">
        <v>549</v>
      </c>
      <c r="I284" s="119" t="s">
        <v>1051</v>
      </c>
      <c r="J284" s="78" t="s">
        <v>575</v>
      </c>
      <c r="K284" s="78"/>
      <c r="L284" s="78"/>
      <c r="M284" s="78"/>
      <c r="N284" s="78"/>
      <c r="O284" s="121">
        <v>0.66666666666666663</v>
      </c>
      <c r="P284" s="123">
        <v>0.89583333333333337</v>
      </c>
      <c r="Q284" s="121"/>
      <c r="R284" s="121"/>
      <c r="S284" s="81"/>
      <c r="T284" s="81"/>
      <c r="U284" s="78" t="s">
        <v>328</v>
      </c>
      <c r="V284" s="78" t="s">
        <v>329</v>
      </c>
      <c r="W284" s="78" t="s">
        <v>252</v>
      </c>
      <c r="X284" s="78" t="s">
        <v>580</v>
      </c>
      <c r="Y284" s="78"/>
      <c r="Z284" s="78"/>
      <c r="AA284" s="78"/>
      <c r="AB284" s="78"/>
      <c r="AC284" s="78"/>
      <c r="AD284" s="78"/>
      <c r="AE284" s="78"/>
      <c r="AF284" s="78"/>
      <c r="AG284" s="117"/>
      <c r="AH284" s="117"/>
      <c r="AI284" s="81"/>
      <c r="AJ284" s="119"/>
      <c r="AK284" s="78"/>
      <c r="AL284" s="118"/>
      <c r="AM284" s="118"/>
      <c r="AN284" s="78"/>
      <c r="AO284" s="119"/>
      <c r="AP284" s="138">
        <v>2</v>
      </c>
      <c r="AQ284" s="81" t="s">
        <v>1097</v>
      </c>
    </row>
    <row r="285" spans="1:106" x14ac:dyDescent="0.2">
      <c r="A285" s="117" t="s">
        <v>803</v>
      </c>
      <c r="B285" s="117" t="s">
        <v>775</v>
      </c>
      <c r="C285" s="81">
        <v>342</v>
      </c>
      <c r="D285" s="119" t="s">
        <v>1124</v>
      </c>
      <c r="E285" s="78"/>
      <c r="F285" s="118">
        <v>346744.23759999999</v>
      </c>
      <c r="G285" s="118">
        <v>6299558.2021000003</v>
      </c>
      <c r="H285" s="78" t="s">
        <v>554</v>
      </c>
      <c r="I285" s="119" t="s">
        <v>1126</v>
      </c>
      <c r="J285" s="78" t="s">
        <v>575</v>
      </c>
      <c r="K285" s="78"/>
      <c r="L285" s="78"/>
      <c r="M285" s="78"/>
      <c r="N285" s="78"/>
      <c r="O285" s="121">
        <v>0.6875</v>
      </c>
      <c r="P285" s="123">
        <v>0.89583333333333337</v>
      </c>
      <c r="Q285" s="121"/>
      <c r="R285" s="121"/>
      <c r="S285" s="81"/>
      <c r="T285" s="81"/>
      <c r="U285" s="78" t="s">
        <v>383</v>
      </c>
      <c r="V285" s="78" t="s">
        <v>384</v>
      </c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117"/>
      <c r="AH285" s="117"/>
      <c r="AI285" s="81"/>
      <c r="AJ285" s="119"/>
      <c r="AK285" s="78"/>
      <c r="AL285" s="118"/>
      <c r="AM285" s="118"/>
      <c r="AN285" s="78"/>
      <c r="AO285" s="119"/>
      <c r="AP285" s="138">
        <v>2</v>
      </c>
      <c r="AQ285" s="81" t="s">
        <v>1131</v>
      </c>
    </row>
    <row r="286" spans="1:106" x14ac:dyDescent="0.2">
      <c r="A286" s="117" t="s">
        <v>803</v>
      </c>
      <c r="B286" s="117" t="s">
        <v>775</v>
      </c>
      <c r="C286" s="81">
        <v>343</v>
      </c>
      <c r="D286" s="119" t="s">
        <v>658</v>
      </c>
      <c r="E286" s="78"/>
      <c r="F286" s="118">
        <v>340430.44069999998</v>
      </c>
      <c r="G286" s="118">
        <v>6296729.9896</v>
      </c>
      <c r="H286" s="78" t="s">
        <v>546</v>
      </c>
      <c r="I286" s="119" t="s">
        <v>1127</v>
      </c>
      <c r="J286" s="78" t="s">
        <v>575</v>
      </c>
      <c r="K286" s="78"/>
      <c r="L286" s="78"/>
      <c r="M286" s="78"/>
      <c r="N286" s="78"/>
      <c r="O286" s="121">
        <v>0.27083333333333331</v>
      </c>
      <c r="P286" s="123">
        <v>0.41666666666666669</v>
      </c>
      <c r="Q286" s="121"/>
      <c r="R286" s="121"/>
      <c r="S286" s="81"/>
      <c r="T286" s="81"/>
      <c r="U286" s="78" t="s">
        <v>243</v>
      </c>
      <c r="V286" s="78" t="s">
        <v>608</v>
      </c>
      <c r="W286" s="78" t="s">
        <v>184</v>
      </c>
      <c r="X286" s="78" t="s">
        <v>185</v>
      </c>
      <c r="Y286" s="78" t="s">
        <v>186</v>
      </c>
      <c r="Z286" s="78" t="s">
        <v>187</v>
      </c>
      <c r="AA286" s="78" t="s">
        <v>1129</v>
      </c>
      <c r="AB286" s="78"/>
      <c r="AC286" s="78"/>
      <c r="AD286" s="78"/>
      <c r="AE286" s="78"/>
      <c r="AF286" s="78"/>
      <c r="AG286" s="117"/>
      <c r="AH286" s="117"/>
      <c r="AI286" s="81"/>
      <c r="AJ286" s="119"/>
      <c r="AK286" s="78"/>
      <c r="AL286" s="118"/>
      <c r="AM286" s="118"/>
      <c r="AN286" s="78"/>
      <c r="AO286" s="119"/>
      <c r="AP286" s="138">
        <v>2</v>
      </c>
      <c r="AQ286" s="81" t="s">
        <v>1131</v>
      </c>
    </row>
    <row r="287" spans="1:106" hidden="1" x14ac:dyDescent="0.2">
      <c r="A287" s="117" t="s">
        <v>803</v>
      </c>
      <c r="B287" s="117" t="s">
        <v>935</v>
      </c>
      <c r="C287" s="81">
        <v>344</v>
      </c>
      <c r="D287" s="119" t="s">
        <v>1125</v>
      </c>
      <c r="E287" s="78"/>
      <c r="F287" s="118">
        <v>336793.95159999997</v>
      </c>
      <c r="G287" s="118">
        <v>6290795.9397</v>
      </c>
      <c r="H287" s="78" t="s">
        <v>547</v>
      </c>
      <c r="I287" s="119" t="s">
        <v>1128</v>
      </c>
      <c r="J287" s="78" t="s">
        <v>575</v>
      </c>
      <c r="K287" s="78" t="s">
        <v>570</v>
      </c>
      <c r="L287" s="78"/>
      <c r="M287" s="78"/>
      <c r="N287" s="78"/>
      <c r="O287" s="121">
        <v>0.27083333333333331</v>
      </c>
      <c r="P287" s="123">
        <v>0.41666666666666669</v>
      </c>
      <c r="Q287" s="121"/>
      <c r="R287" s="121"/>
      <c r="S287" s="81"/>
      <c r="T287" s="81"/>
      <c r="U287" s="78" t="s">
        <v>1073</v>
      </c>
      <c r="V287" s="78" t="s">
        <v>1074</v>
      </c>
      <c r="W287" s="78" t="s">
        <v>241</v>
      </c>
      <c r="X287" s="78" t="s">
        <v>244</v>
      </c>
      <c r="Y287" s="78" t="s">
        <v>514</v>
      </c>
      <c r="Z287" s="78" t="s">
        <v>1130</v>
      </c>
      <c r="AA287" s="78"/>
      <c r="AB287" s="78"/>
      <c r="AC287" s="78"/>
      <c r="AD287" s="78"/>
      <c r="AE287" s="78"/>
      <c r="AF287" s="78"/>
      <c r="AG287" s="117"/>
      <c r="AH287" s="117"/>
      <c r="AI287" s="81"/>
      <c r="AJ287" s="119"/>
      <c r="AK287" s="78"/>
      <c r="AL287" s="118"/>
      <c r="AM287" s="118"/>
      <c r="AN287" s="78"/>
      <c r="AO287" s="119"/>
      <c r="AP287" s="138">
        <v>2</v>
      </c>
      <c r="AQ287" s="81" t="s">
        <v>1131</v>
      </c>
    </row>
    <row r="288" spans="1:106" x14ac:dyDescent="0.2">
      <c r="A288" s="117" t="s">
        <v>803</v>
      </c>
      <c r="B288" s="117" t="s">
        <v>775</v>
      </c>
      <c r="C288" s="81">
        <v>345</v>
      </c>
      <c r="D288" s="119" t="s">
        <v>1120</v>
      </c>
      <c r="E288" s="78"/>
      <c r="F288" s="118">
        <v>347870.7389</v>
      </c>
      <c r="G288" s="118">
        <v>6291305.2605999997</v>
      </c>
      <c r="H288" s="78" t="s">
        <v>1123</v>
      </c>
      <c r="I288" s="119" t="s">
        <v>1121</v>
      </c>
      <c r="J288" s="78" t="s">
        <v>571</v>
      </c>
      <c r="K288" s="78"/>
      <c r="L288" s="78"/>
      <c r="M288" s="78"/>
      <c r="N288" s="78"/>
      <c r="O288" s="121">
        <v>0.27083333333333331</v>
      </c>
      <c r="P288" s="123">
        <v>0.45833333333333331</v>
      </c>
      <c r="Q288" s="121">
        <v>0.66666666666666663</v>
      </c>
      <c r="R288" s="121">
        <v>0.85416666666666663</v>
      </c>
      <c r="S288" s="81"/>
      <c r="T288" s="81"/>
      <c r="U288" s="78" t="s">
        <v>234</v>
      </c>
      <c r="V288" s="78" t="s">
        <v>232</v>
      </c>
      <c r="W288" s="78" t="s">
        <v>235</v>
      </c>
      <c r="X288" s="78"/>
      <c r="Y288" s="78"/>
      <c r="Z288" s="78"/>
      <c r="AA288" s="78"/>
      <c r="AB288" s="78"/>
      <c r="AC288" s="78"/>
      <c r="AD288" s="78"/>
      <c r="AE288" s="78"/>
      <c r="AF288" s="78"/>
      <c r="AG288" s="117"/>
      <c r="AH288" s="117"/>
      <c r="AI288" s="81"/>
      <c r="AJ288" s="119"/>
      <c r="AK288" s="78"/>
      <c r="AL288" s="118"/>
      <c r="AM288" s="118"/>
      <c r="AN288" s="78"/>
      <c r="AO288" s="119"/>
      <c r="AP288" s="138">
        <v>1</v>
      </c>
      <c r="AQ288" s="81" t="s">
        <v>1131</v>
      </c>
    </row>
    <row r="289" spans="1:43" x14ac:dyDescent="0.2">
      <c r="A289" s="117" t="s">
        <v>803</v>
      </c>
      <c r="B289" s="117" t="s">
        <v>775</v>
      </c>
      <c r="C289" s="81">
        <v>346</v>
      </c>
      <c r="D289" s="119" t="s">
        <v>34</v>
      </c>
      <c r="E289" s="78"/>
      <c r="F289" s="118">
        <v>339764.43732199998</v>
      </c>
      <c r="G289" s="118">
        <v>6298136.2299790001</v>
      </c>
      <c r="H289" s="78" t="s">
        <v>546</v>
      </c>
      <c r="I289" s="119" t="s">
        <v>1122</v>
      </c>
      <c r="J289" s="78" t="s">
        <v>566</v>
      </c>
      <c r="K289" s="78"/>
      <c r="L289" s="78"/>
      <c r="M289" s="78"/>
      <c r="N289" s="78"/>
      <c r="O289" s="121">
        <v>0.27083333333333331</v>
      </c>
      <c r="P289" s="123">
        <v>0.45833333333333331</v>
      </c>
      <c r="Q289" s="121"/>
      <c r="R289" s="121"/>
      <c r="S289" s="81"/>
      <c r="T289" s="81"/>
      <c r="U289" s="78" t="s">
        <v>198</v>
      </c>
      <c r="V289" s="78" t="s">
        <v>143</v>
      </c>
      <c r="W289" s="78" t="s">
        <v>199</v>
      </c>
      <c r="X289" s="78" t="s">
        <v>202</v>
      </c>
      <c r="Y289" s="78" t="s">
        <v>200</v>
      </c>
      <c r="Z289" s="78" t="s">
        <v>201</v>
      </c>
      <c r="AA289" s="78"/>
      <c r="AB289" s="78"/>
      <c r="AC289" s="78"/>
      <c r="AD289" s="78"/>
      <c r="AE289" s="78"/>
      <c r="AF289" s="78"/>
      <c r="AG289" s="117"/>
      <c r="AH289" s="117"/>
      <c r="AI289" s="81"/>
      <c r="AJ289" s="119"/>
      <c r="AK289" s="78"/>
      <c r="AL289" s="118"/>
      <c r="AM289" s="118"/>
      <c r="AN289" s="78"/>
      <c r="AO289" s="119"/>
      <c r="AP289" s="138">
        <v>1</v>
      </c>
      <c r="AQ289" s="81" t="s">
        <v>1131</v>
      </c>
    </row>
    <row r="290" spans="1:43" x14ac:dyDescent="0.2">
      <c r="A290" s="9"/>
    </row>
  </sheetData>
  <autoFilter ref="A5:DB289" xr:uid="{3A73C5AE-5D71-41CA-B0E2-C37CBA35402F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BBCE7-3A80-488A-83C5-81E75339FF07}">
  <dimension ref="A2:J348"/>
  <sheetViews>
    <sheetView topLeftCell="A19" workbookViewId="0">
      <selection activeCell="C39" sqref="C39"/>
    </sheetView>
  </sheetViews>
  <sheetFormatPr baseColWidth="10" defaultRowHeight="12.75" x14ac:dyDescent="0.2"/>
  <cols>
    <col min="1" max="1" width="11.42578125" style="65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260" t="s">
        <v>393</v>
      </c>
      <c r="B2" s="260" t="s">
        <v>802</v>
      </c>
      <c r="C2" s="260" t="s">
        <v>813</v>
      </c>
      <c r="D2" s="260" t="s">
        <v>2068</v>
      </c>
      <c r="E2" s="260" t="s">
        <v>2062</v>
      </c>
      <c r="F2" s="260" t="s">
        <v>2063</v>
      </c>
      <c r="G2" s="260" t="s">
        <v>2064</v>
      </c>
      <c r="H2" s="260" t="s">
        <v>2065</v>
      </c>
      <c r="I2" s="260" t="s">
        <v>2066</v>
      </c>
      <c r="J2" s="260" t="s">
        <v>2067</v>
      </c>
    </row>
    <row r="3" spans="1:10" x14ac:dyDescent="0.2">
      <c r="A3" s="6">
        <v>1</v>
      </c>
      <c r="B3" s="10" t="str">
        <f>INDEX('Zonas Pagas Vigentes'!$B$2:$B$1048576,MATCH(A3,'Zonas Pagas Vigentes'!$D$2:$D$1048576,0))</f>
        <v>Activa</v>
      </c>
      <c r="C3" s="10" t="s">
        <v>832</v>
      </c>
      <c r="D3" s="10"/>
      <c r="E3" s="225" t="e">
        <f>VLOOKUP(A3,'Zonas Pagas Vigentes'!$D:$BE,68,FALSE)</f>
        <v>#REF!</v>
      </c>
      <c r="F3" s="225"/>
      <c r="G3" s="247"/>
      <c r="H3" s="247"/>
      <c r="I3" s="247"/>
      <c r="J3" s="247"/>
    </row>
    <row r="4" spans="1:10" x14ac:dyDescent="0.2">
      <c r="A4" s="6">
        <v>2</v>
      </c>
      <c r="B4" s="10" t="str">
        <f>INDEX('Zonas Pagas Vigentes'!$B$2:$B$1048576,MATCH(A4,'Zonas Pagas Vigentes'!$D$2:$D$1048576,0))</f>
        <v>Activa</v>
      </c>
      <c r="C4" s="10" t="s">
        <v>832</v>
      </c>
      <c r="D4" s="10"/>
      <c r="E4" s="225" t="e">
        <f>VLOOKUP(A4,'Zonas Pagas Vigentes'!$D:$BE,68,FALSE)</f>
        <v>#REF!</v>
      </c>
      <c r="F4" s="225"/>
      <c r="G4" s="247"/>
      <c r="H4" s="247"/>
      <c r="I4" s="247"/>
      <c r="J4" s="247"/>
    </row>
    <row r="5" spans="1:10" x14ac:dyDescent="0.2">
      <c r="A5" s="6">
        <v>3</v>
      </c>
      <c r="B5" s="10" t="str">
        <f>INDEX('Zonas Pagas Vigentes'!$B$2:$B$1048576,MATCH(A5,'Zonas Pagas Vigentes'!$D$2:$D$1048576,0))</f>
        <v>Activa</v>
      </c>
      <c r="C5" s="10" t="s">
        <v>831</v>
      </c>
      <c r="D5" s="10"/>
      <c r="E5" s="225" t="e">
        <f>VLOOKUP(A5,'Zonas Pagas Vigentes'!$D:$BE,68,FALSE)</f>
        <v>#REF!</v>
      </c>
      <c r="F5" s="225"/>
      <c r="G5" s="247"/>
      <c r="H5" s="247"/>
      <c r="I5" s="247"/>
      <c r="J5" s="247"/>
    </row>
    <row r="6" spans="1:10" x14ac:dyDescent="0.2">
      <c r="A6" s="6">
        <v>4</v>
      </c>
      <c r="B6" s="10" t="str">
        <f>INDEX('Zonas Pagas Vigentes'!$B$2:$B$1048576,MATCH(A6,'Zonas Pagas Vigentes'!$D$2:$D$1048576,0))</f>
        <v>Eliminada</v>
      </c>
      <c r="C6" s="10" t="s">
        <v>825</v>
      </c>
      <c r="D6" s="10"/>
      <c r="E6" s="225" t="e">
        <f>VLOOKUP(A6,'Zonas Pagas Vigentes'!$D:$BE,68,FALSE)</f>
        <v>#REF!</v>
      </c>
      <c r="F6" s="225">
        <v>42454</v>
      </c>
      <c r="G6" s="247"/>
      <c r="H6" s="247"/>
      <c r="I6" s="247"/>
      <c r="J6" s="247"/>
    </row>
    <row r="7" spans="1:10" x14ac:dyDescent="0.2">
      <c r="A7" s="6">
        <v>5</v>
      </c>
      <c r="B7" s="10" t="str">
        <f>INDEX('Zonas Pagas Vigentes'!$B$2:$B$1048576,MATCH(A7,'Zonas Pagas Vigentes'!$D$2:$D$1048576,0))</f>
        <v>Eliminada</v>
      </c>
      <c r="C7" s="10" t="s">
        <v>831</v>
      </c>
      <c r="D7" s="10"/>
      <c r="E7" s="225" t="e">
        <f>VLOOKUP(A7,'Zonas Pagas Vigentes'!$D:$BE,68,FALSE)</f>
        <v>#REF!</v>
      </c>
      <c r="F7" s="225"/>
      <c r="G7" s="247"/>
      <c r="H7" s="247"/>
      <c r="I7" s="247"/>
      <c r="J7" s="247"/>
    </row>
    <row r="8" spans="1:10" x14ac:dyDescent="0.2">
      <c r="A8" s="6">
        <v>6</v>
      </c>
      <c r="B8" s="10" t="str">
        <f>INDEX('Zonas Pagas Vigentes'!$B$2:$B$1048576,MATCH(A8,'Zonas Pagas Vigentes'!$D$2:$D$1048576,0))</f>
        <v>Activa</v>
      </c>
      <c r="C8" s="10" t="s">
        <v>831</v>
      </c>
      <c r="D8" s="10"/>
      <c r="E8" s="225" t="e">
        <f>VLOOKUP(A8,'Zonas Pagas Vigentes'!$D:$BE,68,FALSE)</f>
        <v>#REF!</v>
      </c>
      <c r="F8" s="225"/>
      <c r="G8" s="247"/>
      <c r="H8" s="247"/>
      <c r="I8" s="247"/>
      <c r="J8" s="247"/>
    </row>
    <row r="9" spans="1:10" x14ac:dyDescent="0.2">
      <c r="A9" s="6">
        <v>7</v>
      </c>
      <c r="B9" s="10" t="str">
        <f>INDEX('Zonas Pagas Vigentes'!$B$2:$B$1048576,MATCH(A9,'Zonas Pagas Vigentes'!$D$2:$D$1048576,0))</f>
        <v>Activa</v>
      </c>
      <c r="C9" s="10"/>
      <c r="D9" s="10"/>
      <c r="E9" s="225" t="e">
        <f>VLOOKUP(A9,'Zonas Pagas Vigentes'!$D:$BE,68,FALSE)</f>
        <v>#REF!</v>
      </c>
      <c r="F9" s="225"/>
      <c r="G9" s="247"/>
      <c r="H9" s="247"/>
      <c r="I9" s="247"/>
      <c r="J9" s="247"/>
    </row>
    <row r="10" spans="1:10" x14ac:dyDescent="0.2">
      <c r="A10" s="6">
        <v>8</v>
      </c>
      <c r="B10" s="10" t="str">
        <f>INDEX('Zonas Pagas Vigentes'!$B$2:$B$1048576,MATCH(A10,'Zonas Pagas Vigentes'!$D$2:$D$1048576,0))</f>
        <v>Activa</v>
      </c>
      <c r="C10" s="10" t="s">
        <v>831</v>
      </c>
      <c r="D10" s="10"/>
      <c r="E10" s="225" t="e">
        <f>VLOOKUP(A10,'Zonas Pagas Vigentes'!$D:$BE,68,FALSE)</f>
        <v>#REF!</v>
      </c>
      <c r="F10" s="225"/>
      <c r="G10" s="247"/>
      <c r="H10" s="247"/>
      <c r="I10" s="247"/>
      <c r="J10" s="247"/>
    </row>
    <row r="11" spans="1:10" x14ac:dyDescent="0.2">
      <c r="A11" s="6">
        <v>9</v>
      </c>
      <c r="B11" s="10" t="str">
        <f>INDEX('Zonas Pagas Vigentes'!$B$2:$B$1048576,MATCH(A11,'Zonas Pagas Vigentes'!$D$2:$D$1048576,0))</f>
        <v>Eliminada</v>
      </c>
      <c r="C11" s="10" t="s">
        <v>831</v>
      </c>
      <c r="D11" s="10"/>
      <c r="E11" s="225" t="e">
        <f>VLOOKUP(A11,'Zonas Pagas Vigentes'!$D:$BE,68,FALSE)</f>
        <v>#REF!</v>
      </c>
      <c r="F11" s="225"/>
      <c r="G11" s="247"/>
      <c r="H11" s="247"/>
      <c r="I11" s="247"/>
      <c r="J11" s="247"/>
    </row>
    <row r="12" spans="1:10" x14ac:dyDescent="0.2">
      <c r="A12" s="6">
        <v>10</v>
      </c>
      <c r="B12" s="10" t="str">
        <f>INDEX('Zonas Pagas Vigentes'!$B$2:$B$1048576,MATCH(A12,'Zonas Pagas Vigentes'!$D$2:$D$1048576,0))</f>
        <v>Eliminada</v>
      </c>
      <c r="C12" s="10" t="s">
        <v>831</v>
      </c>
      <c r="D12" s="10"/>
      <c r="E12" s="225" t="e">
        <f>VLOOKUP(A12,'Zonas Pagas Vigentes'!$D:$BE,68,FALSE)</f>
        <v>#REF!</v>
      </c>
      <c r="F12" s="225"/>
      <c r="G12" s="247"/>
      <c r="H12" s="247"/>
      <c r="I12" s="247"/>
      <c r="J12" s="247"/>
    </row>
    <row r="13" spans="1:10" x14ac:dyDescent="0.2">
      <c r="A13" s="6">
        <v>11</v>
      </c>
      <c r="B13" s="10" t="str">
        <f>INDEX('Zonas Pagas Vigentes'!$B$2:$B$1048576,MATCH(A13,'Zonas Pagas Vigentes'!$D$2:$D$1048576,0))</f>
        <v>Eliminada</v>
      </c>
      <c r="C13" s="10" t="s">
        <v>831</v>
      </c>
      <c r="D13" s="10"/>
      <c r="E13" s="225" t="e">
        <f>VLOOKUP(A13,'Zonas Pagas Vigentes'!$D:$BE,68,FALSE)</f>
        <v>#REF!</v>
      </c>
      <c r="F13" s="225"/>
      <c r="G13" s="247"/>
      <c r="H13" s="247"/>
      <c r="I13" s="247"/>
      <c r="J13" s="247"/>
    </row>
    <row r="14" spans="1:10" x14ac:dyDescent="0.2">
      <c r="A14" s="6">
        <v>12</v>
      </c>
      <c r="B14" s="10" t="str">
        <f>INDEX('Zonas Pagas Vigentes'!$B$2:$B$1048576,MATCH(A14,'Zonas Pagas Vigentes'!$D$2:$D$1048576,0))</f>
        <v>Activa</v>
      </c>
      <c r="C14" s="10" t="s">
        <v>831</v>
      </c>
      <c r="D14" s="10"/>
      <c r="E14" s="225" t="e">
        <f>VLOOKUP(A14,'Zonas Pagas Vigentes'!$D:$BE,68,FALSE)</f>
        <v>#REF!</v>
      </c>
      <c r="F14" s="225"/>
      <c r="G14" s="247"/>
      <c r="H14" s="247"/>
      <c r="I14" s="247"/>
      <c r="J14" s="247"/>
    </row>
    <row r="15" spans="1:10" x14ac:dyDescent="0.2">
      <c r="A15" s="6">
        <v>13</v>
      </c>
      <c r="B15" s="10" t="str">
        <f>INDEX('Zonas Pagas Vigentes'!$B$2:$B$1048576,MATCH(A15,'Zonas Pagas Vigentes'!$D$2:$D$1048576,0))</f>
        <v>Activa</v>
      </c>
      <c r="C15" s="10"/>
      <c r="D15" s="10"/>
      <c r="E15" s="225" t="e">
        <f>VLOOKUP(A15,'Zonas Pagas Vigentes'!$D:$BE,68,FALSE)</f>
        <v>#REF!</v>
      </c>
      <c r="F15" s="225"/>
      <c r="G15" s="247"/>
      <c r="H15" s="247"/>
      <c r="I15" s="247"/>
      <c r="J15" s="247"/>
    </row>
    <row r="16" spans="1:10" x14ac:dyDescent="0.2">
      <c r="A16" s="6">
        <v>14</v>
      </c>
      <c r="B16" s="10" t="str">
        <f>INDEX('Zonas Pagas Vigentes'!$B$2:$B$1048576,MATCH(A16,'Zonas Pagas Vigentes'!$D$2:$D$1048576,0))</f>
        <v>Activa</v>
      </c>
      <c r="C16" s="10" t="s">
        <v>2079</v>
      </c>
      <c r="D16" s="10"/>
      <c r="E16" s="225" t="e">
        <f>VLOOKUP(A16,'Zonas Pagas Vigentes'!$D:$BE,68,FALSE)</f>
        <v>#REF!</v>
      </c>
      <c r="F16" s="225"/>
      <c r="G16" s="247"/>
      <c r="H16" s="247"/>
      <c r="I16" s="247"/>
      <c r="J16" s="247"/>
    </row>
    <row r="17" spans="1:10" x14ac:dyDescent="0.2">
      <c r="A17" s="6">
        <v>15</v>
      </c>
      <c r="B17" s="10" t="str">
        <f>INDEX('Zonas Pagas Vigentes'!$B$2:$B$1048576,MATCH(A17,'Zonas Pagas Vigentes'!$D$2:$D$1048576,0))</f>
        <v>Activa</v>
      </c>
      <c r="C17" s="10" t="s">
        <v>831</v>
      </c>
      <c r="D17" s="10"/>
      <c r="E17" s="225" t="e">
        <f>VLOOKUP(A17,'Zonas Pagas Vigentes'!$D:$BE,68,FALSE)</f>
        <v>#REF!</v>
      </c>
      <c r="F17" s="225"/>
      <c r="G17" s="247"/>
      <c r="H17" s="247"/>
      <c r="I17" s="247"/>
      <c r="J17" s="247"/>
    </row>
    <row r="18" spans="1:10" x14ac:dyDescent="0.2">
      <c r="A18" s="6">
        <v>16</v>
      </c>
      <c r="B18" s="10" t="str">
        <f>INDEX('Zonas Pagas Vigentes'!$B$2:$B$1048576,MATCH(A18,'Zonas Pagas Vigentes'!$D$2:$D$1048576,0))</f>
        <v>Eliminada</v>
      </c>
      <c r="C18" s="10" t="s">
        <v>821</v>
      </c>
      <c r="D18" s="10"/>
      <c r="E18" s="225" t="e">
        <f>VLOOKUP(A18,'Zonas Pagas Vigentes'!$D:$BE,68,FALSE)</f>
        <v>#REF!</v>
      </c>
      <c r="F18" s="225">
        <v>42422</v>
      </c>
      <c r="G18" s="247"/>
      <c r="H18" s="247"/>
      <c r="I18" s="247"/>
      <c r="J18" s="247"/>
    </row>
    <row r="19" spans="1:10" x14ac:dyDescent="0.2">
      <c r="A19" s="6">
        <v>17</v>
      </c>
      <c r="B19" s="10" t="str">
        <f>INDEX('Zonas Pagas Vigentes'!$B$2:$B$1048576,MATCH(A19,'Zonas Pagas Vigentes'!$D$2:$D$1048576,0))</f>
        <v>Activa</v>
      </c>
      <c r="C19" s="10" t="s">
        <v>814</v>
      </c>
      <c r="D19" s="10"/>
      <c r="E19" s="225" t="e">
        <f>VLOOKUP(A19,'Zonas Pagas Vigentes'!$D:$BE,68,FALSE)</f>
        <v>#REF!</v>
      </c>
      <c r="F19" s="225"/>
      <c r="G19" s="247"/>
      <c r="H19" s="247"/>
      <c r="I19" s="247"/>
      <c r="J19" s="247"/>
    </row>
    <row r="20" spans="1:10" x14ac:dyDescent="0.2">
      <c r="A20" s="6">
        <v>18</v>
      </c>
      <c r="B20" s="10" t="str">
        <f>INDEX('Zonas Pagas Vigentes'!$B$2:$B$1048576,MATCH(A20,'Zonas Pagas Vigentes'!$D$2:$D$1048576,0))</f>
        <v>Eliminada</v>
      </c>
      <c r="C20" s="10"/>
      <c r="D20" s="10"/>
      <c r="E20" s="225" t="e">
        <f>VLOOKUP(A20,'Zonas Pagas Vigentes'!$D:$BE,68,FALSE)</f>
        <v>#REF!</v>
      </c>
      <c r="F20" s="225"/>
      <c r="G20" s="247"/>
      <c r="H20" s="247"/>
      <c r="I20" s="247"/>
      <c r="J20" s="247"/>
    </row>
    <row r="21" spans="1:10" x14ac:dyDescent="0.2">
      <c r="A21" s="6">
        <v>19</v>
      </c>
      <c r="B21" s="10" t="str">
        <f>INDEX('Zonas Pagas Vigentes'!$B$2:$B$1048576,MATCH(A21,'Zonas Pagas Vigentes'!$D$2:$D$1048576,0))</f>
        <v>Eliminada</v>
      </c>
      <c r="C21" s="10"/>
      <c r="D21" s="10"/>
      <c r="E21" s="225" t="e">
        <f>VLOOKUP(A21,'Zonas Pagas Vigentes'!$D:$BE,68,FALSE)</f>
        <v>#REF!</v>
      </c>
      <c r="F21" s="225"/>
      <c r="G21" s="247"/>
      <c r="H21" s="247"/>
      <c r="I21" s="247"/>
      <c r="J21" s="247"/>
    </row>
    <row r="22" spans="1:10" x14ac:dyDescent="0.2">
      <c r="A22" s="6">
        <v>20</v>
      </c>
      <c r="B22" s="10" t="str">
        <f>INDEX('Zonas Pagas Vigentes'!$B$2:$B$1048576,MATCH(A22,'Zonas Pagas Vigentes'!$D$2:$D$1048576,0))</f>
        <v>Activa</v>
      </c>
      <c r="C22" s="10" t="s">
        <v>831</v>
      </c>
      <c r="D22" s="10"/>
      <c r="E22" s="225" t="e">
        <f>VLOOKUP(A22,'Zonas Pagas Vigentes'!$D:$BE,68,FALSE)</f>
        <v>#REF!</v>
      </c>
      <c r="F22" s="225"/>
      <c r="G22" s="247"/>
      <c r="H22" s="247"/>
      <c r="I22" s="247"/>
      <c r="J22" s="247"/>
    </row>
    <row r="23" spans="1:10" x14ac:dyDescent="0.2">
      <c r="A23" s="6">
        <v>21</v>
      </c>
      <c r="B23" s="10" t="str">
        <f>INDEX('Zonas Pagas Vigentes'!$B$2:$B$1048576,MATCH(A23,'Zonas Pagas Vigentes'!$D$2:$D$1048576,0))</f>
        <v>Activa</v>
      </c>
      <c r="C23" s="10" t="s">
        <v>833</v>
      </c>
      <c r="D23" s="10"/>
      <c r="E23" s="225" t="e">
        <f>VLOOKUP(A23,'Zonas Pagas Vigentes'!$D:$BE,68,FALSE)</f>
        <v>#REF!</v>
      </c>
      <c r="F23" s="225"/>
      <c r="G23" s="247"/>
      <c r="H23" s="247"/>
      <c r="I23" s="247"/>
      <c r="J23" s="247"/>
    </row>
    <row r="24" spans="1:10" x14ac:dyDescent="0.2">
      <c r="A24" s="6">
        <v>22</v>
      </c>
      <c r="B24" s="10" t="str">
        <f>INDEX('Zonas Pagas Vigentes'!$B$2:$B$1048576,MATCH(A24,'Zonas Pagas Vigentes'!$D$2:$D$1048576,0))</f>
        <v>Activa</v>
      </c>
      <c r="C24" s="10"/>
      <c r="D24" s="10"/>
      <c r="E24" s="225" t="e">
        <f>VLOOKUP(A24,'Zonas Pagas Vigentes'!$D:$BE,68,FALSE)</f>
        <v>#REF!</v>
      </c>
      <c r="F24" s="225"/>
      <c r="G24" s="247"/>
      <c r="H24" s="247"/>
      <c r="I24" s="247"/>
      <c r="J24" s="247"/>
    </row>
    <row r="25" spans="1:10" x14ac:dyDescent="0.2">
      <c r="A25" s="6">
        <v>23</v>
      </c>
      <c r="B25" s="10" t="str">
        <f>INDEX('Zonas Pagas Vigentes'!$B$2:$B$1048576,MATCH(A25,'Zonas Pagas Vigentes'!$D$2:$D$1048576,0))</f>
        <v>Eliminada</v>
      </c>
      <c r="C25" s="10" t="s">
        <v>831</v>
      </c>
      <c r="D25" s="10"/>
      <c r="E25" s="225" t="e">
        <f>VLOOKUP(A25,'Zonas Pagas Vigentes'!$D:$BE,68,FALSE)</f>
        <v>#REF!</v>
      </c>
      <c r="F25" s="225"/>
      <c r="G25" s="247"/>
      <c r="H25" s="247"/>
      <c r="I25" s="247"/>
      <c r="J25" s="247"/>
    </row>
    <row r="26" spans="1:10" x14ac:dyDescent="0.2">
      <c r="A26" s="6">
        <v>26</v>
      </c>
      <c r="B26" s="10" t="str">
        <f>INDEX('Zonas Pagas Vigentes'!$B$2:$B$1048576,MATCH(A26,'Zonas Pagas Vigentes'!$D$2:$D$1048576,0))</f>
        <v>Activa</v>
      </c>
      <c r="C26" s="10"/>
      <c r="D26" s="10"/>
      <c r="E26" s="225" t="e">
        <f>VLOOKUP(A26,'Zonas Pagas Vigentes'!$D:$BE,68,FALSE)</f>
        <v>#REF!</v>
      </c>
      <c r="F26" s="225"/>
      <c r="G26" s="247"/>
      <c r="H26" s="247"/>
      <c r="I26" s="247"/>
      <c r="J26" s="247"/>
    </row>
    <row r="27" spans="1:10" x14ac:dyDescent="0.2">
      <c r="A27" s="6">
        <v>28</v>
      </c>
      <c r="B27" s="10" t="str">
        <f>INDEX('Zonas Pagas Vigentes'!$B$2:$B$1048576,MATCH(A27,'Zonas Pagas Vigentes'!$D$2:$D$1048576,0))</f>
        <v>Activa</v>
      </c>
      <c r="C27" s="10" t="s">
        <v>831</v>
      </c>
      <c r="D27" s="10"/>
      <c r="E27" s="225" t="e">
        <f>VLOOKUP(A27,'Zonas Pagas Vigentes'!$D:$BE,68,FALSE)</f>
        <v>#REF!</v>
      </c>
      <c r="F27" s="225"/>
      <c r="G27" s="247"/>
      <c r="H27" s="247"/>
      <c r="I27" s="247"/>
      <c r="J27" s="247"/>
    </row>
    <row r="28" spans="1:10" x14ac:dyDescent="0.2">
      <c r="A28" s="6">
        <v>29</v>
      </c>
      <c r="B28" s="10" t="str">
        <f>INDEX('Zonas Pagas Vigentes'!$B$2:$B$1048576,MATCH(A28,'Zonas Pagas Vigentes'!$D$2:$D$1048576,0))</f>
        <v>Activa</v>
      </c>
      <c r="C28" s="10" t="s">
        <v>834</v>
      </c>
      <c r="D28" s="10"/>
      <c r="E28" s="225" t="e">
        <f>VLOOKUP(A28,'Zonas Pagas Vigentes'!$D:$BE,68,FALSE)</f>
        <v>#REF!</v>
      </c>
      <c r="F28" s="225"/>
      <c r="G28" s="247"/>
      <c r="H28" s="247"/>
      <c r="I28" s="247"/>
      <c r="J28" s="247"/>
    </row>
    <row r="29" spans="1:10" x14ac:dyDescent="0.2">
      <c r="A29" s="6">
        <v>30</v>
      </c>
      <c r="B29" s="10" t="str">
        <f>INDEX('Zonas Pagas Vigentes'!$B$2:$B$1048576,MATCH(A29,'Zonas Pagas Vigentes'!$D$2:$D$1048576,0))</f>
        <v>Eliminada</v>
      </c>
      <c r="C29" s="10" t="s">
        <v>1655</v>
      </c>
      <c r="D29" s="10"/>
      <c r="E29" s="225" t="e">
        <f>VLOOKUP(A29,'Zonas Pagas Vigentes'!$D:$BE,68,FALSE)</f>
        <v>#REF!</v>
      </c>
      <c r="F29" s="225"/>
      <c r="G29" s="247"/>
      <c r="H29" s="247"/>
      <c r="I29" s="247"/>
      <c r="J29" s="247"/>
    </row>
    <row r="30" spans="1:10" x14ac:dyDescent="0.2">
      <c r="A30" s="6">
        <v>31</v>
      </c>
      <c r="B30" s="10" t="str">
        <f>INDEX('Zonas Pagas Vigentes'!$B$2:$B$1048576,MATCH(A30,'Zonas Pagas Vigentes'!$D$2:$D$1048576,0))</f>
        <v>Activa</v>
      </c>
      <c r="C30" s="10" t="s">
        <v>831</v>
      </c>
      <c r="D30" s="10"/>
      <c r="E30" s="225" t="e">
        <f>VLOOKUP(A30,'Zonas Pagas Vigentes'!$D:$BE,68,FALSE)</f>
        <v>#REF!</v>
      </c>
      <c r="F30" s="225"/>
      <c r="G30" s="247"/>
      <c r="H30" s="247"/>
      <c r="I30" s="247"/>
      <c r="J30" s="247"/>
    </row>
    <row r="31" spans="1:10" x14ac:dyDescent="0.2">
      <c r="A31" s="6">
        <v>32</v>
      </c>
      <c r="B31" s="10" t="str">
        <f>INDEX('Zonas Pagas Vigentes'!$B$2:$B$1048576,MATCH(A31,'Zonas Pagas Vigentes'!$D$2:$D$1048576,0))</f>
        <v>Activa</v>
      </c>
      <c r="C31" s="10" t="s">
        <v>2110</v>
      </c>
      <c r="D31" s="10"/>
      <c r="E31" s="225" t="e">
        <f>VLOOKUP(A31,'Zonas Pagas Vigentes'!$D:$BE,68,FALSE)</f>
        <v>#REF!</v>
      </c>
      <c r="F31" s="225"/>
      <c r="G31" s="247"/>
      <c r="H31" s="247"/>
      <c r="I31" s="247"/>
      <c r="J31" s="247"/>
    </row>
    <row r="32" spans="1:10" x14ac:dyDescent="0.2">
      <c r="A32" s="6">
        <v>33</v>
      </c>
      <c r="B32" s="10" t="str">
        <f>INDEX('Zonas Pagas Vigentes'!$B$2:$B$1048576,MATCH(A32,'Zonas Pagas Vigentes'!$D$2:$D$1048576,0))</f>
        <v>Activa</v>
      </c>
      <c r="C32" s="10" t="s">
        <v>831</v>
      </c>
      <c r="D32" s="10"/>
      <c r="E32" s="225" t="e">
        <f>VLOOKUP(A32,'Zonas Pagas Vigentes'!$D:$BE,68,FALSE)</f>
        <v>#REF!</v>
      </c>
      <c r="F32" s="225"/>
      <c r="G32" s="247"/>
      <c r="H32" s="247"/>
      <c r="I32" s="247"/>
      <c r="J32" s="247"/>
    </row>
    <row r="33" spans="1:10" x14ac:dyDescent="0.2">
      <c r="A33" s="6">
        <v>34</v>
      </c>
      <c r="B33" s="10" t="str">
        <f>INDEX('Zonas Pagas Vigentes'!$B$2:$B$1048576,MATCH(A33,'Zonas Pagas Vigentes'!$D$2:$D$1048576,0))</f>
        <v>Eliminada</v>
      </c>
      <c r="C33" s="10" t="s">
        <v>1656</v>
      </c>
      <c r="D33" s="10"/>
      <c r="E33" s="225" t="e">
        <f>VLOOKUP(A33,'Zonas Pagas Vigentes'!$D:$BE,68,FALSE)</f>
        <v>#REF!</v>
      </c>
      <c r="F33" s="225">
        <v>42422</v>
      </c>
      <c r="G33" s="247"/>
      <c r="H33" s="247"/>
      <c r="I33" s="247"/>
      <c r="J33" s="247"/>
    </row>
    <row r="34" spans="1:10" x14ac:dyDescent="0.2">
      <c r="A34" s="6">
        <v>35</v>
      </c>
      <c r="B34" s="10" t="str">
        <f>INDEX('Zonas Pagas Vigentes'!$B$2:$B$1048576,MATCH(A34,'Zonas Pagas Vigentes'!$D$2:$D$1048576,0))</f>
        <v>Activa</v>
      </c>
      <c r="C34" s="10" t="s">
        <v>831</v>
      </c>
      <c r="D34" s="10"/>
      <c r="E34" s="225" t="e">
        <f>VLOOKUP(A34,'Zonas Pagas Vigentes'!$D:$BE,68,FALSE)</f>
        <v>#REF!</v>
      </c>
      <c r="F34" s="225"/>
      <c r="G34" s="247"/>
      <c r="H34" s="247"/>
      <c r="I34" s="247"/>
      <c r="J34" s="247"/>
    </row>
    <row r="35" spans="1:10" x14ac:dyDescent="0.2">
      <c r="A35" s="6">
        <v>36</v>
      </c>
      <c r="B35" s="10" t="str">
        <f>INDEX('Zonas Pagas Vigentes'!$B$2:$B$1048576,MATCH(A35,'Zonas Pagas Vigentes'!$D$2:$D$1048576,0))</f>
        <v>Activa</v>
      </c>
      <c r="C35" s="42" t="s">
        <v>1657</v>
      </c>
      <c r="D35" s="42"/>
      <c r="E35" s="225" t="e">
        <f>VLOOKUP(A35,'Zonas Pagas Vigentes'!$D:$BE,68,FALSE)</f>
        <v>#REF!</v>
      </c>
      <c r="F35" s="225"/>
      <c r="G35" s="247"/>
      <c r="H35" s="247"/>
      <c r="I35" s="247"/>
      <c r="J35" s="247"/>
    </row>
    <row r="36" spans="1:10" x14ac:dyDescent="0.2">
      <c r="A36" s="6">
        <v>38</v>
      </c>
      <c r="B36" s="10" t="str">
        <f>INDEX('Zonas Pagas Vigentes'!$B$2:$B$1048576,MATCH(A36,'Zonas Pagas Vigentes'!$D$2:$D$1048576,0))</f>
        <v>Eliminada</v>
      </c>
      <c r="C36" s="10" t="s">
        <v>835</v>
      </c>
      <c r="D36" s="10"/>
      <c r="E36" s="225" t="e">
        <f>VLOOKUP(A36,'Zonas Pagas Vigentes'!$D:$BE,68,FALSE)</f>
        <v>#REF!</v>
      </c>
      <c r="F36" s="225"/>
      <c r="G36" s="247"/>
      <c r="H36" s="247"/>
      <c r="I36" s="247"/>
      <c r="J36" s="247"/>
    </row>
    <row r="37" spans="1:10" x14ac:dyDescent="0.2">
      <c r="A37" s="6">
        <v>40</v>
      </c>
      <c r="B37" s="10" t="str">
        <f>INDEX('Zonas Pagas Vigentes'!$B$2:$B$1048576,MATCH(A37,'Zonas Pagas Vigentes'!$D$2:$D$1048576,0))</f>
        <v>Eliminada</v>
      </c>
      <c r="C37" s="10" t="s">
        <v>825</v>
      </c>
      <c r="D37" s="10"/>
      <c r="E37" s="225" t="e">
        <f>VLOOKUP(A37,'Zonas Pagas Vigentes'!$D:$BE,68,FALSE)</f>
        <v>#REF!</v>
      </c>
      <c r="F37" s="225">
        <v>42454</v>
      </c>
      <c r="G37" s="247"/>
      <c r="H37" s="247"/>
      <c r="I37" s="247"/>
      <c r="J37" s="247"/>
    </row>
    <row r="38" spans="1:10" x14ac:dyDescent="0.2">
      <c r="A38" s="6">
        <v>41</v>
      </c>
      <c r="B38" s="10" t="str">
        <f>INDEX('Zonas Pagas Vigentes'!$B$2:$B$1048576,MATCH(A38,'Zonas Pagas Vigentes'!$D$2:$D$1048576,0))</f>
        <v>Eliminada</v>
      </c>
      <c r="C38" s="10" t="s">
        <v>2114</v>
      </c>
      <c r="D38" s="10"/>
      <c r="E38" s="225" t="e">
        <f>VLOOKUP(A38,'Zonas Pagas Vigentes'!$D:$BE,68,FALSE)</f>
        <v>#REF!</v>
      </c>
      <c r="F38" s="225"/>
      <c r="G38" s="247"/>
      <c r="H38" s="247"/>
      <c r="I38" s="247"/>
      <c r="J38" s="247"/>
    </row>
    <row r="39" spans="1:10" x14ac:dyDescent="0.2">
      <c r="A39" s="6">
        <v>43</v>
      </c>
      <c r="B39" s="10" t="str">
        <f>INDEX('Zonas Pagas Vigentes'!$B$2:$B$1048576,MATCH(A39,'Zonas Pagas Vigentes'!$D$2:$D$1048576,0))</f>
        <v>Eliminada</v>
      </c>
      <c r="C39" s="10" t="s">
        <v>821</v>
      </c>
      <c r="D39" s="10"/>
      <c r="E39" s="225" t="e">
        <f>VLOOKUP(A39,'Zonas Pagas Vigentes'!$D:$BE,68,FALSE)</f>
        <v>#REF!</v>
      </c>
      <c r="F39" s="225">
        <v>42422</v>
      </c>
      <c r="G39" s="247"/>
      <c r="H39" s="247"/>
      <c r="I39" s="247"/>
      <c r="J39" s="247"/>
    </row>
    <row r="40" spans="1:10" x14ac:dyDescent="0.2">
      <c r="A40" s="6">
        <v>44</v>
      </c>
      <c r="B40" s="10" t="str">
        <f>INDEX('Zonas Pagas Vigentes'!$B$2:$B$1048576,MATCH(A40,'Zonas Pagas Vigentes'!$D$2:$D$1048576,0))</f>
        <v>Activa</v>
      </c>
      <c r="C40" s="10"/>
      <c r="D40" s="10"/>
      <c r="E40" s="225" t="e">
        <f>VLOOKUP(A40,'Zonas Pagas Vigentes'!$D:$BE,68,FALSE)</f>
        <v>#REF!</v>
      </c>
      <c r="F40" s="225"/>
      <c r="G40" s="247"/>
      <c r="H40" s="247"/>
      <c r="I40" s="247"/>
      <c r="J40" s="247"/>
    </row>
    <row r="41" spans="1:10" x14ac:dyDescent="0.2">
      <c r="A41" s="6">
        <v>45</v>
      </c>
      <c r="B41" s="10" t="str">
        <f>INDEX('Zonas Pagas Vigentes'!$B$2:$B$1048576,MATCH(A41,'Zonas Pagas Vigentes'!$D$2:$D$1048576,0))</f>
        <v>Activa</v>
      </c>
      <c r="C41" s="10"/>
      <c r="D41" s="10"/>
      <c r="E41" s="225" t="e">
        <f>VLOOKUP(A41,'Zonas Pagas Vigentes'!$D:$BE,68,FALSE)</f>
        <v>#REF!</v>
      </c>
      <c r="F41" s="225"/>
      <c r="G41" s="247"/>
      <c r="H41" s="247"/>
      <c r="I41" s="247"/>
      <c r="J41" s="247"/>
    </row>
    <row r="42" spans="1:10" x14ac:dyDescent="0.2">
      <c r="A42" s="6">
        <v>47</v>
      </c>
      <c r="B42" s="10" t="str">
        <f>INDEX('Zonas Pagas Vigentes'!$B$2:$B$1048576,MATCH(A42,'Zonas Pagas Vigentes'!$D$2:$D$1048576,0))</f>
        <v>Activa</v>
      </c>
      <c r="C42" s="10"/>
      <c r="D42" s="10"/>
      <c r="E42" s="225" t="e">
        <f>VLOOKUP(A42,'Zonas Pagas Vigentes'!$D:$BE,68,FALSE)</f>
        <v>#REF!</v>
      </c>
      <c r="F42" s="225"/>
      <c r="G42" s="247"/>
      <c r="H42" s="247"/>
      <c r="I42" s="247"/>
      <c r="J42" s="247"/>
    </row>
    <row r="43" spans="1:10" x14ac:dyDescent="0.2">
      <c r="A43" s="6">
        <v>48</v>
      </c>
      <c r="B43" s="10" t="str">
        <f>INDEX('Zonas Pagas Vigentes'!$B$2:$B$1048576,MATCH(A43,'Zonas Pagas Vigentes'!$D$2:$D$1048576,0))</f>
        <v>Eliminada</v>
      </c>
      <c r="C43" s="10" t="s">
        <v>1658</v>
      </c>
      <c r="D43" s="10"/>
      <c r="E43" s="225" t="e">
        <f>VLOOKUP(A43,'Zonas Pagas Vigentes'!$D:$BE,68,FALSE)</f>
        <v>#REF!</v>
      </c>
      <c r="F43" s="225"/>
      <c r="G43" s="247"/>
      <c r="H43" s="247"/>
      <c r="I43" s="247"/>
      <c r="J43" s="247"/>
    </row>
    <row r="44" spans="1:10" x14ac:dyDescent="0.2">
      <c r="A44" s="6">
        <v>49</v>
      </c>
      <c r="B44" s="10" t="str">
        <f>INDEX('Zonas Pagas Vigentes'!$B$2:$B$1048576,MATCH(A44,'Zonas Pagas Vigentes'!$D$2:$D$1048576,0))</f>
        <v>Activa</v>
      </c>
      <c r="C44" s="10" t="s">
        <v>836</v>
      </c>
      <c r="D44" s="10"/>
      <c r="E44" s="225" t="e">
        <f>VLOOKUP(A44,'Zonas Pagas Vigentes'!$D:$BE,68,FALSE)</f>
        <v>#REF!</v>
      </c>
      <c r="F44" s="225"/>
      <c r="G44" s="247"/>
      <c r="H44" s="247"/>
      <c r="I44" s="247"/>
      <c r="J44" s="247"/>
    </row>
    <row r="45" spans="1:10" x14ac:dyDescent="0.2">
      <c r="A45" s="6">
        <v>51</v>
      </c>
      <c r="B45" s="10" t="str">
        <f>INDEX('Zonas Pagas Vigentes'!$B$2:$B$1048576,MATCH(A45,'Zonas Pagas Vigentes'!$D$2:$D$1048576,0))</f>
        <v>Eliminada</v>
      </c>
      <c r="C45" s="42" t="s">
        <v>821</v>
      </c>
      <c r="D45" s="42"/>
      <c r="E45" s="225" t="e">
        <f>VLOOKUP(A45,'Zonas Pagas Vigentes'!$D:$BE,68,FALSE)</f>
        <v>#REF!</v>
      </c>
      <c r="F45" s="225">
        <v>42422</v>
      </c>
      <c r="G45" s="247"/>
      <c r="H45" s="247"/>
      <c r="I45" s="247"/>
      <c r="J45" s="247"/>
    </row>
    <row r="46" spans="1:10" x14ac:dyDescent="0.2">
      <c r="A46" s="6">
        <v>52</v>
      </c>
      <c r="B46" s="10" t="str">
        <f>INDEX('Zonas Pagas Vigentes'!$B$2:$B$1048576,MATCH(A46,'Zonas Pagas Vigentes'!$D$2:$D$1048576,0))</f>
        <v>Eliminada</v>
      </c>
      <c r="C46" s="10"/>
      <c r="D46" s="10"/>
      <c r="E46" s="225" t="e">
        <f>VLOOKUP(A46,'Zonas Pagas Vigentes'!$D:$BE,68,FALSE)</f>
        <v>#REF!</v>
      </c>
      <c r="F46" s="225"/>
      <c r="G46" s="247"/>
      <c r="H46" s="247"/>
      <c r="I46" s="247"/>
      <c r="J46" s="247"/>
    </row>
    <row r="47" spans="1:10" x14ac:dyDescent="0.2">
      <c r="A47" s="6">
        <v>53</v>
      </c>
      <c r="B47" s="10" t="str">
        <f>INDEX('Zonas Pagas Vigentes'!$B$2:$B$1048576,MATCH(A47,'Zonas Pagas Vigentes'!$D$2:$D$1048576,0))</f>
        <v>Eliminada</v>
      </c>
      <c r="C47" s="42" t="s">
        <v>1160</v>
      </c>
      <c r="D47" s="42"/>
      <c r="E47" s="225" t="e">
        <f>VLOOKUP(A47,'Zonas Pagas Vigentes'!$D:$BE,68,FALSE)</f>
        <v>#REF!</v>
      </c>
      <c r="F47" s="225">
        <v>42552</v>
      </c>
      <c r="G47" s="247"/>
      <c r="H47" s="247"/>
      <c r="I47" s="247"/>
      <c r="J47" s="247"/>
    </row>
    <row r="48" spans="1:10" x14ac:dyDescent="0.2">
      <c r="A48" s="6">
        <v>54</v>
      </c>
      <c r="B48" s="10" t="str">
        <f>INDEX('Zonas Pagas Vigentes'!$B$2:$B$1048576,MATCH(A48,'Zonas Pagas Vigentes'!$D$2:$D$1048576,0))</f>
        <v>Activa</v>
      </c>
      <c r="C48" s="10" t="s">
        <v>831</v>
      </c>
      <c r="D48" s="10"/>
      <c r="E48" s="225" t="e">
        <f>VLOOKUP(A48,'Zonas Pagas Vigentes'!$D:$BE,68,FALSE)</f>
        <v>#REF!</v>
      </c>
      <c r="F48" s="225"/>
      <c r="G48" s="247"/>
      <c r="H48" s="247"/>
      <c r="I48" s="247"/>
      <c r="J48" s="247"/>
    </row>
    <row r="49" spans="1:10" x14ac:dyDescent="0.2">
      <c r="A49" s="6">
        <v>55</v>
      </c>
      <c r="B49" s="10" t="str">
        <f>INDEX('Zonas Pagas Vigentes'!$B$2:$B$1048576,MATCH(A49,'Zonas Pagas Vigentes'!$D$2:$D$1048576,0))</f>
        <v>Activa</v>
      </c>
      <c r="C49" s="10" t="s">
        <v>831</v>
      </c>
      <c r="D49" s="10"/>
      <c r="E49" s="225" t="e">
        <f>VLOOKUP(A49,'Zonas Pagas Vigentes'!$D:$BE,68,FALSE)</f>
        <v>#REF!</v>
      </c>
      <c r="F49" s="225"/>
      <c r="G49" s="247"/>
      <c r="H49" s="247"/>
      <c r="I49" s="247"/>
      <c r="J49" s="247"/>
    </row>
    <row r="50" spans="1:10" x14ac:dyDescent="0.2">
      <c r="A50" s="6">
        <v>56</v>
      </c>
      <c r="B50" s="10" t="str">
        <f>INDEX('Zonas Pagas Vigentes'!$B$2:$B$1048576,MATCH(A50,'Zonas Pagas Vigentes'!$D$2:$D$1048576,0))</f>
        <v>Eliminada</v>
      </c>
      <c r="C50" s="42" t="s">
        <v>1160</v>
      </c>
      <c r="D50" s="42"/>
      <c r="E50" s="225" t="e">
        <f>VLOOKUP(A50,'Zonas Pagas Vigentes'!$D:$BE,68,FALSE)</f>
        <v>#REF!</v>
      </c>
      <c r="F50" s="225">
        <v>42552</v>
      </c>
      <c r="G50" s="247"/>
      <c r="H50" s="247"/>
      <c r="I50" s="247"/>
      <c r="J50" s="247"/>
    </row>
    <row r="51" spans="1:10" x14ac:dyDescent="0.2">
      <c r="A51" s="6">
        <v>57</v>
      </c>
      <c r="B51" s="10" t="str">
        <f>INDEX('Zonas Pagas Vigentes'!$B$2:$B$1048576,MATCH(A51,'Zonas Pagas Vigentes'!$D$2:$D$1048576,0))</f>
        <v>Eliminada</v>
      </c>
      <c r="C51" s="10"/>
      <c r="D51" s="10"/>
      <c r="E51" s="225" t="e">
        <f>VLOOKUP(A51,'Zonas Pagas Vigentes'!$D:$BE,68,FALSE)</f>
        <v>#REF!</v>
      </c>
      <c r="F51" s="225"/>
      <c r="G51" s="247"/>
      <c r="H51" s="247"/>
      <c r="I51" s="247"/>
      <c r="J51" s="247"/>
    </row>
    <row r="52" spans="1:10" x14ac:dyDescent="0.2">
      <c r="A52" s="6">
        <v>58</v>
      </c>
      <c r="B52" s="10" t="str">
        <f>INDEX('Zonas Pagas Vigentes'!$B$2:$B$1048576,MATCH(A52,'Zonas Pagas Vigentes'!$D$2:$D$1048576,0))</f>
        <v>Eliminada</v>
      </c>
      <c r="C52" s="42" t="s">
        <v>1160</v>
      </c>
      <c r="D52" s="42"/>
      <c r="E52" s="225" t="e">
        <f>VLOOKUP(A52,'Zonas Pagas Vigentes'!$D:$BE,68,FALSE)</f>
        <v>#REF!</v>
      </c>
      <c r="F52" s="225">
        <v>42522</v>
      </c>
      <c r="G52" s="247"/>
      <c r="H52" s="247"/>
      <c r="I52" s="247"/>
      <c r="J52" s="247"/>
    </row>
    <row r="53" spans="1:10" x14ac:dyDescent="0.2">
      <c r="A53" s="6">
        <v>59</v>
      </c>
      <c r="B53" s="10" t="str">
        <f>INDEX('Zonas Pagas Vigentes'!$B$2:$B$1048576,MATCH(A53,'Zonas Pagas Vigentes'!$D$2:$D$1048576,0))</f>
        <v>Activa</v>
      </c>
      <c r="C53" s="10"/>
      <c r="D53" s="10"/>
      <c r="E53" s="225" t="e">
        <f>VLOOKUP(A53,'Zonas Pagas Vigentes'!$D:$BE,68,FALSE)</f>
        <v>#REF!</v>
      </c>
      <c r="F53" s="225"/>
      <c r="G53" s="247"/>
      <c r="H53" s="247"/>
      <c r="I53" s="247"/>
      <c r="J53" s="247"/>
    </row>
    <row r="54" spans="1:10" x14ac:dyDescent="0.2">
      <c r="A54" s="6">
        <v>60</v>
      </c>
      <c r="B54" s="10" t="str">
        <f>INDEX('Zonas Pagas Vigentes'!$B$2:$B$1048576,MATCH(A54,'Zonas Pagas Vigentes'!$D$2:$D$1048576,0))</f>
        <v>Activa</v>
      </c>
      <c r="C54" s="10" t="s">
        <v>831</v>
      </c>
      <c r="D54" s="10"/>
      <c r="E54" s="225" t="e">
        <f>VLOOKUP(A54,'Zonas Pagas Vigentes'!$D:$BE,68,FALSE)</f>
        <v>#REF!</v>
      </c>
      <c r="F54" s="225"/>
      <c r="G54" s="247"/>
      <c r="H54" s="247"/>
      <c r="I54" s="247"/>
      <c r="J54" s="247"/>
    </row>
    <row r="55" spans="1:10" x14ac:dyDescent="0.2">
      <c r="A55" s="6">
        <v>61</v>
      </c>
      <c r="B55" s="10" t="str">
        <f>INDEX('Zonas Pagas Vigentes'!$B$2:$B$1048576,MATCH(A55,'Zonas Pagas Vigentes'!$D$2:$D$1048576,0))</f>
        <v>Eliminada</v>
      </c>
      <c r="C55" s="10"/>
      <c r="D55" s="10"/>
      <c r="E55" s="225" t="e">
        <f>VLOOKUP(A55,'Zonas Pagas Vigentes'!$D:$BE,68,FALSE)</f>
        <v>#REF!</v>
      </c>
      <c r="F55" s="225"/>
      <c r="G55" s="247"/>
      <c r="H55" s="247"/>
      <c r="I55" s="247"/>
      <c r="J55" s="247"/>
    </row>
    <row r="56" spans="1:10" x14ac:dyDescent="0.2">
      <c r="A56" s="6">
        <v>62</v>
      </c>
      <c r="B56" s="10" t="str">
        <f>INDEX('Zonas Pagas Vigentes'!$B$2:$B$1048576,MATCH(A56,'Zonas Pagas Vigentes'!$D$2:$D$1048576,0))</f>
        <v>Eliminada</v>
      </c>
      <c r="C56" s="10" t="s">
        <v>821</v>
      </c>
      <c r="D56" s="10"/>
      <c r="E56" s="225" t="e">
        <f>VLOOKUP(A56,'Zonas Pagas Vigentes'!$D:$BE,68,FALSE)</f>
        <v>#REF!</v>
      </c>
      <c r="F56" s="225">
        <v>42422</v>
      </c>
      <c r="G56" s="247"/>
      <c r="H56" s="247"/>
      <c r="I56" s="247"/>
      <c r="J56" s="247"/>
    </row>
    <row r="57" spans="1:10" x14ac:dyDescent="0.2">
      <c r="A57" s="39">
        <v>63</v>
      </c>
      <c r="B57" s="10" t="str">
        <f>INDEX('Zonas Pagas Vigentes'!$B$2:$B$1048576,MATCH(A57,'Zonas Pagas Vigentes'!$D$2:$D$1048576,0))</f>
        <v>Eliminada</v>
      </c>
      <c r="C57" s="10" t="s">
        <v>825</v>
      </c>
      <c r="D57" s="10"/>
      <c r="E57" s="225" t="e">
        <f>VLOOKUP(A57,'Zonas Pagas Vigentes'!$D:$BE,68,FALSE)</f>
        <v>#REF!</v>
      </c>
      <c r="F57" s="225">
        <v>42454</v>
      </c>
      <c r="G57" s="247"/>
      <c r="H57" s="247"/>
      <c r="I57" s="247"/>
      <c r="J57" s="247"/>
    </row>
    <row r="58" spans="1:10" x14ac:dyDescent="0.2">
      <c r="A58" s="6">
        <v>64</v>
      </c>
      <c r="B58" s="10" t="str">
        <f>INDEX('Zonas Pagas Vigentes'!$B$2:$B$1048576,MATCH(A58,'Zonas Pagas Vigentes'!$D$2:$D$1048576,0))</f>
        <v>Eliminada</v>
      </c>
      <c r="C58" s="10" t="s">
        <v>821</v>
      </c>
      <c r="D58" s="10"/>
      <c r="E58" s="225" t="e">
        <f>VLOOKUP(A58,'Zonas Pagas Vigentes'!$D:$BE,68,FALSE)</f>
        <v>#REF!</v>
      </c>
      <c r="F58" s="225">
        <v>42422</v>
      </c>
      <c r="G58" s="247"/>
      <c r="H58" s="247"/>
      <c r="I58" s="247"/>
      <c r="J58" s="247"/>
    </row>
    <row r="59" spans="1:10" x14ac:dyDescent="0.2">
      <c r="A59" s="6">
        <v>65</v>
      </c>
      <c r="B59" s="10" t="str">
        <f>INDEX('Zonas Pagas Vigentes'!$B$2:$B$1048576,MATCH(A59,'Zonas Pagas Vigentes'!$D$2:$D$1048576,0))</f>
        <v>Eliminada</v>
      </c>
      <c r="C59" s="6" t="s">
        <v>806</v>
      </c>
      <c r="D59" s="6"/>
      <c r="E59" s="225" t="e">
        <f>VLOOKUP(A59,'Zonas Pagas Vigentes'!$D:$BE,68,FALSE)</f>
        <v>#REF!</v>
      </c>
      <c r="F59" s="225">
        <v>42339</v>
      </c>
      <c r="G59" s="247"/>
      <c r="H59" s="247"/>
      <c r="I59" s="247"/>
      <c r="J59" s="247"/>
    </row>
    <row r="60" spans="1:10" x14ac:dyDescent="0.2">
      <c r="A60" s="6">
        <v>66</v>
      </c>
      <c r="B60" s="10" t="str">
        <f>INDEX('Zonas Pagas Vigentes'!$B$2:$B$1048576,MATCH(A60,'Zonas Pagas Vigentes'!$D$2:$D$1048576,0))</f>
        <v>Activa</v>
      </c>
      <c r="C60" s="10" t="s">
        <v>831</v>
      </c>
      <c r="D60" s="10"/>
      <c r="E60" s="225" t="e">
        <f>VLOOKUP(A60,'Zonas Pagas Vigentes'!$D:$BE,68,FALSE)</f>
        <v>#REF!</v>
      </c>
      <c r="F60" s="225"/>
      <c r="G60" s="247"/>
      <c r="H60" s="247"/>
      <c r="I60" s="247"/>
      <c r="J60" s="247"/>
    </row>
    <row r="61" spans="1:10" x14ac:dyDescent="0.2">
      <c r="A61" s="6">
        <v>67</v>
      </c>
      <c r="B61" s="10" t="str">
        <f>INDEX('Zonas Pagas Vigentes'!$B$2:$B$1048576,MATCH(A61,'Zonas Pagas Vigentes'!$D$2:$D$1048576,0))</f>
        <v>Eliminada</v>
      </c>
      <c r="C61" s="42" t="s">
        <v>1160</v>
      </c>
      <c r="D61" s="42"/>
      <c r="E61" s="225" t="e">
        <f>VLOOKUP(A61,'Zonas Pagas Vigentes'!$D:$BE,68,FALSE)</f>
        <v>#REF!</v>
      </c>
      <c r="F61" s="225">
        <v>42552</v>
      </c>
      <c r="G61" s="247"/>
      <c r="H61" s="247"/>
      <c r="I61" s="247"/>
      <c r="J61" s="247"/>
    </row>
    <row r="62" spans="1:10" x14ac:dyDescent="0.2">
      <c r="A62" s="39">
        <v>68</v>
      </c>
      <c r="B62" s="10" t="str">
        <f>INDEX('Zonas Pagas Vigentes'!$B$2:$B$1048576,MATCH(A62,'Zonas Pagas Vigentes'!$D$2:$D$1048576,0))</f>
        <v>Eliminada</v>
      </c>
      <c r="C62" s="10" t="s">
        <v>825</v>
      </c>
      <c r="D62" s="10"/>
      <c r="E62" s="225" t="e">
        <f>VLOOKUP(A62,'Zonas Pagas Vigentes'!$D:$BE,68,FALSE)</f>
        <v>#REF!</v>
      </c>
      <c r="F62" s="225">
        <v>42454</v>
      </c>
      <c r="G62" s="247"/>
      <c r="H62" s="247"/>
      <c r="I62" s="247"/>
      <c r="J62" s="247"/>
    </row>
    <row r="63" spans="1:10" x14ac:dyDescent="0.2">
      <c r="A63" s="6">
        <v>69</v>
      </c>
      <c r="B63" s="10" t="str">
        <f>INDEX('Zonas Pagas Vigentes'!$B$2:$B$1048576,MATCH(A63,'Zonas Pagas Vigentes'!$D$2:$D$1048576,0))</f>
        <v>Eliminada</v>
      </c>
      <c r="C63" s="10" t="s">
        <v>830</v>
      </c>
      <c r="D63" s="10"/>
      <c r="E63" s="225" t="e">
        <f>VLOOKUP(A63,'Zonas Pagas Vigentes'!$D:$BE,68,FALSE)</f>
        <v>#REF!</v>
      </c>
      <c r="F63" s="225">
        <v>42522</v>
      </c>
      <c r="G63" s="247"/>
      <c r="H63" s="247"/>
      <c r="I63" s="247"/>
      <c r="J63" s="247"/>
    </row>
    <row r="64" spans="1:10" x14ac:dyDescent="0.2">
      <c r="A64" s="6">
        <v>70</v>
      </c>
      <c r="B64" s="10" t="str">
        <f>INDEX('Zonas Pagas Vigentes'!$B$2:$B$1048576,MATCH(A64,'Zonas Pagas Vigentes'!$D$2:$D$1048576,0))</f>
        <v>Eliminada</v>
      </c>
      <c r="C64" s="10" t="s">
        <v>1658</v>
      </c>
      <c r="D64" s="10"/>
      <c r="E64" s="225" t="e">
        <f>VLOOKUP(A64,'Zonas Pagas Vigentes'!$D:$BE,68,FALSE)</f>
        <v>#REF!</v>
      </c>
      <c r="F64" s="225"/>
      <c r="G64" s="247"/>
      <c r="H64" s="247"/>
      <c r="I64" s="247"/>
      <c r="J64" s="247"/>
    </row>
    <row r="65" spans="1:10" x14ac:dyDescent="0.2">
      <c r="A65" s="6">
        <v>71</v>
      </c>
      <c r="B65" s="10" t="str">
        <f>INDEX('Zonas Pagas Vigentes'!$B$2:$B$1048576,MATCH(A65,'Zonas Pagas Vigentes'!$D$2:$D$1048576,0))</f>
        <v>Eliminada</v>
      </c>
      <c r="C65" s="43" t="s">
        <v>805</v>
      </c>
      <c r="D65" s="43"/>
      <c r="E65" s="225" t="e">
        <f>VLOOKUP(A65,'Zonas Pagas Vigentes'!$D:$BE,68,FALSE)</f>
        <v>#REF!</v>
      </c>
      <c r="F65" s="225">
        <v>40686</v>
      </c>
      <c r="G65" s="247"/>
      <c r="H65" s="247"/>
      <c r="I65" s="247"/>
      <c r="J65" s="247"/>
    </row>
    <row r="66" spans="1:10" x14ac:dyDescent="0.2">
      <c r="A66" s="6">
        <v>72</v>
      </c>
      <c r="B66" s="10" t="str">
        <f>INDEX('Zonas Pagas Vigentes'!$B$2:$B$1048576,MATCH(A66,'Zonas Pagas Vigentes'!$D$2:$D$1048576,0))</f>
        <v>Activa</v>
      </c>
      <c r="C66" s="10" t="s">
        <v>831</v>
      </c>
      <c r="D66" s="10"/>
      <c r="E66" s="225" t="e">
        <f>VLOOKUP(A66,'Zonas Pagas Vigentes'!$D:$BE,68,FALSE)</f>
        <v>#REF!</v>
      </c>
      <c r="F66" s="225"/>
      <c r="G66" s="247"/>
      <c r="H66" s="247"/>
      <c r="I66" s="247"/>
      <c r="J66" s="247"/>
    </row>
    <row r="67" spans="1:10" x14ac:dyDescent="0.2">
      <c r="A67" s="6">
        <v>73</v>
      </c>
      <c r="B67" s="10" t="str">
        <f>INDEX('Zonas Pagas Vigentes'!$B$2:$B$1048576,MATCH(A67,'Zonas Pagas Vigentes'!$D$2:$D$1048576,0))</f>
        <v>Activa</v>
      </c>
      <c r="C67" s="10" t="s">
        <v>831</v>
      </c>
      <c r="D67" s="10"/>
      <c r="E67" s="225" t="e">
        <f>VLOOKUP(A67,'Zonas Pagas Vigentes'!$D:$BE,68,FALSE)</f>
        <v>#REF!</v>
      </c>
      <c r="F67" s="225"/>
      <c r="G67" s="247"/>
      <c r="H67" s="247"/>
      <c r="I67" s="247"/>
      <c r="J67" s="247"/>
    </row>
    <row r="68" spans="1:10" ht="22.5" x14ac:dyDescent="0.2">
      <c r="A68" s="6">
        <v>74</v>
      </c>
      <c r="B68" s="10" t="str">
        <f>INDEX('Zonas Pagas Vigentes'!$B$2:$B$1048576,MATCH(A68,'Zonas Pagas Vigentes'!$D$2:$D$1048576,0))</f>
        <v>Activa</v>
      </c>
      <c r="C68" s="43" t="s">
        <v>837</v>
      </c>
      <c r="D68" s="43"/>
      <c r="E68" s="225" t="e">
        <f>VLOOKUP(A68,'Zonas Pagas Vigentes'!$D:$BE,68,FALSE)</f>
        <v>#REF!</v>
      </c>
      <c r="F68" s="225"/>
      <c r="G68" s="247"/>
      <c r="H68" s="247"/>
      <c r="I68" s="247"/>
      <c r="J68" s="247"/>
    </row>
    <row r="69" spans="1:10" x14ac:dyDescent="0.2">
      <c r="A69" s="6">
        <v>75</v>
      </c>
      <c r="B69" s="10" t="str">
        <f>INDEX('Zonas Pagas Vigentes'!$B$2:$B$1048576,MATCH(A69,'Zonas Pagas Vigentes'!$D$2:$D$1048576,0))</f>
        <v>Eliminada</v>
      </c>
      <c r="C69" s="10"/>
      <c r="D69" s="10"/>
      <c r="E69" s="225" t="e">
        <f>VLOOKUP(A69,'Zonas Pagas Vigentes'!$D:$BE,68,FALSE)</f>
        <v>#REF!</v>
      </c>
      <c r="F69" s="225"/>
      <c r="G69" s="247"/>
      <c r="H69" s="247"/>
      <c r="I69" s="247"/>
      <c r="J69" s="247"/>
    </row>
    <row r="70" spans="1:10" x14ac:dyDescent="0.2">
      <c r="A70" s="6">
        <v>78</v>
      </c>
      <c r="B70" s="10" t="str">
        <f>INDEX('Zonas Pagas Vigentes'!$B$2:$B$1048576,MATCH(A70,'Zonas Pagas Vigentes'!$D$2:$D$1048576,0))</f>
        <v>Eliminada</v>
      </c>
      <c r="C70" s="10" t="s">
        <v>838</v>
      </c>
      <c r="D70" s="10"/>
      <c r="E70" s="225" t="e">
        <f>VLOOKUP(A70,'Zonas Pagas Vigentes'!$D:$BE,68,FALSE)</f>
        <v>#REF!</v>
      </c>
      <c r="F70" s="225"/>
      <c r="G70" s="247"/>
      <c r="H70" s="247"/>
      <c r="I70" s="247"/>
      <c r="J70" s="247"/>
    </row>
    <row r="71" spans="1:10" x14ac:dyDescent="0.2">
      <c r="A71" s="6">
        <v>79</v>
      </c>
      <c r="B71" s="10" t="str">
        <f>INDEX('Zonas Pagas Vigentes'!$B$2:$B$1048576,MATCH(A71,'Zonas Pagas Vigentes'!$D$2:$D$1048576,0))</f>
        <v>Eliminada</v>
      </c>
      <c r="C71" s="10"/>
      <c r="D71" s="10"/>
      <c r="E71" s="225" t="e">
        <f>VLOOKUP(A71,'Zonas Pagas Vigentes'!$D:$BE,68,FALSE)</f>
        <v>#REF!</v>
      </c>
      <c r="F71" s="225"/>
      <c r="G71" s="247"/>
      <c r="H71" s="247"/>
      <c r="I71" s="247"/>
      <c r="J71" s="247"/>
    </row>
    <row r="72" spans="1:10" x14ac:dyDescent="0.2">
      <c r="A72" s="6">
        <v>80</v>
      </c>
      <c r="B72" s="10" t="str">
        <f>INDEX('Zonas Pagas Vigentes'!$B$2:$B$1048576,MATCH(A72,'Zonas Pagas Vigentes'!$D$2:$D$1048576,0))</f>
        <v>Eliminada</v>
      </c>
      <c r="C72" s="10" t="s">
        <v>825</v>
      </c>
      <c r="D72" s="10"/>
      <c r="E72" s="225" t="e">
        <f>VLOOKUP(A72,'Zonas Pagas Vigentes'!$D:$BE,68,FALSE)</f>
        <v>#REF!</v>
      </c>
      <c r="F72" s="225">
        <v>42454</v>
      </c>
      <c r="G72" s="247"/>
      <c r="H72" s="247"/>
      <c r="I72" s="247"/>
      <c r="J72" s="247"/>
    </row>
    <row r="73" spans="1:10" x14ac:dyDescent="0.2">
      <c r="A73" s="6">
        <v>82</v>
      </c>
      <c r="B73" s="10" t="str">
        <f>INDEX('Zonas Pagas Vigentes'!$B$2:$B$1048576,MATCH(A73,'Zonas Pagas Vigentes'!$D$2:$D$1048576,0))</f>
        <v>Eliminada</v>
      </c>
      <c r="C73" s="10" t="s">
        <v>1160</v>
      </c>
      <c r="D73" s="10"/>
      <c r="E73" s="225" t="e">
        <f>VLOOKUP(A73,'Zonas Pagas Vigentes'!$D:$BE,68,FALSE)</f>
        <v>#REF!</v>
      </c>
      <c r="F73" s="225">
        <v>42552</v>
      </c>
      <c r="G73" s="247"/>
      <c r="H73" s="247"/>
      <c r="I73" s="247"/>
      <c r="J73" s="247"/>
    </row>
    <row r="74" spans="1:10" x14ac:dyDescent="0.2">
      <c r="A74" s="6">
        <v>83</v>
      </c>
      <c r="B74" s="10" t="str">
        <f>INDEX('Zonas Pagas Vigentes'!$B$2:$B$1048576,MATCH(A74,'Zonas Pagas Vigentes'!$D$2:$D$1048576,0))</f>
        <v>Activa</v>
      </c>
      <c r="C74" s="10" t="s">
        <v>831</v>
      </c>
      <c r="D74" s="10"/>
      <c r="E74" s="225" t="e">
        <f>VLOOKUP(A74,'Zonas Pagas Vigentes'!$D:$BE,68,FALSE)</f>
        <v>#REF!</v>
      </c>
      <c r="F74" s="225"/>
      <c r="G74" s="247"/>
      <c r="H74" s="247"/>
      <c r="I74" s="247"/>
      <c r="J74" s="247"/>
    </row>
    <row r="75" spans="1:10" x14ac:dyDescent="0.2">
      <c r="A75" s="6">
        <v>85</v>
      </c>
      <c r="B75" s="10" t="str">
        <f>INDEX('Zonas Pagas Vigentes'!$B$2:$B$1048576,MATCH(A75,'Zonas Pagas Vigentes'!$D$2:$D$1048576,0))</f>
        <v>Eliminada</v>
      </c>
      <c r="C75" s="10" t="s">
        <v>805</v>
      </c>
      <c r="D75" s="10"/>
      <c r="E75" s="225" t="e">
        <f>VLOOKUP(A75,'Zonas Pagas Vigentes'!$D:$BE,68,FALSE)</f>
        <v>#REF!</v>
      </c>
      <c r="F75" s="225">
        <v>40686</v>
      </c>
      <c r="G75" s="247"/>
      <c r="H75" s="247"/>
      <c r="I75" s="247"/>
      <c r="J75" s="247"/>
    </row>
    <row r="76" spans="1:10" x14ac:dyDescent="0.2">
      <c r="A76" s="6">
        <v>86</v>
      </c>
      <c r="B76" s="10" t="str">
        <f>INDEX('Zonas Pagas Vigentes'!$B$2:$B$1048576,MATCH(A76,'Zonas Pagas Vigentes'!$D$2:$D$1048576,0))</f>
        <v>Eliminada</v>
      </c>
      <c r="C76" s="6" t="s">
        <v>806</v>
      </c>
      <c r="D76" s="6"/>
      <c r="E76" s="225" t="e">
        <f>VLOOKUP(A76,'Zonas Pagas Vigentes'!$D:$BE,68,FALSE)</f>
        <v>#REF!</v>
      </c>
      <c r="F76" s="225">
        <v>42339</v>
      </c>
      <c r="G76" s="247"/>
      <c r="H76" s="247"/>
      <c r="I76" s="247"/>
      <c r="J76" s="247"/>
    </row>
    <row r="77" spans="1:10" x14ac:dyDescent="0.2">
      <c r="A77" s="6">
        <v>87</v>
      </c>
      <c r="B77" s="10" t="str">
        <f>INDEX('Zonas Pagas Vigentes'!$B$2:$B$1048576,MATCH(A77,'Zonas Pagas Vigentes'!$D$2:$D$1048576,0))</f>
        <v>Activa</v>
      </c>
      <c r="C77" s="10"/>
      <c r="D77" s="10"/>
      <c r="E77" s="225" t="e">
        <f>VLOOKUP(A77,'Zonas Pagas Vigentes'!$D:$BE,68,FALSE)</f>
        <v>#REF!</v>
      </c>
      <c r="F77" s="225"/>
      <c r="G77" s="247"/>
      <c r="H77" s="247"/>
      <c r="I77" s="247"/>
      <c r="J77" s="247"/>
    </row>
    <row r="78" spans="1:10" ht="33.75" x14ac:dyDescent="0.2">
      <c r="A78" s="6">
        <v>90</v>
      </c>
      <c r="B78" s="10" t="str">
        <f>INDEX('Zonas Pagas Vigentes'!$B$2:$B$1048576,MATCH(A78,'Zonas Pagas Vigentes'!$D$2:$D$1048576,0))</f>
        <v>Activa</v>
      </c>
      <c r="C78" s="43" t="s">
        <v>1659</v>
      </c>
      <c r="D78" s="43"/>
      <c r="E78" s="225" t="e">
        <f>VLOOKUP(A78,'Zonas Pagas Vigentes'!$D:$BE,68,FALSE)</f>
        <v>#REF!</v>
      </c>
      <c r="F78" s="225"/>
      <c r="G78" s="247"/>
      <c r="H78" s="247"/>
      <c r="I78" s="247"/>
      <c r="J78" s="247"/>
    </row>
    <row r="79" spans="1:10" x14ac:dyDescent="0.2">
      <c r="A79" s="6">
        <v>91</v>
      </c>
      <c r="B79" s="10" t="str">
        <f>INDEX('Zonas Pagas Vigentes'!$B$2:$B$1048576,MATCH(A79,'Zonas Pagas Vigentes'!$D$2:$D$1048576,0))</f>
        <v>Activa</v>
      </c>
      <c r="C79" s="10"/>
      <c r="D79" s="10"/>
      <c r="E79" s="225" t="e">
        <f>VLOOKUP(A79,'Zonas Pagas Vigentes'!$D:$BE,68,FALSE)</f>
        <v>#REF!</v>
      </c>
      <c r="F79" s="225"/>
      <c r="G79" s="247"/>
      <c r="H79" s="247"/>
      <c r="I79" s="247"/>
      <c r="J79" s="247"/>
    </row>
    <row r="80" spans="1:10" x14ac:dyDescent="0.2">
      <c r="A80" s="6">
        <v>93</v>
      </c>
      <c r="B80" s="10" t="str">
        <f>INDEX('Zonas Pagas Vigentes'!$B$2:$B$1048576,MATCH(A80,'Zonas Pagas Vigentes'!$D$2:$D$1048576,0))</f>
        <v>Eliminada</v>
      </c>
      <c r="C80" s="10" t="s">
        <v>825</v>
      </c>
      <c r="D80" s="10"/>
      <c r="E80" s="225" t="e">
        <f>VLOOKUP(A80,'Zonas Pagas Vigentes'!$D:$BE,68,FALSE)</f>
        <v>#REF!</v>
      </c>
      <c r="F80" s="225">
        <v>42454</v>
      </c>
      <c r="G80" s="247"/>
      <c r="H80" s="247"/>
      <c r="I80" s="247"/>
      <c r="J80" s="247"/>
    </row>
    <row r="81" spans="1:10" x14ac:dyDescent="0.2">
      <c r="A81" s="6">
        <v>94</v>
      </c>
      <c r="B81" s="10" t="str">
        <f>INDEX('Zonas Pagas Vigentes'!$B$2:$B$1048576,MATCH(A81,'Zonas Pagas Vigentes'!$D$2:$D$1048576,0))</f>
        <v>Activa</v>
      </c>
      <c r="C81" s="10"/>
      <c r="D81" s="10"/>
      <c r="E81" s="225" t="e">
        <f>VLOOKUP(A81,'Zonas Pagas Vigentes'!$D:$BE,68,FALSE)</f>
        <v>#REF!</v>
      </c>
      <c r="F81" s="225"/>
      <c r="G81" s="247"/>
      <c r="H81" s="247"/>
      <c r="I81" s="247"/>
      <c r="J81" s="247"/>
    </row>
    <row r="82" spans="1:10" x14ac:dyDescent="0.2">
      <c r="A82" s="6">
        <v>96</v>
      </c>
      <c r="B82" s="10" t="str">
        <f>INDEX('Zonas Pagas Vigentes'!$B$2:$B$1048576,MATCH(A82,'Zonas Pagas Vigentes'!$D$2:$D$1048576,0))</f>
        <v>Activa</v>
      </c>
      <c r="C82" s="10" t="s">
        <v>831</v>
      </c>
      <c r="D82" s="10"/>
      <c r="E82" s="225" t="e">
        <f>VLOOKUP(A82,'Zonas Pagas Vigentes'!$D:$BE,68,FALSE)</f>
        <v>#REF!</v>
      </c>
      <c r="F82" s="225"/>
      <c r="G82" s="247"/>
      <c r="H82" s="247"/>
      <c r="I82" s="247"/>
      <c r="J82" s="247"/>
    </row>
    <row r="83" spans="1:10" x14ac:dyDescent="0.2">
      <c r="A83" s="6">
        <v>97</v>
      </c>
      <c r="B83" s="10" t="str">
        <f>INDEX('Zonas Pagas Vigentes'!$B$2:$B$1048576,MATCH(A83,'Zonas Pagas Vigentes'!$D$2:$D$1048576,0))</f>
        <v>Eliminada</v>
      </c>
      <c r="C83" s="10" t="s">
        <v>821</v>
      </c>
      <c r="D83" s="10"/>
      <c r="E83" s="225" t="e">
        <f>VLOOKUP(A83,'Zonas Pagas Vigentes'!$D:$BE,68,FALSE)</f>
        <v>#REF!</v>
      </c>
      <c r="F83" s="225">
        <v>42422</v>
      </c>
      <c r="G83" s="247"/>
      <c r="H83" s="247"/>
      <c r="I83" s="247"/>
      <c r="J83" s="247"/>
    </row>
    <row r="84" spans="1:10" x14ac:dyDescent="0.2">
      <c r="A84" s="6">
        <v>98</v>
      </c>
      <c r="B84" s="10" t="str">
        <f>INDEX('Zonas Pagas Vigentes'!$B$2:$B$1048576,MATCH(A84,'Zonas Pagas Vigentes'!$D$2:$D$1048576,0))</f>
        <v>Activa</v>
      </c>
      <c r="C84" s="10" t="s">
        <v>839</v>
      </c>
      <c r="D84" s="10"/>
      <c r="E84" s="225" t="e">
        <f>VLOOKUP(A84,'Zonas Pagas Vigentes'!$D:$BE,68,FALSE)</f>
        <v>#REF!</v>
      </c>
      <c r="F84" s="225"/>
      <c r="G84" s="247"/>
      <c r="H84" s="247"/>
      <c r="I84" s="247"/>
      <c r="J84" s="247"/>
    </row>
    <row r="85" spans="1:10" x14ac:dyDescent="0.2">
      <c r="A85" s="6">
        <v>99</v>
      </c>
      <c r="B85" s="10" t="str">
        <f>INDEX('Zonas Pagas Vigentes'!$B$2:$B$1048576,MATCH(A85,'Zonas Pagas Vigentes'!$D$2:$D$1048576,0))</f>
        <v>Eliminada</v>
      </c>
      <c r="C85" s="10" t="s">
        <v>821</v>
      </c>
      <c r="D85" s="10"/>
      <c r="E85" s="225" t="e">
        <f>VLOOKUP(A85,'Zonas Pagas Vigentes'!$D:$BE,68,FALSE)</f>
        <v>#REF!</v>
      </c>
      <c r="F85" s="225">
        <v>42422</v>
      </c>
      <c r="G85" s="247"/>
      <c r="H85" s="247"/>
      <c r="I85" s="247"/>
      <c r="J85" s="247"/>
    </row>
    <row r="86" spans="1:10" x14ac:dyDescent="0.2">
      <c r="A86" s="6">
        <v>101</v>
      </c>
      <c r="B86" s="10" t="str">
        <f>INDEX('Zonas Pagas Vigentes'!$B$2:$B$1048576,MATCH(A86,'Zonas Pagas Vigentes'!$D$2:$D$1048576,0))</f>
        <v>Eliminada</v>
      </c>
      <c r="C86" s="10" t="s">
        <v>821</v>
      </c>
      <c r="D86" s="10"/>
      <c r="E86" s="225" t="e">
        <f>VLOOKUP(A86,'Zonas Pagas Vigentes'!$D:$BE,68,FALSE)</f>
        <v>#REF!</v>
      </c>
      <c r="F86" s="225">
        <v>42422</v>
      </c>
      <c r="G86" s="247"/>
      <c r="H86" s="247"/>
      <c r="I86" s="247"/>
      <c r="J86" s="247"/>
    </row>
    <row r="87" spans="1:10" x14ac:dyDescent="0.2">
      <c r="A87" s="6">
        <v>102</v>
      </c>
      <c r="B87" s="10" t="str">
        <f>INDEX('Zonas Pagas Vigentes'!$B$2:$B$1048576,MATCH(A87,'Zonas Pagas Vigentes'!$D$2:$D$1048576,0))</f>
        <v>Activa</v>
      </c>
      <c r="C87" s="10"/>
      <c r="D87" s="10"/>
      <c r="E87" s="225" t="e">
        <f>VLOOKUP(A87,'Zonas Pagas Vigentes'!$D:$BE,68,FALSE)</f>
        <v>#REF!</v>
      </c>
      <c r="F87" s="225"/>
      <c r="G87" s="247"/>
      <c r="H87" s="247"/>
      <c r="I87" s="247"/>
      <c r="J87" s="247"/>
    </row>
    <row r="88" spans="1:10" x14ac:dyDescent="0.2">
      <c r="A88" s="6">
        <v>105</v>
      </c>
      <c r="B88" s="10" t="str">
        <f>INDEX('Zonas Pagas Vigentes'!$B$2:$B$1048576,MATCH(A88,'Zonas Pagas Vigentes'!$D$2:$D$1048576,0))</f>
        <v>Eliminada</v>
      </c>
      <c r="C88" s="10" t="s">
        <v>821</v>
      </c>
      <c r="D88" s="10"/>
      <c r="E88" s="225" t="e">
        <f>VLOOKUP(A88,'Zonas Pagas Vigentes'!$D:$BE,68,FALSE)</f>
        <v>#REF!</v>
      </c>
      <c r="F88" s="225">
        <v>42422</v>
      </c>
      <c r="G88" s="247"/>
      <c r="H88" s="247"/>
      <c r="I88" s="247"/>
      <c r="J88" s="247"/>
    </row>
    <row r="89" spans="1:10" x14ac:dyDescent="0.2">
      <c r="A89" s="6">
        <v>106</v>
      </c>
      <c r="B89" s="10" t="str">
        <f>INDEX('Zonas Pagas Vigentes'!$B$2:$B$1048576,MATCH(A89,'Zonas Pagas Vigentes'!$D$2:$D$1048576,0))</f>
        <v>Eliminada</v>
      </c>
      <c r="C89" s="10" t="s">
        <v>821</v>
      </c>
      <c r="D89" s="10"/>
      <c r="E89" s="225" t="e">
        <f>VLOOKUP(A89,'Zonas Pagas Vigentes'!$D:$BE,68,FALSE)</f>
        <v>#REF!</v>
      </c>
      <c r="F89" s="225">
        <v>42422</v>
      </c>
      <c r="G89" s="247"/>
      <c r="H89" s="247"/>
      <c r="I89" s="247"/>
      <c r="J89" s="247"/>
    </row>
    <row r="90" spans="1:10" x14ac:dyDescent="0.2">
      <c r="A90" s="6">
        <v>108</v>
      </c>
      <c r="B90" s="10" t="str">
        <f>INDEX('Zonas Pagas Vigentes'!$B$2:$B$1048576,MATCH(A90,'Zonas Pagas Vigentes'!$D$2:$D$1048576,0))</f>
        <v>Activa</v>
      </c>
      <c r="C90" s="10" t="s">
        <v>831</v>
      </c>
      <c r="D90" s="10"/>
      <c r="E90" s="225" t="e">
        <f>VLOOKUP(A90,'Zonas Pagas Vigentes'!$D:$BE,68,FALSE)</f>
        <v>#REF!</v>
      </c>
      <c r="F90" s="225"/>
      <c r="G90" s="247"/>
      <c r="H90" s="247"/>
      <c r="I90" s="247"/>
      <c r="J90" s="247"/>
    </row>
    <row r="91" spans="1:10" x14ac:dyDescent="0.2">
      <c r="A91" s="6">
        <v>109</v>
      </c>
      <c r="B91" s="10" t="str">
        <f>INDEX('Zonas Pagas Vigentes'!$B$2:$B$1048576,MATCH(A91,'Zonas Pagas Vigentes'!$D$2:$D$1048576,0))</f>
        <v>Eliminada</v>
      </c>
      <c r="C91" s="10" t="s">
        <v>805</v>
      </c>
      <c r="D91" s="10"/>
      <c r="E91" s="225" t="e">
        <f>VLOOKUP(A91,'Zonas Pagas Vigentes'!$D:$BE,68,FALSE)</f>
        <v>#REF!</v>
      </c>
      <c r="F91" s="225">
        <v>40686</v>
      </c>
      <c r="G91" s="247"/>
      <c r="H91" s="247"/>
      <c r="I91" s="247"/>
      <c r="J91" s="247"/>
    </row>
    <row r="92" spans="1:10" x14ac:dyDescent="0.2">
      <c r="A92" s="6">
        <v>110</v>
      </c>
      <c r="B92" s="10" t="str">
        <f>INDEX('Zonas Pagas Vigentes'!$B$2:$B$1048576,MATCH(A92,'Zonas Pagas Vigentes'!$D$2:$D$1048576,0))</f>
        <v>Eliminada</v>
      </c>
      <c r="C92" s="10" t="s">
        <v>815</v>
      </c>
      <c r="D92" s="10"/>
      <c r="E92" s="225" t="e">
        <f>VLOOKUP(A92,'Zonas Pagas Vigentes'!$D:$BE,68,FALSE)</f>
        <v>#REF!</v>
      </c>
      <c r="F92" s="225"/>
      <c r="G92" s="247"/>
      <c r="H92" s="247"/>
      <c r="I92" s="247"/>
      <c r="J92" s="247"/>
    </row>
    <row r="93" spans="1:10" x14ac:dyDescent="0.2">
      <c r="A93" s="6">
        <v>111</v>
      </c>
      <c r="B93" s="10" t="str">
        <f>INDEX('Zonas Pagas Vigentes'!$B$2:$B$1048576,MATCH(A93,'Zonas Pagas Vigentes'!$D$2:$D$1048576,0))</f>
        <v>Eliminada</v>
      </c>
      <c r="C93" s="10" t="s">
        <v>815</v>
      </c>
      <c r="D93" s="10"/>
      <c r="E93" s="225" t="e">
        <f>VLOOKUP(A93,'Zonas Pagas Vigentes'!$D:$BE,68,FALSE)</f>
        <v>#REF!</v>
      </c>
      <c r="F93" s="225"/>
      <c r="G93" s="247"/>
      <c r="H93" s="247"/>
      <c r="I93" s="247"/>
      <c r="J93" s="247"/>
    </row>
    <row r="94" spans="1:10" x14ac:dyDescent="0.2">
      <c r="A94" s="6">
        <v>112</v>
      </c>
      <c r="B94" s="10" t="str">
        <f>INDEX('Zonas Pagas Vigentes'!$B$2:$B$1048576,MATCH(A94,'Zonas Pagas Vigentes'!$D$2:$D$1048576,0))</f>
        <v>Activa</v>
      </c>
      <c r="C94" s="10" t="s">
        <v>831</v>
      </c>
      <c r="D94" s="10"/>
      <c r="E94" s="225" t="e">
        <f>VLOOKUP(A94,'Zonas Pagas Vigentes'!$D:$BE,68,FALSE)</f>
        <v>#REF!</v>
      </c>
      <c r="F94" s="225"/>
      <c r="G94" s="247"/>
      <c r="H94" s="247"/>
      <c r="I94" s="247"/>
      <c r="J94" s="247"/>
    </row>
    <row r="95" spans="1:10" x14ac:dyDescent="0.2">
      <c r="A95" s="6">
        <v>115</v>
      </c>
      <c r="B95" s="10" t="str">
        <f>INDEX('Zonas Pagas Vigentes'!$B$2:$B$1048576,MATCH(A95,'Zonas Pagas Vigentes'!$D$2:$D$1048576,0))</f>
        <v>Eliminada</v>
      </c>
      <c r="C95" s="10" t="s">
        <v>829</v>
      </c>
      <c r="D95" s="10"/>
      <c r="E95" s="225" t="e">
        <f>VLOOKUP(A95,'Zonas Pagas Vigentes'!$D:$BE,68,FALSE)</f>
        <v>#REF!</v>
      </c>
      <c r="F95" s="225">
        <v>42522</v>
      </c>
      <c r="G95" s="247"/>
      <c r="H95" s="247"/>
      <c r="I95" s="247"/>
      <c r="J95" s="247"/>
    </row>
    <row r="96" spans="1:10" x14ac:dyDescent="0.2">
      <c r="A96" s="6">
        <v>116</v>
      </c>
      <c r="B96" s="10" t="str">
        <f>INDEX('Zonas Pagas Vigentes'!$B$2:$B$1048576,MATCH(A96,'Zonas Pagas Vigentes'!$D$2:$D$1048576,0))</f>
        <v>Activa</v>
      </c>
      <c r="C96" s="10" t="s">
        <v>869</v>
      </c>
      <c r="D96" s="10"/>
      <c r="E96" s="225" t="e">
        <f>VLOOKUP(A96,'Zonas Pagas Vigentes'!$D:$BE,68,FALSE)</f>
        <v>#REF!</v>
      </c>
      <c r="F96" s="225"/>
      <c r="G96" s="247"/>
      <c r="H96" s="247"/>
      <c r="I96" s="247"/>
      <c r="J96" s="247"/>
    </row>
    <row r="97" spans="1:10" x14ac:dyDescent="0.2">
      <c r="A97" s="6">
        <v>117</v>
      </c>
      <c r="B97" s="10" t="str">
        <f>INDEX('Zonas Pagas Vigentes'!$B$2:$B$1048576,MATCH(A97,'Zonas Pagas Vigentes'!$D$2:$D$1048576,0))</f>
        <v>Eliminada</v>
      </c>
      <c r="C97" s="10" t="s">
        <v>1138</v>
      </c>
      <c r="D97" s="10"/>
      <c r="E97" s="225" t="e">
        <f>VLOOKUP(A97,'Zonas Pagas Vigentes'!$D:$BE,68,FALSE)</f>
        <v>#REF!</v>
      </c>
      <c r="F97" s="225">
        <v>43014</v>
      </c>
      <c r="G97" s="247"/>
      <c r="H97" s="247"/>
      <c r="I97" s="247"/>
      <c r="J97" s="247"/>
    </row>
    <row r="98" spans="1:10" x14ac:dyDescent="0.2">
      <c r="A98" s="6">
        <v>118</v>
      </c>
      <c r="B98" s="10" t="str">
        <f>INDEX('Zonas Pagas Vigentes'!$B$2:$B$1048576,MATCH(A98,'Zonas Pagas Vigentes'!$D$2:$D$1048576,0))</f>
        <v>Activa</v>
      </c>
      <c r="C98" s="10"/>
      <c r="D98" s="10"/>
      <c r="E98" s="225" t="e">
        <f>VLOOKUP(A98,'Zonas Pagas Vigentes'!$D:$BE,68,FALSE)</f>
        <v>#REF!</v>
      </c>
      <c r="F98" s="225"/>
      <c r="G98" s="247"/>
      <c r="H98" s="247"/>
      <c r="I98" s="247"/>
      <c r="J98" s="247"/>
    </row>
    <row r="99" spans="1:10" x14ac:dyDescent="0.2">
      <c r="A99" s="6">
        <v>119</v>
      </c>
      <c r="B99" s="10" t="str">
        <f>INDEX('Zonas Pagas Vigentes'!$B$2:$B$1048576,MATCH(A99,'Zonas Pagas Vigentes'!$D$2:$D$1048576,0))</f>
        <v>Activa</v>
      </c>
      <c r="C99" s="10"/>
      <c r="D99" s="10"/>
      <c r="E99" s="225" t="e">
        <f>VLOOKUP(A99,'Zonas Pagas Vigentes'!$D:$BE,68,FALSE)</f>
        <v>#REF!</v>
      </c>
      <c r="F99" s="225"/>
      <c r="G99" s="247"/>
      <c r="H99" s="247"/>
      <c r="I99" s="247"/>
      <c r="J99" s="247"/>
    </row>
    <row r="100" spans="1:10" x14ac:dyDescent="0.2">
      <c r="A100" s="6">
        <v>120</v>
      </c>
      <c r="B100" s="10" t="str">
        <f>INDEX('Zonas Pagas Vigentes'!$B$2:$B$1048576,MATCH(A100,'Zonas Pagas Vigentes'!$D$2:$D$1048576,0))</f>
        <v>Eliminada</v>
      </c>
      <c r="C100" s="10" t="s">
        <v>816</v>
      </c>
      <c r="D100" s="10"/>
      <c r="E100" s="225" t="e">
        <f>VLOOKUP(A100,'Zonas Pagas Vigentes'!$D:$BE,68,FALSE)</f>
        <v>#REF!</v>
      </c>
      <c r="F100" s="225"/>
      <c r="G100" s="247"/>
      <c r="H100" s="247"/>
      <c r="I100" s="247"/>
      <c r="J100" s="247"/>
    </row>
    <row r="101" spans="1:10" x14ac:dyDescent="0.2">
      <c r="A101" s="6">
        <v>121</v>
      </c>
      <c r="B101" s="10" t="str">
        <f>INDEX('Zonas Pagas Vigentes'!$B$2:$B$1048576,MATCH(A101,'Zonas Pagas Vigentes'!$D$2:$D$1048576,0))</f>
        <v>Eliminada</v>
      </c>
      <c r="C101" s="10" t="s">
        <v>831</v>
      </c>
      <c r="D101" s="10"/>
      <c r="E101" s="225" t="e">
        <f>VLOOKUP(A101,'Zonas Pagas Vigentes'!$D:$BE,68,FALSE)</f>
        <v>#REF!</v>
      </c>
      <c r="F101" s="225"/>
      <c r="G101" s="247"/>
      <c r="H101" s="247"/>
      <c r="I101" s="247"/>
      <c r="J101" s="247"/>
    </row>
    <row r="102" spans="1:10" x14ac:dyDescent="0.2">
      <c r="A102" s="6">
        <v>122</v>
      </c>
      <c r="B102" s="10" t="str">
        <f>INDEX('Zonas Pagas Vigentes'!$B$2:$B$1048576,MATCH(A102,'Zonas Pagas Vigentes'!$D$2:$D$1048576,0))</f>
        <v>Activa</v>
      </c>
      <c r="C102" s="10"/>
      <c r="D102" s="10"/>
      <c r="E102" s="225" t="e">
        <f>VLOOKUP(A102,'Zonas Pagas Vigentes'!$D:$BE,68,FALSE)</f>
        <v>#REF!</v>
      </c>
      <c r="F102" s="225"/>
      <c r="G102" s="247"/>
      <c r="H102" s="247"/>
      <c r="I102" s="247"/>
      <c r="J102" s="247"/>
    </row>
    <row r="103" spans="1:10" x14ac:dyDescent="0.2">
      <c r="A103" s="6">
        <v>124</v>
      </c>
      <c r="B103" s="10" t="str">
        <f>INDEX('Zonas Pagas Vigentes'!$B$2:$B$1048576,MATCH(A103,'Zonas Pagas Vigentes'!$D$2:$D$1048576,0))</f>
        <v>Eliminada</v>
      </c>
      <c r="C103" s="10" t="s">
        <v>825</v>
      </c>
      <c r="D103" s="10"/>
      <c r="E103" s="225" t="e">
        <f>VLOOKUP(A103,'Zonas Pagas Vigentes'!$D:$BE,68,FALSE)</f>
        <v>#REF!</v>
      </c>
      <c r="F103" s="225">
        <v>42454</v>
      </c>
      <c r="G103" s="247"/>
      <c r="H103" s="247"/>
      <c r="I103" s="247"/>
      <c r="J103" s="247"/>
    </row>
    <row r="104" spans="1:10" x14ac:dyDescent="0.2">
      <c r="A104" s="6">
        <v>127</v>
      </c>
      <c r="B104" s="10" t="str">
        <f>INDEX('Zonas Pagas Vigentes'!$B$2:$B$1048576,MATCH(A104,'Zonas Pagas Vigentes'!$D$2:$D$1048576,0))</f>
        <v>Eliminada</v>
      </c>
      <c r="C104" s="10"/>
      <c r="D104" s="10"/>
      <c r="E104" s="225" t="e">
        <f>VLOOKUP(A104,'Zonas Pagas Vigentes'!$D:$BE,68,FALSE)</f>
        <v>#REF!</v>
      </c>
      <c r="F104" s="225"/>
      <c r="G104" s="247"/>
      <c r="H104" s="247"/>
      <c r="I104" s="247"/>
      <c r="J104" s="247"/>
    </row>
    <row r="105" spans="1:10" x14ac:dyDescent="0.2">
      <c r="A105" s="6">
        <v>136</v>
      </c>
      <c r="B105" s="10" t="str">
        <f>INDEX('Zonas Pagas Vigentes'!$B$2:$B$1048576,MATCH(A105,'Zonas Pagas Vigentes'!$D$2:$D$1048576,0))</f>
        <v>Activa</v>
      </c>
      <c r="C105" s="10" t="s">
        <v>921</v>
      </c>
      <c r="D105" s="10"/>
      <c r="E105" s="225" t="e">
        <f>VLOOKUP(A105,'Zonas Pagas Vigentes'!$D:$BE,68,FALSE)</f>
        <v>#REF!</v>
      </c>
      <c r="F105" s="225"/>
      <c r="G105" s="247"/>
      <c r="H105" s="247"/>
      <c r="I105" s="247"/>
      <c r="J105" s="247"/>
    </row>
    <row r="106" spans="1:10" x14ac:dyDescent="0.2">
      <c r="A106" s="6">
        <v>144</v>
      </c>
      <c r="B106" s="10" t="str">
        <f>INDEX('Zonas Pagas Vigentes'!$B$2:$B$1048576,MATCH(A106,'Zonas Pagas Vigentes'!$D$2:$D$1048576,0))</f>
        <v>Eliminada</v>
      </c>
      <c r="C106" s="10" t="s">
        <v>807</v>
      </c>
      <c r="D106" s="10"/>
      <c r="E106" s="225" t="e">
        <f>VLOOKUP(A106,'Zonas Pagas Vigentes'!$D:$BE,68,FALSE)</f>
        <v>#REF!</v>
      </c>
      <c r="F106" s="225">
        <v>42339</v>
      </c>
      <c r="G106" s="247"/>
      <c r="H106" s="247"/>
      <c r="I106" s="247"/>
      <c r="J106" s="247"/>
    </row>
    <row r="107" spans="1:10" x14ac:dyDescent="0.2">
      <c r="A107" s="6">
        <v>146</v>
      </c>
      <c r="B107" s="10" t="str">
        <f>INDEX('Zonas Pagas Vigentes'!$B$2:$B$1048576,MATCH(A107,'Zonas Pagas Vigentes'!$D$2:$D$1048576,0))</f>
        <v>Eliminada</v>
      </c>
      <c r="C107" s="10" t="s">
        <v>808</v>
      </c>
      <c r="D107" s="10"/>
      <c r="E107" s="225" t="e">
        <f>VLOOKUP(A107,'Zonas Pagas Vigentes'!$D:$BE,68,FALSE)</f>
        <v>#REF!</v>
      </c>
      <c r="F107" s="225">
        <v>41572</v>
      </c>
      <c r="G107" s="247"/>
      <c r="H107" s="247"/>
      <c r="I107" s="247"/>
      <c r="J107" s="247"/>
    </row>
    <row r="108" spans="1:10" x14ac:dyDescent="0.2">
      <c r="A108" s="6">
        <v>147</v>
      </c>
      <c r="B108" s="10" t="str">
        <f>INDEX('Zonas Pagas Vigentes'!$B$2:$B$1048576,MATCH(A108,'Zonas Pagas Vigentes'!$D$2:$D$1048576,0))</f>
        <v>Eliminada</v>
      </c>
      <c r="C108" s="10" t="s">
        <v>831</v>
      </c>
      <c r="D108" s="10"/>
      <c r="E108" s="225" t="e">
        <f>VLOOKUP(A108,'Zonas Pagas Vigentes'!$D:$BE,68,FALSE)</f>
        <v>#REF!</v>
      </c>
      <c r="F108" s="225"/>
      <c r="G108" s="247"/>
      <c r="H108" s="247"/>
      <c r="I108" s="247"/>
      <c r="J108" s="247"/>
    </row>
    <row r="109" spans="1:10" x14ac:dyDescent="0.2">
      <c r="A109" s="6">
        <v>148</v>
      </c>
      <c r="B109" s="10" t="str">
        <f>INDEX('Zonas Pagas Vigentes'!$B$2:$B$1048576,MATCH(A109,'Zonas Pagas Vigentes'!$D$2:$D$1048576,0))</f>
        <v>Eliminada</v>
      </c>
      <c r="C109" s="10" t="s">
        <v>805</v>
      </c>
      <c r="D109" s="10"/>
      <c r="E109" s="225" t="e">
        <f>VLOOKUP(A109,'Zonas Pagas Vigentes'!$D:$BE,68,FALSE)</f>
        <v>#REF!</v>
      </c>
      <c r="F109" s="225">
        <v>40686</v>
      </c>
      <c r="G109" s="247"/>
      <c r="H109" s="247"/>
      <c r="I109" s="247"/>
      <c r="J109" s="247"/>
    </row>
    <row r="110" spans="1:10" x14ac:dyDescent="0.2">
      <c r="A110" s="6">
        <v>149</v>
      </c>
      <c r="B110" s="10" t="str">
        <f>INDEX('Zonas Pagas Vigentes'!$B$2:$B$1048576,MATCH(A110,'Zonas Pagas Vigentes'!$D$2:$D$1048576,0))</f>
        <v>Eliminada</v>
      </c>
      <c r="C110" s="10" t="s">
        <v>831</v>
      </c>
      <c r="D110" s="10"/>
      <c r="E110" s="225" t="e">
        <f>VLOOKUP(A110,'Zonas Pagas Vigentes'!$D:$BE,68,FALSE)</f>
        <v>#REF!</v>
      </c>
      <c r="F110" s="225"/>
      <c r="G110" s="247"/>
      <c r="H110" s="247"/>
      <c r="I110" s="247"/>
      <c r="J110" s="247"/>
    </row>
    <row r="111" spans="1:10" x14ac:dyDescent="0.2">
      <c r="A111" s="6">
        <v>153</v>
      </c>
      <c r="B111" s="10" t="str">
        <f>INDEX('Zonas Pagas Vigentes'!$B$2:$B$1048576,MATCH(A111,'Zonas Pagas Vigentes'!$D$2:$D$1048576,0))</f>
        <v>Eliminada</v>
      </c>
      <c r="C111" s="10" t="s">
        <v>831</v>
      </c>
      <c r="D111" s="10"/>
      <c r="E111" s="225" t="e">
        <f>VLOOKUP(A111,'Zonas Pagas Vigentes'!$D:$BE,68,FALSE)</f>
        <v>#REF!</v>
      </c>
      <c r="F111" s="225"/>
      <c r="G111" s="247"/>
      <c r="H111" s="247"/>
      <c r="I111" s="247"/>
      <c r="J111" s="247"/>
    </row>
    <row r="112" spans="1:10" x14ac:dyDescent="0.2">
      <c r="A112" s="6">
        <v>155</v>
      </c>
      <c r="B112" s="10" t="str">
        <f>INDEX('Zonas Pagas Vigentes'!$B$2:$B$1048576,MATCH(A112,'Zonas Pagas Vigentes'!$D$2:$D$1048576,0))</f>
        <v>Eliminada</v>
      </c>
      <c r="C112" s="10" t="s">
        <v>825</v>
      </c>
      <c r="D112" s="10"/>
      <c r="E112" s="225" t="e">
        <f>VLOOKUP(A112,'Zonas Pagas Vigentes'!$D:$BE,68,FALSE)</f>
        <v>#REF!</v>
      </c>
      <c r="F112" s="225">
        <v>42454</v>
      </c>
      <c r="G112" s="247"/>
      <c r="H112" s="247"/>
      <c r="I112" s="247"/>
      <c r="J112" s="247"/>
    </row>
    <row r="113" spans="1:10" x14ac:dyDescent="0.2">
      <c r="A113" s="6">
        <v>157</v>
      </c>
      <c r="B113" s="10" t="str">
        <f>INDEX('Zonas Pagas Vigentes'!$B$2:$B$1048576,MATCH(A113,'Zonas Pagas Vigentes'!$D$2:$D$1048576,0))</f>
        <v>Eliminada</v>
      </c>
      <c r="C113" s="10" t="s">
        <v>821</v>
      </c>
      <c r="D113" s="10"/>
      <c r="E113" s="225" t="e">
        <f>VLOOKUP(A113,'Zonas Pagas Vigentes'!$D:$BE,68,FALSE)</f>
        <v>#REF!</v>
      </c>
      <c r="F113" s="225">
        <v>42422</v>
      </c>
      <c r="G113" s="247"/>
      <c r="H113" s="247"/>
      <c r="I113" s="247"/>
      <c r="J113" s="247"/>
    </row>
    <row r="114" spans="1:10" x14ac:dyDescent="0.2">
      <c r="A114" s="6">
        <v>159</v>
      </c>
      <c r="B114" s="10" t="str">
        <f>INDEX('Zonas Pagas Vigentes'!$B$2:$B$1048576,MATCH(A114,'Zonas Pagas Vigentes'!$D$2:$D$1048576,0))</f>
        <v>Eliminada</v>
      </c>
      <c r="C114" s="10" t="s">
        <v>825</v>
      </c>
      <c r="D114" s="10"/>
      <c r="E114" s="225" t="e">
        <f>VLOOKUP(A114,'Zonas Pagas Vigentes'!$D:$BE,68,FALSE)</f>
        <v>#REF!</v>
      </c>
      <c r="F114" s="225">
        <v>42454</v>
      </c>
      <c r="G114" s="247"/>
      <c r="H114" s="247"/>
      <c r="I114" s="247"/>
      <c r="J114" s="247"/>
    </row>
    <row r="115" spans="1:10" x14ac:dyDescent="0.2">
      <c r="A115" s="6">
        <v>162</v>
      </c>
      <c r="B115" s="10" t="str">
        <f>INDEX('Zonas Pagas Vigentes'!$B$2:$B$1048576,MATCH(A115,'Zonas Pagas Vigentes'!$D$2:$D$1048576,0))</f>
        <v>Eliminada</v>
      </c>
      <c r="C115" s="10" t="s">
        <v>845</v>
      </c>
      <c r="D115" s="10"/>
      <c r="E115" s="225" t="e">
        <f>VLOOKUP(A115,'Zonas Pagas Vigentes'!$D:$BE,68,FALSE)</f>
        <v>#REF!</v>
      </c>
      <c r="F115" s="225">
        <v>42522</v>
      </c>
      <c r="G115" s="247"/>
      <c r="H115" s="247"/>
      <c r="I115" s="247"/>
      <c r="J115" s="247"/>
    </row>
    <row r="116" spans="1:10" x14ac:dyDescent="0.2">
      <c r="A116" s="6">
        <v>164</v>
      </c>
      <c r="B116" s="10" t="str">
        <f>INDEX('Zonas Pagas Vigentes'!$B$2:$B$1048576,MATCH(A116,'Zonas Pagas Vigentes'!$D$2:$D$1048576,0))</f>
        <v>Eliminada</v>
      </c>
      <c r="C116" s="10" t="s">
        <v>831</v>
      </c>
      <c r="D116" s="10"/>
      <c r="E116" s="225" t="e">
        <f>VLOOKUP(A116,'Zonas Pagas Vigentes'!$D:$BE,68,FALSE)</f>
        <v>#REF!</v>
      </c>
      <c r="F116" s="225"/>
      <c r="G116" s="247"/>
      <c r="H116" s="247"/>
      <c r="I116" s="247"/>
      <c r="J116" s="247"/>
    </row>
    <row r="117" spans="1:10" x14ac:dyDescent="0.2">
      <c r="A117" s="6">
        <v>165</v>
      </c>
      <c r="B117" s="10" t="str">
        <f>INDEX('Zonas Pagas Vigentes'!$B$2:$B$1048576,MATCH(A117,'Zonas Pagas Vigentes'!$D$2:$D$1048576,0))</f>
        <v>Eliminada</v>
      </c>
      <c r="C117" s="10" t="s">
        <v>845</v>
      </c>
      <c r="D117" s="10"/>
      <c r="E117" s="225" t="e">
        <f>VLOOKUP(A117,'Zonas Pagas Vigentes'!$D:$BE,68,FALSE)</f>
        <v>#REF!</v>
      </c>
      <c r="F117" s="225">
        <v>42522</v>
      </c>
      <c r="G117" s="247"/>
      <c r="H117" s="247"/>
      <c r="I117" s="247"/>
      <c r="J117" s="247"/>
    </row>
    <row r="118" spans="1:10" x14ac:dyDescent="0.2">
      <c r="A118" s="6">
        <v>166</v>
      </c>
      <c r="B118" s="10" t="str">
        <f>INDEX('Zonas Pagas Vigentes'!$B$2:$B$1048576,MATCH(A118,'Zonas Pagas Vigentes'!$D$2:$D$1048576,0))</f>
        <v>Activa</v>
      </c>
      <c r="C118" s="10"/>
      <c r="D118" s="10"/>
      <c r="E118" s="225" t="e">
        <f>VLOOKUP(A118,'Zonas Pagas Vigentes'!$D:$BE,68,FALSE)</f>
        <v>#REF!</v>
      </c>
      <c r="F118" s="225"/>
      <c r="G118" s="247"/>
      <c r="H118" s="247"/>
      <c r="I118" s="247"/>
      <c r="J118" s="247"/>
    </row>
    <row r="119" spans="1:10" x14ac:dyDescent="0.2">
      <c r="A119" s="6">
        <v>168</v>
      </c>
      <c r="B119" s="10" t="str">
        <f>INDEX('Zonas Pagas Vigentes'!$B$2:$B$1048576,MATCH(A119,'Zonas Pagas Vigentes'!$D$2:$D$1048576,0))</f>
        <v>Eliminada</v>
      </c>
      <c r="C119" s="10" t="s">
        <v>2093</v>
      </c>
      <c r="D119" s="10"/>
      <c r="E119" s="225" t="e">
        <f>VLOOKUP(A119,'Zonas Pagas Vigentes'!$D:$BE,68,FALSE)</f>
        <v>#REF!</v>
      </c>
      <c r="F119" s="225"/>
      <c r="G119" s="247"/>
      <c r="H119" s="247"/>
      <c r="I119" s="247"/>
      <c r="J119" s="247"/>
    </row>
    <row r="120" spans="1:10" x14ac:dyDescent="0.2">
      <c r="A120" s="6">
        <v>170</v>
      </c>
      <c r="B120" s="10" t="str">
        <f>INDEX('Zonas Pagas Vigentes'!$B$2:$B$1048576,MATCH(A120,'Zonas Pagas Vigentes'!$D$2:$D$1048576,0))</f>
        <v>Eliminada</v>
      </c>
      <c r="C120" s="10" t="s">
        <v>845</v>
      </c>
      <c r="D120" s="10"/>
      <c r="E120" s="225" t="e">
        <f>VLOOKUP(A120,'Zonas Pagas Vigentes'!$D:$BE,68,FALSE)</f>
        <v>#REF!</v>
      </c>
      <c r="F120" s="225">
        <v>42522</v>
      </c>
      <c r="G120" s="247"/>
      <c r="H120" s="247"/>
      <c r="I120" s="247"/>
      <c r="J120" s="247"/>
    </row>
    <row r="121" spans="1:10" x14ac:dyDescent="0.2">
      <c r="A121" s="6">
        <v>172</v>
      </c>
      <c r="B121" s="10" t="str">
        <f>INDEX('Zonas Pagas Vigentes'!$B$2:$B$1048576,MATCH(A121,'Zonas Pagas Vigentes'!$D$2:$D$1048576,0))</f>
        <v>Eliminada</v>
      </c>
      <c r="C121" s="10" t="s">
        <v>933</v>
      </c>
      <c r="D121" s="10"/>
      <c r="E121" s="225" t="e">
        <f>VLOOKUP(A121,'Zonas Pagas Vigentes'!$D:$BE,68,FALSE)</f>
        <v>#REF!</v>
      </c>
      <c r="F121" s="225">
        <v>42713</v>
      </c>
      <c r="G121" s="247"/>
      <c r="H121" s="247"/>
      <c r="I121" s="247"/>
      <c r="J121" s="247"/>
    </row>
    <row r="122" spans="1:10" x14ac:dyDescent="0.2">
      <c r="A122" s="6">
        <v>173</v>
      </c>
      <c r="B122" s="10" t="str">
        <f>INDEX('Zonas Pagas Vigentes'!$B$2:$B$1048576,MATCH(A122,'Zonas Pagas Vigentes'!$D$2:$D$1048576,0))</f>
        <v>Eliminada</v>
      </c>
      <c r="C122" s="10" t="s">
        <v>848</v>
      </c>
      <c r="D122" s="10"/>
      <c r="E122" s="225" t="e">
        <f>VLOOKUP(A122,'Zonas Pagas Vigentes'!$D:$BE,68,FALSE)</f>
        <v>#REF!</v>
      </c>
      <c r="F122" s="225">
        <v>42522</v>
      </c>
      <c r="G122" s="247"/>
      <c r="H122" s="247"/>
      <c r="I122" s="247"/>
      <c r="J122" s="247"/>
    </row>
    <row r="123" spans="1:10" x14ac:dyDescent="0.2">
      <c r="A123" s="6">
        <v>178</v>
      </c>
      <c r="B123" s="10" t="str">
        <f>INDEX('Zonas Pagas Vigentes'!$B$2:$B$1048576,MATCH(A123,'Zonas Pagas Vigentes'!$D$2:$D$1048576,0))</f>
        <v>Activa</v>
      </c>
      <c r="C123" s="10" t="s">
        <v>845</v>
      </c>
      <c r="D123" s="10"/>
      <c r="E123" s="225" t="e">
        <f>VLOOKUP(A123,'Zonas Pagas Vigentes'!$D:$BE,68,FALSE)</f>
        <v>#REF!</v>
      </c>
      <c r="F123" s="225">
        <v>42522</v>
      </c>
      <c r="G123" s="247"/>
      <c r="H123" s="247"/>
      <c r="I123" s="247"/>
      <c r="J123" s="247"/>
    </row>
    <row r="124" spans="1:10" x14ac:dyDescent="0.2">
      <c r="A124" s="6">
        <v>179</v>
      </c>
      <c r="B124" s="10" t="str">
        <f>INDEX('Zonas Pagas Vigentes'!$B$2:$B$1048576,MATCH(A124,'Zonas Pagas Vigentes'!$D$2:$D$1048576,0))</f>
        <v>Eliminada</v>
      </c>
      <c r="C124" s="10" t="s">
        <v>845</v>
      </c>
      <c r="D124" s="10"/>
      <c r="E124" s="225" t="e">
        <f>VLOOKUP(A124,'Zonas Pagas Vigentes'!$D:$BE,68,FALSE)</f>
        <v>#REF!</v>
      </c>
      <c r="F124" s="225">
        <v>42522</v>
      </c>
      <c r="G124" s="247"/>
      <c r="H124" s="247"/>
      <c r="I124" s="247"/>
      <c r="J124" s="247"/>
    </row>
    <row r="125" spans="1:10" x14ac:dyDescent="0.2">
      <c r="A125" s="6">
        <v>183</v>
      </c>
      <c r="B125" s="10" t="str">
        <f>INDEX('Zonas Pagas Vigentes'!$B$2:$B$1048576,MATCH(A125,'Zonas Pagas Vigentes'!$D$2:$D$1048576,0))</f>
        <v>Eliminada</v>
      </c>
      <c r="C125" s="10" t="s">
        <v>831</v>
      </c>
      <c r="D125" s="10"/>
      <c r="E125" s="225" t="e">
        <f>VLOOKUP(A125,'Zonas Pagas Vigentes'!$D:$BE,68,FALSE)</f>
        <v>#REF!</v>
      </c>
      <c r="F125" s="225">
        <v>42552</v>
      </c>
      <c r="G125" s="247"/>
      <c r="H125" s="247"/>
      <c r="I125" s="247"/>
      <c r="J125" s="247"/>
    </row>
    <row r="126" spans="1:10" x14ac:dyDescent="0.2">
      <c r="A126" s="6">
        <v>185</v>
      </c>
      <c r="B126" s="10" t="str">
        <f>INDEX('Zonas Pagas Vigentes'!$B$2:$B$1048576,MATCH(A126,'Zonas Pagas Vigentes'!$D$2:$D$1048576,0))</f>
        <v>Activa</v>
      </c>
      <c r="C126" s="10" t="s">
        <v>840</v>
      </c>
      <c r="D126" s="10"/>
      <c r="E126" s="225" t="e">
        <f>VLOOKUP(A126,'Zonas Pagas Vigentes'!$D:$BE,68,FALSE)</f>
        <v>#REF!</v>
      </c>
      <c r="F126" s="225"/>
      <c r="G126" s="247"/>
      <c r="H126" s="247"/>
      <c r="I126" s="247"/>
      <c r="J126" s="247"/>
    </row>
    <row r="127" spans="1:10" x14ac:dyDescent="0.2">
      <c r="A127" s="6">
        <v>186</v>
      </c>
      <c r="B127" s="10" t="str">
        <f>INDEX('Zonas Pagas Vigentes'!$B$2:$B$1048576,MATCH(A127,'Zonas Pagas Vigentes'!$D$2:$D$1048576,0))</f>
        <v>Activa</v>
      </c>
      <c r="C127" s="10" t="s">
        <v>817</v>
      </c>
      <c r="D127" s="10"/>
      <c r="E127" s="225" t="e">
        <f>VLOOKUP(A127,'Zonas Pagas Vigentes'!$D:$BE,68,FALSE)</f>
        <v>#REF!</v>
      </c>
      <c r="F127" s="225"/>
      <c r="G127" s="247"/>
      <c r="H127" s="247"/>
      <c r="I127" s="247"/>
      <c r="J127" s="247"/>
    </row>
    <row r="128" spans="1:10" x14ac:dyDescent="0.2">
      <c r="A128" s="6">
        <v>187</v>
      </c>
      <c r="B128" s="10" t="str">
        <f>INDEX('Zonas Pagas Vigentes'!$B$2:$B$1048576,MATCH(A128,'Zonas Pagas Vigentes'!$D$2:$D$1048576,0))</f>
        <v>Activa</v>
      </c>
      <c r="C128" s="10"/>
      <c r="D128" s="10"/>
      <c r="E128" s="225" t="e">
        <f>VLOOKUP(A128,'Zonas Pagas Vigentes'!$D:$BE,68,FALSE)</f>
        <v>#REF!</v>
      </c>
      <c r="F128" s="225"/>
      <c r="G128" s="247"/>
      <c r="H128" s="247"/>
      <c r="I128" s="247"/>
      <c r="J128" s="247"/>
    </row>
    <row r="129" spans="1:10" x14ac:dyDescent="0.2">
      <c r="A129" s="6">
        <v>188</v>
      </c>
      <c r="B129" s="10" t="str">
        <f>INDEX('Zonas Pagas Vigentes'!$B$2:$B$1048576,MATCH(A129,'Zonas Pagas Vigentes'!$D$2:$D$1048576,0))</f>
        <v>Activa</v>
      </c>
      <c r="C129" s="10"/>
      <c r="D129" s="10"/>
      <c r="E129" s="225" t="e">
        <f>VLOOKUP(A129,'Zonas Pagas Vigentes'!$D:$BE,68,FALSE)</f>
        <v>#REF!</v>
      </c>
      <c r="F129" s="225"/>
      <c r="G129" s="247"/>
      <c r="H129" s="247"/>
      <c r="I129" s="247"/>
      <c r="J129" s="247"/>
    </row>
    <row r="130" spans="1:10" x14ac:dyDescent="0.2">
      <c r="A130" s="6">
        <v>189</v>
      </c>
      <c r="B130" s="10" t="str">
        <f>INDEX('Zonas Pagas Vigentes'!$B$2:$B$1048576,MATCH(A130,'Zonas Pagas Vigentes'!$D$2:$D$1048576,0))</f>
        <v>Eliminada</v>
      </c>
      <c r="C130" s="10" t="s">
        <v>846</v>
      </c>
      <c r="D130" s="10"/>
      <c r="E130" s="225" t="e">
        <f>VLOOKUP(A130,'Zonas Pagas Vigentes'!$D:$BE,68,FALSE)</f>
        <v>#REF!</v>
      </c>
      <c r="F130" s="225">
        <v>42522</v>
      </c>
      <c r="G130" s="247"/>
      <c r="H130" s="247"/>
      <c r="I130" s="247"/>
      <c r="J130" s="247"/>
    </row>
    <row r="131" spans="1:10" x14ac:dyDescent="0.2">
      <c r="A131" s="6">
        <v>190</v>
      </c>
      <c r="B131" s="10" t="str">
        <f>INDEX('Zonas Pagas Vigentes'!$B$2:$B$1048576,MATCH(A131,'Zonas Pagas Vigentes'!$D$2:$D$1048576,0))</f>
        <v>Eliminada</v>
      </c>
      <c r="C131" s="10" t="s">
        <v>831</v>
      </c>
      <c r="D131" s="10"/>
      <c r="E131" s="225" t="e">
        <f>VLOOKUP(A131,'Zonas Pagas Vigentes'!$D:$BE,68,FALSE)</f>
        <v>#REF!</v>
      </c>
      <c r="F131" s="225"/>
      <c r="G131" s="247"/>
      <c r="H131" s="247"/>
      <c r="I131" s="247"/>
      <c r="J131" s="247"/>
    </row>
    <row r="132" spans="1:10" x14ac:dyDescent="0.2">
      <c r="A132" s="6">
        <v>191</v>
      </c>
      <c r="B132" s="10" t="str">
        <f>INDEX('Zonas Pagas Vigentes'!$B$2:$B$1048576,MATCH(A132,'Zonas Pagas Vigentes'!$D$2:$D$1048576,0))</f>
        <v>Activa</v>
      </c>
      <c r="C132" s="10" t="s">
        <v>818</v>
      </c>
      <c r="D132" s="10"/>
      <c r="E132" s="225" t="e">
        <f>VLOOKUP(A132,'Zonas Pagas Vigentes'!$D:$BE,68,FALSE)</f>
        <v>#REF!</v>
      </c>
      <c r="F132" s="225"/>
      <c r="G132" s="247"/>
      <c r="H132" s="247"/>
      <c r="I132" s="247"/>
      <c r="J132" s="247"/>
    </row>
    <row r="133" spans="1:10" x14ac:dyDescent="0.2">
      <c r="A133" s="6">
        <v>192</v>
      </c>
      <c r="B133" s="10" t="str">
        <f>INDEX('Zonas Pagas Vigentes'!$B$2:$B$1048576,MATCH(A133,'Zonas Pagas Vigentes'!$D$2:$D$1048576,0))</f>
        <v>Eliminada</v>
      </c>
      <c r="C133" s="42" t="s">
        <v>819</v>
      </c>
      <c r="D133" s="42"/>
      <c r="E133" s="225" t="e">
        <f>VLOOKUP(A133,'Zonas Pagas Vigentes'!$D:$BE,68,FALSE)</f>
        <v>#REF!</v>
      </c>
      <c r="F133" s="225"/>
      <c r="G133" s="247"/>
      <c r="H133" s="247"/>
      <c r="I133" s="247"/>
      <c r="J133" s="247"/>
    </row>
    <row r="134" spans="1:10" x14ac:dyDescent="0.2">
      <c r="A134" s="6">
        <v>193</v>
      </c>
      <c r="B134" s="10" t="str">
        <f>INDEX('Zonas Pagas Vigentes'!$B$2:$B$1048576,MATCH(A134,'Zonas Pagas Vigentes'!$D$2:$D$1048576,0))</f>
        <v>Activa</v>
      </c>
      <c r="C134" s="10" t="s">
        <v>1981</v>
      </c>
      <c r="D134" s="10"/>
      <c r="E134" s="225" t="e">
        <f>VLOOKUP(A134,'Zonas Pagas Vigentes'!$D:$BE,68,FALSE)</f>
        <v>#REF!</v>
      </c>
      <c r="F134" s="225"/>
      <c r="G134" s="247"/>
      <c r="H134" s="247"/>
      <c r="I134" s="247"/>
      <c r="J134" s="247"/>
    </row>
    <row r="135" spans="1:10" x14ac:dyDescent="0.2">
      <c r="A135" s="6">
        <v>194</v>
      </c>
      <c r="B135" s="10" t="str">
        <f>INDEX('Zonas Pagas Vigentes'!$B$2:$B$1048576,MATCH(A135,'Zonas Pagas Vigentes'!$D$2:$D$1048576,0))</f>
        <v>Activa</v>
      </c>
      <c r="C135" s="10" t="s">
        <v>1660</v>
      </c>
      <c r="D135" s="10"/>
      <c r="E135" s="225" t="e">
        <f>VLOOKUP(A135,'Zonas Pagas Vigentes'!$D:$BE,68,FALSE)</f>
        <v>#REF!</v>
      </c>
      <c r="F135" s="225"/>
      <c r="G135" s="247"/>
      <c r="H135" s="247"/>
      <c r="I135" s="247"/>
      <c r="J135" s="247"/>
    </row>
    <row r="136" spans="1:10" x14ac:dyDescent="0.2">
      <c r="A136" s="6">
        <v>195</v>
      </c>
      <c r="B136" s="10" t="str">
        <f>INDEX('Zonas Pagas Vigentes'!$B$2:$B$1048576,MATCH(A136,'Zonas Pagas Vigentes'!$D$2:$D$1048576,0))</f>
        <v>Eliminada</v>
      </c>
      <c r="C136" s="10" t="s">
        <v>1139</v>
      </c>
      <c r="D136" s="10"/>
      <c r="E136" s="225" t="e">
        <f>VLOOKUP(A136,'Zonas Pagas Vigentes'!$D:$BE,68,FALSE)</f>
        <v>#REF!</v>
      </c>
      <c r="F136" s="225">
        <v>43014</v>
      </c>
      <c r="G136" s="247"/>
      <c r="H136" s="247"/>
      <c r="I136" s="247"/>
      <c r="J136" s="247"/>
    </row>
    <row r="137" spans="1:10" x14ac:dyDescent="0.2">
      <c r="A137" s="6">
        <v>196</v>
      </c>
      <c r="B137" s="10" t="str">
        <f>INDEX('Zonas Pagas Vigentes'!$B$2:$B$1048576,MATCH(A137,'Zonas Pagas Vigentes'!$D$2:$D$1048576,0))</f>
        <v>Eliminada</v>
      </c>
      <c r="C137" s="10" t="s">
        <v>805</v>
      </c>
      <c r="D137" s="10"/>
      <c r="E137" s="225" t="e">
        <f>VLOOKUP(A137,'Zonas Pagas Vigentes'!$D:$BE,68,FALSE)</f>
        <v>#REF!</v>
      </c>
      <c r="F137" s="225">
        <v>40970</v>
      </c>
      <c r="G137" s="247"/>
      <c r="H137" s="247"/>
      <c r="I137" s="247"/>
      <c r="J137" s="247"/>
    </row>
    <row r="138" spans="1:10" x14ac:dyDescent="0.2">
      <c r="A138" s="6">
        <v>197</v>
      </c>
      <c r="B138" s="10" t="str">
        <f>INDEX('Zonas Pagas Vigentes'!$B$2:$B$1048576,MATCH(A138,'Zonas Pagas Vigentes'!$D$2:$D$1048576,0))</f>
        <v>Eliminada</v>
      </c>
      <c r="C138" s="10" t="s">
        <v>805</v>
      </c>
      <c r="D138" s="10"/>
      <c r="E138" s="225" t="e">
        <f>VLOOKUP(A138,'Zonas Pagas Vigentes'!$D:$BE,68,FALSE)</f>
        <v>#REF!</v>
      </c>
      <c r="F138" s="225">
        <v>40970</v>
      </c>
      <c r="G138" s="247"/>
      <c r="H138" s="247"/>
      <c r="I138" s="247"/>
      <c r="J138" s="247"/>
    </row>
    <row r="139" spans="1:10" x14ac:dyDescent="0.2">
      <c r="A139" s="6">
        <v>198</v>
      </c>
      <c r="B139" s="10" t="str">
        <f>INDEX('Zonas Pagas Vigentes'!$B$2:$B$1048576,MATCH(A139,'Zonas Pagas Vigentes'!$D$2:$D$1048576,0))</f>
        <v>Eliminada</v>
      </c>
      <c r="C139" s="10" t="s">
        <v>805</v>
      </c>
      <c r="D139" s="10"/>
      <c r="E139" s="225" t="e">
        <f>VLOOKUP(A139,'Zonas Pagas Vigentes'!$D:$BE,68,FALSE)</f>
        <v>#REF!</v>
      </c>
      <c r="F139" s="225">
        <v>40970</v>
      </c>
      <c r="G139" s="247"/>
      <c r="H139" s="247"/>
      <c r="I139" s="247"/>
      <c r="J139" s="247"/>
    </row>
    <row r="140" spans="1:10" x14ac:dyDescent="0.2">
      <c r="A140" s="6">
        <v>199</v>
      </c>
      <c r="B140" s="10" t="str">
        <f>INDEX('Zonas Pagas Vigentes'!$B$2:$B$1048576,MATCH(A140,'Zonas Pagas Vigentes'!$D$2:$D$1048576,0))</f>
        <v>Activa</v>
      </c>
      <c r="C140" s="10" t="s">
        <v>1161</v>
      </c>
      <c r="D140" s="10"/>
      <c r="E140" s="225" t="e">
        <f>VLOOKUP(A140,'Zonas Pagas Vigentes'!$D:$BE,68,FALSE)</f>
        <v>#REF!</v>
      </c>
      <c r="F140" s="225"/>
      <c r="G140" s="247"/>
      <c r="H140" s="247"/>
      <c r="I140" s="247"/>
      <c r="J140" s="247"/>
    </row>
    <row r="141" spans="1:10" x14ac:dyDescent="0.2">
      <c r="A141" s="6">
        <v>200</v>
      </c>
      <c r="B141" s="10" t="str">
        <f>INDEX('Zonas Pagas Vigentes'!$B$2:$B$1048576,MATCH(A141,'Zonas Pagas Vigentes'!$D$2:$D$1048576,0))</f>
        <v>Activa</v>
      </c>
      <c r="C141" s="10" t="s">
        <v>1161</v>
      </c>
      <c r="D141" s="10"/>
      <c r="E141" s="225" t="e">
        <f>VLOOKUP(A141,'Zonas Pagas Vigentes'!$D:$BE,68,FALSE)</f>
        <v>#REF!</v>
      </c>
      <c r="F141" s="225"/>
      <c r="G141" s="247"/>
      <c r="H141" s="247"/>
      <c r="I141" s="247"/>
      <c r="J141" s="247"/>
    </row>
    <row r="142" spans="1:10" x14ac:dyDescent="0.2">
      <c r="A142" s="6">
        <v>201</v>
      </c>
      <c r="B142" s="10" t="str">
        <f>INDEX('Zonas Pagas Vigentes'!$B$2:$B$1048576,MATCH(A142,'Zonas Pagas Vigentes'!$D$2:$D$1048576,0))</f>
        <v>Activa</v>
      </c>
      <c r="C142" s="10" t="s">
        <v>1161</v>
      </c>
      <c r="D142" s="10"/>
      <c r="E142" s="225" t="e">
        <f>VLOOKUP(A142,'Zonas Pagas Vigentes'!$D:$BE,68,FALSE)</f>
        <v>#REF!</v>
      </c>
      <c r="F142" s="225"/>
      <c r="G142" s="247"/>
      <c r="H142" s="247"/>
      <c r="I142" s="247"/>
      <c r="J142" s="247"/>
    </row>
    <row r="143" spans="1:10" x14ac:dyDescent="0.2">
      <c r="A143" s="6">
        <v>202</v>
      </c>
      <c r="B143" s="10" t="str">
        <f>INDEX('Zonas Pagas Vigentes'!$B$2:$B$1048576,MATCH(A143,'Zonas Pagas Vigentes'!$D$2:$D$1048576,0))</f>
        <v>Activa</v>
      </c>
      <c r="C143" s="10" t="s">
        <v>1162</v>
      </c>
      <c r="D143" s="10"/>
      <c r="E143" s="225" t="e">
        <f>VLOOKUP(A143,'Zonas Pagas Vigentes'!$D:$BE,68,FALSE)</f>
        <v>#REF!</v>
      </c>
      <c r="F143" s="225"/>
      <c r="G143" s="247"/>
      <c r="H143" s="247"/>
      <c r="I143" s="247"/>
      <c r="J143" s="247"/>
    </row>
    <row r="144" spans="1:10" x14ac:dyDescent="0.2">
      <c r="A144" s="6">
        <v>203</v>
      </c>
      <c r="B144" s="10" t="str">
        <f>INDEX('Zonas Pagas Vigentes'!$B$2:$B$1048576,MATCH(A144,'Zonas Pagas Vigentes'!$D$2:$D$1048576,0))</f>
        <v>Activa</v>
      </c>
      <c r="C144" s="10" t="s">
        <v>1162</v>
      </c>
      <c r="D144" s="10"/>
      <c r="E144" s="225" t="e">
        <f>VLOOKUP(A144,'Zonas Pagas Vigentes'!$D:$BE,68,FALSE)</f>
        <v>#REF!</v>
      </c>
      <c r="F144" s="225"/>
      <c r="G144" s="247"/>
      <c r="H144" s="247"/>
      <c r="I144" s="247"/>
      <c r="J144" s="247"/>
    </row>
    <row r="145" spans="1:10" x14ac:dyDescent="0.2">
      <c r="A145" s="6">
        <v>204</v>
      </c>
      <c r="B145" s="10" t="str">
        <f>INDEX('Zonas Pagas Vigentes'!$B$2:$B$1048576,MATCH(A145,'Zonas Pagas Vigentes'!$D$2:$D$1048576,0))</f>
        <v>Eliminada</v>
      </c>
      <c r="C145" s="10" t="s">
        <v>809</v>
      </c>
      <c r="D145" s="10"/>
      <c r="E145" s="225"/>
      <c r="F145" s="225">
        <v>41670</v>
      </c>
      <c r="G145" s="247"/>
      <c r="H145" s="247"/>
      <c r="I145" s="247"/>
      <c r="J145" s="247"/>
    </row>
    <row r="146" spans="1:10" x14ac:dyDescent="0.2">
      <c r="A146" s="6">
        <v>205</v>
      </c>
      <c r="B146" s="10" t="str">
        <f>INDEX('Zonas Pagas Vigentes'!$B$2:$B$1048576,MATCH(A146,'Zonas Pagas Vigentes'!$D$2:$D$1048576,0))</f>
        <v>Eliminada</v>
      </c>
      <c r="C146" s="10" t="s">
        <v>809</v>
      </c>
      <c r="D146" s="10"/>
      <c r="E146" s="225" t="e">
        <f>VLOOKUP(A146,'Zonas Pagas Vigentes'!$D:$BE,68,FALSE)</f>
        <v>#REF!</v>
      </c>
      <c r="F146" s="225">
        <v>41698</v>
      </c>
      <c r="G146" s="247"/>
      <c r="H146" s="247"/>
      <c r="I146" s="247"/>
      <c r="J146" s="247"/>
    </row>
    <row r="147" spans="1:10" x14ac:dyDescent="0.2">
      <c r="A147" s="6">
        <v>206</v>
      </c>
      <c r="B147" s="10" t="str">
        <f>INDEX('Zonas Pagas Vigentes'!$B$2:$B$1048576,MATCH(A147,'Zonas Pagas Vigentes'!$D$2:$D$1048576,0))</f>
        <v>Eliminada</v>
      </c>
      <c r="C147" s="10" t="s">
        <v>810</v>
      </c>
      <c r="D147" s="10"/>
      <c r="E147" s="225"/>
      <c r="F147" s="225">
        <v>41649</v>
      </c>
      <c r="G147" s="247"/>
      <c r="H147" s="247"/>
      <c r="I147" s="247"/>
      <c r="J147" s="247"/>
    </row>
    <row r="148" spans="1:10" x14ac:dyDescent="0.2">
      <c r="A148" s="6">
        <v>207</v>
      </c>
      <c r="B148" s="10" t="str">
        <f>INDEX('Zonas Pagas Vigentes'!$B$2:$B$1048576,MATCH(A148,'Zonas Pagas Vigentes'!$D$2:$D$1048576,0))</f>
        <v>Eliminada</v>
      </c>
      <c r="C148" s="10" t="s">
        <v>810</v>
      </c>
      <c r="D148" s="10"/>
      <c r="E148" s="225" t="e">
        <f>VLOOKUP(A148,'Zonas Pagas Vigentes'!$D:$BE,68,FALSE)</f>
        <v>#REF!</v>
      </c>
      <c r="F148" s="225">
        <v>41670</v>
      </c>
      <c r="G148" s="247"/>
      <c r="H148" s="247"/>
      <c r="I148" s="247"/>
      <c r="J148" s="247"/>
    </row>
    <row r="149" spans="1:10" x14ac:dyDescent="0.2">
      <c r="A149" s="6">
        <v>208</v>
      </c>
      <c r="B149" s="10" t="str">
        <f>INDEX('Zonas Pagas Vigentes'!$B$2:$B$1048576,MATCH(A149,'Zonas Pagas Vigentes'!$D$2:$D$1048576,0))</f>
        <v>Activa</v>
      </c>
      <c r="C149" s="10" t="s">
        <v>1163</v>
      </c>
      <c r="D149" s="10"/>
      <c r="E149" s="225" t="e">
        <f>VLOOKUP(A149,'Zonas Pagas Vigentes'!$D:$BE,68,FALSE)</f>
        <v>#REF!</v>
      </c>
      <c r="F149" s="225"/>
      <c r="G149" s="247"/>
      <c r="H149" s="247"/>
      <c r="I149" s="247"/>
      <c r="J149" s="247"/>
    </row>
    <row r="150" spans="1:10" x14ac:dyDescent="0.2">
      <c r="A150" s="6">
        <v>209</v>
      </c>
      <c r="B150" s="10" t="str">
        <f>INDEX('Zonas Pagas Vigentes'!$B$2:$B$1048576,MATCH(A150,'Zonas Pagas Vigentes'!$D$2:$D$1048576,0))</f>
        <v>Activa</v>
      </c>
      <c r="C150" s="10" t="s">
        <v>1163</v>
      </c>
      <c r="D150" s="10"/>
      <c r="E150" s="225" t="e">
        <f>VLOOKUP(A150,'Zonas Pagas Vigentes'!$D:$BE,68,FALSE)</f>
        <v>#REF!</v>
      </c>
      <c r="F150" s="225"/>
      <c r="G150" s="247"/>
      <c r="H150" s="247"/>
      <c r="I150" s="247"/>
      <c r="J150" s="247"/>
    </row>
    <row r="151" spans="1:10" x14ac:dyDescent="0.2">
      <c r="A151" s="6">
        <v>210</v>
      </c>
      <c r="B151" s="10" t="str">
        <f>INDEX('Zonas Pagas Vigentes'!$B$2:$B$1048576,MATCH(A151,'Zonas Pagas Vigentes'!$D$2:$D$1048576,0))</f>
        <v>Eliminada</v>
      </c>
      <c r="C151" s="10" t="s">
        <v>847</v>
      </c>
      <c r="D151" s="10"/>
      <c r="E151" s="225" t="e">
        <f>VLOOKUP(A151,'Zonas Pagas Vigentes'!$D:$BE,68,FALSE)</f>
        <v>#REF!</v>
      </c>
      <c r="F151" s="225">
        <v>42066</v>
      </c>
      <c r="G151" s="247"/>
      <c r="H151" s="247"/>
      <c r="I151" s="247"/>
      <c r="J151" s="247"/>
    </row>
    <row r="152" spans="1:10" x14ac:dyDescent="0.2">
      <c r="A152" s="6">
        <v>211</v>
      </c>
      <c r="B152" s="10" t="str">
        <f>INDEX('Zonas Pagas Vigentes'!$B$2:$B$1048576,MATCH(A152,'Zonas Pagas Vigentes'!$D$2:$D$1048576,0))</f>
        <v>Activa</v>
      </c>
      <c r="C152" s="10" t="s">
        <v>1163</v>
      </c>
      <c r="D152" s="10"/>
      <c r="E152" s="225" t="e">
        <f>VLOOKUP(A152,'Zonas Pagas Vigentes'!$D:$BE,68,FALSE)</f>
        <v>#REF!</v>
      </c>
      <c r="F152" s="225"/>
      <c r="G152" s="247"/>
      <c r="H152" s="247"/>
      <c r="I152" s="247"/>
      <c r="J152" s="247"/>
    </row>
    <row r="153" spans="1:10" x14ac:dyDescent="0.2">
      <c r="A153" s="6">
        <v>212</v>
      </c>
      <c r="B153" s="10" t="str">
        <f>INDEX('Zonas Pagas Vigentes'!$B$2:$B$1048576,MATCH(A153,'Zonas Pagas Vigentes'!$D$2:$D$1048576,0))</f>
        <v>Activa</v>
      </c>
      <c r="C153" s="10" t="s">
        <v>1163</v>
      </c>
      <c r="D153" s="10"/>
      <c r="E153" s="225" t="e">
        <f>VLOOKUP(A153,'Zonas Pagas Vigentes'!$D:$BE,68,FALSE)</f>
        <v>#REF!</v>
      </c>
      <c r="F153" s="225"/>
      <c r="G153" s="247"/>
      <c r="H153" s="247"/>
      <c r="I153" s="247"/>
      <c r="J153" s="247"/>
    </row>
    <row r="154" spans="1:10" x14ac:dyDescent="0.2">
      <c r="A154" s="6">
        <v>213</v>
      </c>
      <c r="B154" s="10" t="str">
        <f>INDEX('Zonas Pagas Vigentes'!$B$2:$B$1048576,MATCH(A154,'Zonas Pagas Vigentes'!$D$2:$D$1048576,0))</f>
        <v>Activa</v>
      </c>
      <c r="C154" s="10" t="s">
        <v>1163</v>
      </c>
      <c r="D154" s="10"/>
      <c r="E154" s="225" t="e">
        <f>VLOOKUP(A154,'Zonas Pagas Vigentes'!$D:$BE,68,FALSE)</f>
        <v>#REF!</v>
      </c>
      <c r="F154" s="225">
        <v>42020</v>
      </c>
      <c r="G154" s="247"/>
      <c r="H154" s="247"/>
      <c r="I154" s="247"/>
      <c r="J154" s="247"/>
    </row>
    <row r="155" spans="1:10" x14ac:dyDescent="0.2">
      <c r="A155" s="6">
        <v>214</v>
      </c>
      <c r="B155" s="10" t="str">
        <f>INDEX('Zonas Pagas Vigentes'!$B$2:$B$1048576,MATCH(A155,'Zonas Pagas Vigentes'!$D$2:$D$1048576,0))</f>
        <v>Activa</v>
      </c>
      <c r="C155" s="10"/>
      <c r="D155" s="10"/>
      <c r="E155" s="225" t="e">
        <f>VLOOKUP(A155,'Zonas Pagas Vigentes'!$D:$BE,68,FALSE)</f>
        <v>#REF!</v>
      </c>
      <c r="F155" s="225"/>
      <c r="G155" s="247"/>
      <c r="H155" s="247"/>
      <c r="I155" s="247"/>
      <c r="J155" s="247"/>
    </row>
    <row r="156" spans="1:10" x14ac:dyDescent="0.2">
      <c r="A156" s="6">
        <v>215</v>
      </c>
      <c r="B156" s="10" t="str">
        <f>INDEX('Zonas Pagas Vigentes'!$B$2:$B$1048576,MATCH(A156,'Zonas Pagas Vigentes'!$D$2:$D$1048576,0))</f>
        <v>Activa</v>
      </c>
      <c r="C156" s="10"/>
      <c r="D156" s="10"/>
      <c r="E156" s="225" t="e">
        <f>VLOOKUP(A156,'Zonas Pagas Vigentes'!$D:$BE,68,FALSE)</f>
        <v>#REF!</v>
      </c>
      <c r="F156" s="225"/>
      <c r="G156" s="247"/>
      <c r="H156" s="247"/>
      <c r="I156" s="247"/>
      <c r="J156" s="247"/>
    </row>
    <row r="157" spans="1:10" x14ac:dyDescent="0.2">
      <c r="A157" s="6">
        <v>216</v>
      </c>
      <c r="B157" s="10" t="str">
        <f>INDEX('Zonas Pagas Vigentes'!$B$2:$B$1048576,MATCH(A157,'Zonas Pagas Vigentes'!$D$2:$D$1048576,0))</f>
        <v>Activa</v>
      </c>
      <c r="C157" s="10"/>
      <c r="D157" s="10"/>
      <c r="E157" s="225" t="e">
        <f>VLOOKUP(A157,'Zonas Pagas Vigentes'!$D:$BE,68,FALSE)</f>
        <v>#REF!</v>
      </c>
      <c r="F157" s="225"/>
      <c r="G157" s="247"/>
      <c r="H157" s="247"/>
      <c r="I157" s="247"/>
      <c r="J157" s="247"/>
    </row>
    <row r="158" spans="1:10" x14ac:dyDescent="0.2">
      <c r="A158" s="6">
        <v>217</v>
      </c>
      <c r="B158" s="10" t="str">
        <f>INDEX('Zonas Pagas Vigentes'!$B$2:$B$1048576,MATCH(A158,'Zonas Pagas Vigentes'!$D$2:$D$1048576,0))</f>
        <v>Activa</v>
      </c>
      <c r="C158" s="10"/>
      <c r="D158" s="10"/>
      <c r="E158" s="225" t="e">
        <f>VLOOKUP(A158,'Zonas Pagas Vigentes'!$D:$BE,68,FALSE)</f>
        <v>#REF!</v>
      </c>
      <c r="F158" s="225"/>
      <c r="G158" s="247"/>
      <c r="H158" s="247"/>
      <c r="I158" s="247"/>
      <c r="J158" s="247"/>
    </row>
    <row r="159" spans="1:10" x14ac:dyDescent="0.2">
      <c r="A159" s="6">
        <v>218</v>
      </c>
      <c r="B159" s="10" t="str">
        <f>INDEX('Zonas Pagas Vigentes'!$B$2:$B$1048576,MATCH(A159,'Zonas Pagas Vigentes'!$D$2:$D$1048576,0))</f>
        <v>Activa</v>
      </c>
      <c r="C159" s="10"/>
      <c r="D159" s="10"/>
      <c r="E159" s="225" t="e">
        <f>VLOOKUP(A159,'Zonas Pagas Vigentes'!$D:$BE,68,FALSE)</f>
        <v>#REF!</v>
      </c>
      <c r="F159" s="225"/>
      <c r="G159" s="247"/>
      <c r="H159" s="247"/>
      <c r="I159" s="247"/>
      <c r="J159" s="247"/>
    </row>
    <row r="160" spans="1:10" x14ac:dyDescent="0.2">
      <c r="A160" s="6">
        <v>219</v>
      </c>
      <c r="B160" s="10" t="str">
        <f>INDEX('Zonas Pagas Vigentes'!$B$2:$B$1048576,MATCH(A160,'Zonas Pagas Vigentes'!$D$2:$D$1048576,0))</f>
        <v>Eliminada</v>
      </c>
      <c r="C160" s="10" t="s">
        <v>1166</v>
      </c>
      <c r="D160" s="10"/>
      <c r="E160" s="225" t="e">
        <f>VLOOKUP(A160,'Zonas Pagas Vigentes'!$D:$BE,68,FALSE)</f>
        <v>#REF!</v>
      </c>
      <c r="F160" s="225">
        <v>42992</v>
      </c>
      <c r="G160" s="247"/>
      <c r="H160" s="247"/>
      <c r="I160" s="247"/>
      <c r="J160" s="247"/>
    </row>
    <row r="161" spans="1:10" x14ac:dyDescent="0.2">
      <c r="A161" s="6">
        <v>220</v>
      </c>
      <c r="B161" s="10" t="str">
        <f>INDEX('Zonas Pagas Vigentes'!$B$2:$B$1048576,MATCH(A161,'Zonas Pagas Vigentes'!$D$2:$D$1048576,0))</f>
        <v>Activa</v>
      </c>
      <c r="C161" s="10"/>
      <c r="D161" s="10"/>
      <c r="E161" s="225" t="e">
        <f>VLOOKUP(A161,'Zonas Pagas Vigentes'!$D:$BE,68,FALSE)</f>
        <v>#REF!</v>
      </c>
      <c r="F161" s="225"/>
      <c r="G161" s="247"/>
      <c r="H161" s="247"/>
      <c r="I161" s="247"/>
      <c r="J161" s="247"/>
    </row>
    <row r="162" spans="1:10" x14ac:dyDescent="0.2">
      <c r="A162" s="6">
        <v>221</v>
      </c>
      <c r="B162" s="10" t="str">
        <f>INDEX('Zonas Pagas Vigentes'!$B$2:$B$1048576,MATCH(A162,'Zonas Pagas Vigentes'!$D$2:$D$1048576,0))</f>
        <v>Activa</v>
      </c>
      <c r="C162" s="10"/>
      <c r="D162" s="10"/>
      <c r="E162" s="225" t="e">
        <f>VLOOKUP(A162,'Zonas Pagas Vigentes'!$D:$BE,68,FALSE)</f>
        <v>#REF!</v>
      </c>
      <c r="F162" s="225"/>
      <c r="G162" s="247"/>
      <c r="H162" s="247"/>
      <c r="I162" s="247"/>
      <c r="J162" s="247"/>
    </row>
    <row r="163" spans="1:10" x14ac:dyDescent="0.2">
      <c r="A163" s="6">
        <v>222</v>
      </c>
      <c r="B163" s="10" t="str">
        <f>INDEX('Zonas Pagas Vigentes'!$B$2:$B$1048576,MATCH(A163,'Zonas Pagas Vigentes'!$D$2:$D$1048576,0))</f>
        <v>Activa</v>
      </c>
      <c r="C163" s="10"/>
      <c r="D163" s="10"/>
      <c r="E163" s="225" t="e">
        <f>VLOOKUP(A163,'Zonas Pagas Vigentes'!$D:$BE,68,FALSE)</f>
        <v>#REF!</v>
      </c>
      <c r="F163" s="225"/>
      <c r="G163" s="247"/>
      <c r="H163" s="247"/>
      <c r="I163" s="247"/>
      <c r="J163" s="247"/>
    </row>
    <row r="164" spans="1:10" x14ac:dyDescent="0.2">
      <c r="A164" s="6">
        <v>223</v>
      </c>
      <c r="B164" s="10" t="str">
        <f>INDEX('Zonas Pagas Vigentes'!$B$2:$B$1048576,MATCH(A164,'Zonas Pagas Vigentes'!$D$2:$D$1048576,0))</f>
        <v>Activa</v>
      </c>
      <c r="C164" s="10"/>
      <c r="D164" s="10"/>
      <c r="E164" s="225" t="e">
        <f>VLOOKUP(A164,'Zonas Pagas Vigentes'!$D:$BE,68,FALSE)</f>
        <v>#REF!</v>
      </c>
      <c r="F164" s="225"/>
      <c r="G164" s="247"/>
      <c r="H164" s="247"/>
      <c r="I164" s="247"/>
      <c r="J164" s="247"/>
    </row>
    <row r="165" spans="1:10" x14ac:dyDescent="0.2">
      <c r="A165" s="6">
        <v>224</v>
      </c>
      <c r="B165" s="10" t="str">
        <f>INDEX('Zonas Pagas Vigentes'!$B$2:$B$1048576,MATCH(A165,'Zonas Pagas Vigentes'!$D$2:$D$1048576,0))</f>
        <v>Activa</v>
      </c>
      <c r="C165" s="10"/>
      <c r="D165" s="10"/>
      <c r="E165" s="225" t="e">
        <f>VLOOKUP(A165,'Zonas Pagas Vigentes'!$D:$BE,68,FALSE)</f>
        <v>#REF!</v>
      </c>
      <c r="F165" s="225"/>
      <c r="G165" s="247"/>
      <c r="H165" s="247"/>
      <c r="I165" s="247"/>
      <c r="J165" s="247"/>
    </row>
    <row r="166" spans="1:10" x14ac:dyDescent="0.2">
      <c r="A166" s="6">
        <v>225</v>
      </c>
      <c r="B166" s="10" t="str">
        <f>INDEX('Zonas Pagas Vigentes'!$B$2:$B$1048576,MATCH(A166,'Zonas Pagas Vigentes'!$D$2:$D$1048576,0))</f>
        <v>Activa</v>
      </c>
      <c r="C166" s="10"/>
      <c r="D166" s="10"/>
      <c r="E166" s="225" t="e">
        <f>VLOOKUP(A166,'Zonas Pagas Vigentes'!$D:$BE,68,FALSE)</f>
        <v>#REF!</v>
      </c>
      <c r="F166" s="225"/>
      <c r="G166" s="247"/>
      <c r="H166" s="247"/>
      <c r="I166" s="247"/>
      <c r="J166" s="247"/>
    </row>
    <row r="167" spans="1:10" x14ac:dyDescent="0.2">
      <c r="A167" s="6">
        <v>226</v>
      </c>
      <c r="B167" s="10" t="str">
        <f>INDEX('Zonas Pagas Vigentes'!$B$2:$B$1048576,MATCH(A167,'Zonas Pagas Vigentes'!$D$2:$D$1048576,0))</f>
        <v>Activa</v>
      </c>
      <c r="C167" s="10"/>
      <c r="D167" s="10"/>
      <c r="E167" s="225" t="e">
        <f>VLOOKUP(A167,'Zonas Pagas Vigentes'!$D:$BE,68,FALSE)</f>
        <v>#REF!</v>
      </c>
      <c r="F167" s="225"/>
      <c r="G167" s="247"/>
      <c r="H167" s="247"/>
      <c r="I167" s="247"/>
      <c r="J167" s="247"/>
    </row>
    <row r="168" spans="1:10" x14ac:dyDescent="0.2">
      <c r="A168" s="6">
        <v>227</v>
      </c>
      <c r="B168" s="10" t="str">
        <f>INDEX('Zonas Pagas Vigentes'!$B$2:$B$1048576,MATCH(A168,'Zonas Pagas Vigentes'!$D$2:$D$1048576,0))</f>
        <v>Activa</v>
      </c>
      <c r="C168" s="10"/>
      <c r="D168" s="10"/>
      <c r="E168" s="225" t="e">
        <f>VLOOKUP(A168,'Zonas Pagas Vigentes'!$D:$BE,68,FALSE)</f>
        <v>#REF!</v>
      </c>
      <c r="F168" s="225"/>
      <c r="G168" s="247"/>
      <c r="H168" s="247"/>
      <c r="I168" s="247"/>
      <c r="J168" s="247"/>
    </row>
    <row r="169" spans="1:10" x14ac:dyDescent="0.2">
      <c r="A169" s="6">
        <v>228</v>
      </c>
      <c r="B169" s="10" t="str">
        <f>INDEX('Zonas Pagas Vigentes'!$B$2:$B$1048576,MATCH(A169,'Zonas Pagas Vigentes'!$D$2:$D$1048576,0))</f>
        <v>Activa</v>
      </c>
      <c r="C169" s="10"/>
      <c r="D169" s="10"/>
      <c r="E169" s="225" t="e">
        <f>VLOOKUP(A169,'Zonas Pagas Vigentes'!$D:$BE,68,FALSE)</f>
        <v>#REF!</v>
      </c>
      <c r="F169" s="225"/>
      <c r="G169" s="247"/>
      <c r="H169" s="247"/>
      <c r="I169" s="247"/>
      <c r="J169" s="247"/>
    </row>
    <row r="170" spans="1:10" x14ac:dyDescent="0.2">
      <c r="A170" s="6">
        <v>229</v>
      </c>
      <c r="B170" s="10" t="str">
        <f>INDEX('Zonas Pagas Vigentes'!$B$2:$B$1048576,MATCH(A170,'Zonas Pagas Vigentes'!$D$2:$D$1048576,0))</f>
        <v>Activa</v>
      </c>
      <c r="C170" s="10"/>
      <c r="D170" s="10"/>
      <c r="E170" s="225" t="e">
        <f>VLOOKUP(A170,'Zonas Pagas Vigentes'!$D:$BE,68,FALSE)</f>
        <v>#REF!</v>
      </c>
      <c r="F170" s="225"/>
      <c r="G170" s="247"/>
      <c r="H170" s="247"/>
      <c r="I170" s="247"/>
      <c r="J170" s="247"/>
    </row>
    <row r="171" spans="1:10" x14ac:dyDescent="0.2">
      <c r="A171" s="6">
        <v>230</v>
      </c>
      <c r="B171" s="10" t="str">
        <f>INDEX('Zonas Pagas Vigentes'!$B$2:$B$1048576,MATCH(A171,'Zonas Pagas Vigentes'!$D$2:$D$1048576,0))</f>
        <v>Eliminada</v>
      </c>
      <c r="C171" s="10" t="s">
        <v>811</v>
      </c>
      <c r="D171" s="10"/>
      <c r="E171" s="225" t="e">
        <f>VLOOKUP(A171,'Zonas Pagas Vigentes'!$D:$BE,68,FALSE)</f>
        <v>#REF!</v>
      </c>
      <c r="F171" s="225">
        <v>41992</v>
      </c>
      <c r="G171" s="247"/>
      <c r="H171" s="247"/>
      <c r="I171" s="247"/>
      <c r="J171" s="247"/>
    </row>
    <row r="172" spans="1:10" x14ac:dyDescent="0.2">
      <c r="A172" s="6">
        <v>231</v>
      </c>
      <c r="B172" s="10" t="str">
        <f>INDEX('Zonas Pagas Vigentes'!$B$2:$B$1048576,MATCH(A172,'Zonas Pagas Vigentes'!$D$2:$D$1048576,0))</f>
        <v>Activa</v>
      </c>
      <c r="C172" s="10"/>
      <c r="D172" s="10"/>
      <c r="E172" s="225" t="e">
        <f>VLOOKUP(A172,'Zonas Pagas Vigentes'!$D:$BE,68,FALSE)</f>
        <v>#REF!</v>
      </c>
      <c r="F172" s="225"/>
      <c r="G172" s="247"/>
      <c r="H172" s="247"/>
      <c r="I172" s="247"/>
      <c r="J172" s="247"/>
    </row>
    <row r="173" spans="1:10" x14ac:dyDescent="0.2">
      <c r="A173" s="6">
        <v>232</v>
      </c>
      <c r="B173" s="10" t="str">
        <f>INDEX('Zonas Pagas Vigentes'!$B$2:$B$1048576,MATCH(A173,'Zonas Pagas Vigentes'!$D$2:$D$1048576,0))</f>
        <v>Activa</v>
      </c>
      <c r="C173" s="10"/>
      <c r="D173" s="10"/>
      <c r="E173" s="225" t="e">
        <f>VLOOKUP(A173,'Zonas Pagas Vigentes'!$D:$BE,68,FALSE)</f>
        <v>#REF!</v>
      </c>
      <c r="F173" s="225"/>
      <c r="G173" s="247"/>
      <c r="H173" s="247"/>
      <c r="I173" s="247"/>
      <c r="J173" s="247"/>
    </row>
    <row r="174" spans="1:10" x14ac:dyDescent="0.2">
      <c r="A174" s="6">
        <v>233</v>
      </c>
      <c r="B174" s="10" t="str">
        <f>INDEX('Zonas Pagas Vigentes'!$B$2:$B$1048576,MATCH(A174,'Zonas Pagas Vigentes'!$D$2:$D$1048576,0))</f>
        <v>Activa</v>
      </c>
      <c r="C174" s="10"/>
      <c r="D174" s="10"/>
      <c r="E174" s="225" t="e">
        <f>VLOOKUP(A174,'Zonas Pagas Vigentes'!$D:$BE,68,FALSE)</f>
        <v>#REF!</v>
      </c>
      <c r="F174" s="225"/>
      <c r="G174" s="247"/>
      <c r="H174" s="247"/>
      <c r="I174" s="247"/>
      <c r="J174" s="247"/>
    </row>
    <row r="175" spans="1:10" x14ac:dyDescent="0.2">
      <c r="A175" s="6">
        <v>234</v>
      </c>
      <c r="B175" s="10" t="str">
        <f>INDEX('Zonas Pagas Vigentes'!$B$2:$B$1048576,MATCH(A175,'Zonas Pagas Vigentes'!$D$2:$D$1048576,0))</f>
        <v>Activa</v>
      </c>
      <c r="C175" s="10"/>
      <c r="D175" s="10"/>
      <c r="E175" s="225" t="e">
        <f>VLOOKUP(A175,'Zonas Pagas Vigentes'!$D:$BE,68,FALSE)</f>
        <v>#REF!</v>
      </c>
      <c r="F175" s="225"/>
      <c r="G175" s="247"/>
      <c r="H175" s="247"/>
      <c r="I175" s="247"/>
      <c r="J175" s="247"/>
    </row>
    <row r="176" spans="1:10" x14ac:dyDescent="0.2">
      <c r="A176" s="6">
        <v>235</v>
      </c>
      <c r="B176" s="10" t="str">
        <f>INDEX('Zonas Pagas Vigentes'!$B$2:$B$1048576,MATCH(A176,'Zonas Pagas Vigentes'!$D$2:$D$1048576,0))</f>
        <v>Eliminada</v>
      </c>
      <c r="C176" s="10" t="s">
        <v>811</v>
      </c>
      <c r="D176" s="10"/>
      <c r="E176" s="225" t="e">
        <f>VLOOKUP(A176,'Zonas Pagas Vigentes'!$D:$BE,68,FALSE)</f>
        <v>#REF!</v>
      </c>
      <c r="F176" s="225">
        <v>41982</v>
      </c>
      <c r="G176" s="247"/>
      <c r="H176" s="247"/>
      <c r="I176" s="247"/>
      <c r="J176" s="247"/>
    </row>
    <row r="177" spans="1:10" x14ac:dyDescent="0.2">
      <c r="A177" s="6">
        <v>236</v>
      </c>
      <c r="B177" s="10" t="str">
        <f>INDEX('Zonas Pagas Vigentes'!$B$2:$B$1048576,MATCH(A177,'Zonas Pagas Vigentes'!$D$2:$D$1048576,0))</f>
        <v>Activa</v>
      </c>
      <c r="C177" s="10"/>
      <c r="D177" s="10"/>
      <c r="E177" s="225" t="e">
        <f>VLOOKUP(A177,'Zonas Pagas Vigentes'!$D:$BE,68,FALSE)</f>
        <v>#REF!</v>
      </c>
      <c r="F177" s="225"/>
      <c r="G177" s="247"/>
      <c r="H177" s="247"/>
      <c r="I177" s="247"/>
      <c r="J177" s="247"/>
    </row>
    <row r="178" spans="1:10" x14ac:dyDescent="0.2">
      <c r="A178" s="6">
        <v>237</v>
      </c>
      <c r="B178" s="10" t="str">
        <f>INDEX('Zonas Pagas Vigentes'!$B$2:$B$1048576,MATCH(A178,'Zonas Pagas Vigentes'!$D$2:$D$1048576,0))</f>
        <v>Activa</v>
      </c>
      <c r="C178" s="10"/>
      <c r="D178" s="10"/>
      <c r="E178" s="225" t="e">
        <f>VLOOKUP(A178,'Zonas Pagas Vigentes'!$D:$BE,68,FALSE)</f>
        <v>#REF!</v>
      </c>
      <c r="F178" s="225"/>
      <c r="G178" s="247"/>
      <c r="H178" s="247"/>
      <c r="I178" s="247"/>
      <c r="J178" s="247"/>
    </row>
    <row r="179" spans="1:10" x14ac:dyDescent="0.2">
      <c r="A179" s="6">
        <v>238</v>
      </c>
      <c r="B179" s="10" t="str">
        <f>INDEX('Zonas Pagas Vigentes'!$B$2:$B$1048576,MATCH(A179,'Zonas Pagas Vigentes'!$D$2:$D$1048576,0))</f>
        <v>Activa</v>
      </c>
      <c r="C179" s="10"/>
      <c r="D179" s="10"/>
      <c r="E179" s="225" t="e">
        <f>VLOOKUP(A179,'Zonas Pagas Vigentes'!$D:$BE,68,FALSE)</f>
        <v>#REF!</v>
      </c>
      <c r="F179" s="225"/>
      <c r="G179" s="247"/>
      <c r="H179" s="247"/>
      <c r="I179" s="247"/>
      <c r="J179" s="247"/>
    </row>
    <row r="180" spans="1:10" x14ac:dyDescent="0.2">
      <c r="A180" s="6">
        <v>239</v>
      </c>
      <c r="B180" s="10" t="str">
        <f>INDEX('Zonas Pagas Vigentes'!$B$2:$B$1048576,MATCH(A180,'Zonas Pagas Vigentes'!$D$2:$D$1048576,0))</f>
        <v>Activa</v>
      </c>
      <c r="C180" s="10"/>
      <c r="D180" s="10"/>
      <c r="E180" s="225" t="e">
        <f>VLOOKUP(A180,'Zonas Pagas Vigentes'!$D:$BE,68,FALSE)</f>
        <v>#REF!</v>
      </c>
      <c r="F180" s="225"/>
      <c r="G180" s="247"/>
      <c r="H180" s="247"/>
      <c r="I180" s="247"/>
      <c r="J180" s="247"/>
    </row>
    <row r="181" spans="1:10" x14ac:dyDescent="0.2">
      <c r="A181" s="6">
        <v>240</v>
      </c>
      <c r="B181" s="10" t="str">
        <f>INDEX('Zonas Pagas Vigentes'!$B$2:$B$1048576,MATCH(A181,'Zonas Pagas Vigentes'!$D$2:$D$1048576,0))</f>
        <v>Activa</v>
      </c>
      <c r="C181" s="10"/>
      <c r="D181" s="10"/>
      <c r="E181" s="225" t="e">
        <f>VLOOKUP(A181,'Zonas Pagas Vigentes'!$D:$BE,68,FALSE)</f>
        <v>#REF!</v>
      </c>
      <c r="F181" s="225"/>
      <c r="G181" s="247"/>
      <c r="H181" s="247"/>
      <c r="I181" s="247"/>
      <c r="J181" s="247"/>
    </row>
    <row r="182" spans="1:10" x14ac:dyDescent="0.2">
      <c r="A182" s="6">
        <v>241</v>
      </c>
      <c r="B182" s="10" t="str">
        <f>INDEX('Zonas Pagas Vigentes'!$B$2:$B$1048576,MATCH(A182,'Zonas Pagas Vigentes'!$D$2:$D$1048576,0))</f>
        <v>Activa</v>
      </c>
      <c r="C182" s="10" t="s">
        <v>845</v>
      </c>
      <c r="D182" s="10"/>
      <c r="E182" s="225" t="e">
        <f>VLOOKUP(A182,'Zonas Pagas Vigentes'!$D:$BE,68,FALSE)</f>
        <v>#REF!</v>
      </c>
      <c r="F182" s="225"/>
      <c r="G182" s="247"/>
      <c r="H182" s="247"/>
      <c r="I182" s="247"/>
      <c r="J182" s="247"/>
    </row>
    <row r="183" spans="1:10" x14ac:dyDescent="0.2">
      <c r="A183" s="6">
        <v>242</v>
      </c>
      <c r="B183" s="10" t="str">
        <f>INDEX('Zonas Pagas Vigentes'!$B$2:$B$1048576,MATCH(A183,'Zonas Pagas Vigentes'!$D$2:$D$1048576,0))</f>
        <v>Activa</v>
      </c>
      <c r="C183" s="10" t="s">
        <v>845</v>
      </c>
      <c r="D183" s="10"/>
      <c r="E183" s="225" t="e">
        <f>VLOOKUP(A183,'Zonas Pagas Vigentes'!$D:$BE,68,FALSE)</f>
        <v>#REF!</v>
      </c>
      <c r="F183" s="225"/>
      <c r="G183" s="247"/>
      <c r="H183" s="247"/>
      <c r="I183" s="247"/>
      <c r="J183" s="247"/>
    </row>
    <row r="184" spans="1:10" x14ac:dyDescent="0.2">
      <c r="A184" s="6">
        <v>243</v>
      </c>
      <c r="B184" s="10" t="str">
        <f>INDEX('Zonas Pagas Vigentes'!$B$2:$B$1048576,MATCH(A184,'Zonas Pagas Vigentes'!$D$2:$D$1048576,0))</f>
        <v>Activa</v>
      </c>
      <c r="C184" s="10"/>
      <c r="D184" s="10"/>
      <c r="E184" s="225" t="e">
        <f>VLOOKUP(A184,'Zonas Pagas Vigentes'!$D:$BE,68,FALSE)</f>
        <v>#REF!</v>
      </c>
      <c r="F184" s="225"/>
      <c r="G184" s="247"/>
      <c r="H184" s="247"/>
      <c r="I184" s="247"/>
      <c r="J184" s="247"/>
    </row>
    <row r="185" spans="1:10" x14ac:dyDescent="0.2">
      <c r="A185" s="6">
        <v>244</v>
      </c>
      <c r="B185" s="10" t="str">
        <f>INDEX('Zonas Pagas Vigentes'!$B$2:$B$1048576,MATCH(A185,'Zonas Pagas Vigentes'!$D$2:$D$1048576,0))</f>
        <v>Eliminada</v>
      </c>
      <c r="C185" s="10" t="s">
        <v>811</v>
      </c>
      <c r="D185" s="10"/>
      <c r="E185" s="225" t="e">
        <f>VLOOKUP(A185,'Zonas Pagas Vigentes'!$D:$BE,68,FALSE)</f>
        <v>#REF!</v>
      </c>
      <c r="F185" s="225">
        <v>41982</v>
      </c>
      <c r="G185" s="247"/>
      <c r="H185" s="247"/>
      <c r="I185" s="247"/>
      <c r="J185" s="247"/>
    </row>
    <row r="186" spans="1:10" x14ac:dyDescent="0.2">
      <c r="A186" s="6">
        <v>245</v>
      </c>
      <c r="B186" s="10" t="str">
        <f>INDEX('Zonas Pagas Vigentes'!$B$2:$B$1048576,MATCH(A186,'Zonas Pagas Vigentes'!$D$2:$D$1048576,0))</f>
        <v>Activa</v>
      </c>
      <c r="C186" s="10" t="s">
        <v>820</v>
      </c>
      <c r="D186" s="10"/>
      <c r="E186" s="225" t="e">
        <f>VLOOKUP(A186,'Zonas Pagas Vigentes'!$D:$BE,68,FALSE)</f>
        <v>#REF!</v>
      </c>
      <c r="F186" s="225"/>
      <c r="G186" s="247"/>
      <c r="H186" s="247"/>
      <c r="I186" s="247"/>
      <c r="J186" s="247"/>
    </row>
    <row r="187" spans="1:10" x14ac:dyDescent="0.2">
      <c r="A187" s="6">
        <v>246</v>
      </c>
      <c r="B187" s="10" t="str">
        <f>INDEX('Zonas Pagas Vigentes'!$B$2:$B$1048576,MATCH(A187,'Zonas Pagas Vigentes'!$D$2:$D$1048576,0))</f>
        <v>Activa</v>
      </c>
      <c r="C187" s="10" t="s">
        <v>1136</v>
      </c>
      <c r="D187" s="10"/>
      <c r="E187" s="225" t="e">
        <f>VLOOKUP(A187,'Zonas Pagas Vigentes'!$D:$BE,68,FALSE)</f>
        <v>#REF!</v>
      </c>
      <c r="F187" s="225"/>
      <c r="G187" s="247"/>
      <c r="H187" s="247"/>
      <c r="I187" s="247"/>
      <c r="J187" s="247"/>
    </row>
    <row r="188" spans="1:10" x14ac:dyDescent="0.2">
      <c r="A188" s="6">
        <v>247</v>
      </c>
      <c r="B188" s="10" t="str">
        <f>INDEX('Zonas Pagas Vigentes'!$B$2:$B$1048576,MATCH(A188,'Zonas Pagas Vigentes'!$D$2:$D$1048576,0))</f>
        <v>Activa</v>
      </c>
      <c r="C188" s="10" t="s">
        <v>1136</v>
      </c>
      <c r="D188" s="10"/>
      <c r="E188" s="225" t="e">
        <f>VLOOKUP(A188,'Zonas Pagas Vigentes'!$D:$BE,68,FALSE)</f>
        <v>#REF!</v>
      </c>
      <c r="F188" s="225"/>
      <c r="G188" s="247"/>
      <c r="H188" s="247"/>
      <c r="I188" s="247"/>
      <c r="J188" s="247"/>
    </row>
    <row r="189" spans="1:10" x14ac:dyDescent="0.2">
      <c r="A189" s="6">
        <v>248</v>
      </c>
      <c r="B189" s="10" t="str">
        <f>INDEX('Zonas Pagas Vigentes'!$B$2:$B$1048576,MATCH(A189,'Zonas Pagas Vigentes'!$D$2:$D$1048576,0))</f>
        <v>Activa</v>
      </c>
      <c r="C189" s="10" t="s">
        <v>1136</v>
      </c>
      <c r="D189" s="10"/>
      <c r="E189" s="225" t="e">
        <f>VLOOKUP(A189,'Zonas Pagas Vigentes'!$D:$BE,68,FALSE)</f>
        <v>#REF!</v>
      </c>
      <c r="F189" s="225"/>
      <c r="G189" s="247"/>
      <c r="H189" s="247"/>
      <c r="I189" s="247"/>
      <c r="J189" s="247"/>
    </row>
    <row r="190" spans="1:10" x14ac:dyDescent="0.2">
      <c r="A190" s="6">
        <v>249</v>
      </c>
      <c r="B190" s="10" t="str">
        <f>INDEX('Zonas Pagas Vigentes'!$B$2:$B$1048576,MATCH(A190,'Zonas Pagas Vigentes'!$D$2:$D$1048576,0))</f>
        <v>Activa</v>
      </c>
      <c r="C190" s="10" t="s">
        <v>2094</v>
      </c>
      <c r="D190" s="10"/>
      <c r="E190" s="225" t="e">
        <f>VLOOKUP(A190,'Zonas Pagas Vigentes'!$D:$BE,68,FALSE)</f>
        <v>#REF!</v>
      </c>
      <c r="F190" s="225"/>
      <c r="G190" s="247"/>
      <c r="H190" s="247"/>
      <c r="I190" s="247"/>
      <c r="J190" s="247"/>
    </row>
    <row r="191" spans="1:10" x14ac:dyDescent="0.2">
      <c r="A191" s="6">
        <v>250</v>
      </c>
      <c r="B191" s="10" t="str">
        <f>INDEX('Zonas Pagas Vigentes'!$B$2:$B$1048576,MATCH(A191,'Zonas Pagas Vigentes'!$D$2:$D$1048576,0))</f>
        <v>Activa</v>
      </c>
      <c r="C191" s="10" t="s">
        <v>2095</v>
      </c>
      <c r="D191" s="10"/>
      <c r="E191" s="225" t="e">
        <f>VLOOKUP(A191,'Zonas Pagas Vigentes'!$D:$BE,68,FALSE)</f>
        <v>#REF!</v>
      </c>
      <c r="F191" s="225"/>
      <c r="G191" s="247"/>
      <c r="H191" s="247"/>
      <c r="I191" s="247"/>
      <c r="J191" s="247"/>
    </row>
    <row r="192" spans="1:10" x14ac:dyDescent="0.2">
      <c r="A192" s="6">
        <v>251</v>
      </c>
      <c r="B192" s="10" t="str">
        <f>INDEX('Zonas Pagas Vigentes'!$B$2:$B$1048576,MATCH(A192,'Zonas Pagas Vigentes'!$D$2:$D$1048576,0))</f>
        <v>Activa</v>
      </c>
      <c r="C192" s="10" t="s">
        <v>2097</v>
      </c>
      <c r="D192" s="10"/>
      <c r="E192" s="225" t="e">
        <f>VLOOKUP(A192,'Zonas Pagas Vigentes'!$D:$BE,68,FALSE)</f>
        <v>#REF!</v>
      </c>
      <c r="F192" s="225"/>
      <c r="G192" s="247"/>
      <c r="H192" s="247"/>
      <c r="I192" s="247"/>
      <c r="J192" s="247"/>
    </row>
    <row r="193" spans="1:10" x14ac:dyDescent="0.2">
      <c r="A193" s="6">
        <v>252</v>
      </c>
      <c r="B193" s="10" t="str">
        <f>INDEX('Zonas Pagas Vigentes'!$B$2:$B$1048576,MATCH(A193,'Zonas Pagas Vigentes'!$D$2:$D$1048576,0))</f>
        <v>Activa</v>
      </c>
      <c r="C193" s="10"/>
      <c r="D193" s="10"/>
      <c r="E193" s="225" t="e">
        <f>VLOOKUP(A193,'Zonas Pagas Vigentes'!$D:$BE,68,FALSE)</f>
        <v>#REF!</v>
      </c>
      <c r="F193" s="225"/>
      <c r="G193" s="247"/>
      <c r="H193" s="247"/>
      <c r="I193" s="247"/>
      <c r="J193" s="247"/>
    </row>
    <row r="194" spans="1:10" x14ac:dyDescent="0.2">
      <c r="A194" s="6">
        <v>253</v>
      </c>
      <c r="B194" s="10" t="str">
        <f>INDEX('Zonas Pagas Vigentes'!$B$2:$B$1048576,MATCH(A194,'Zonas Pagas Vigentes'!$D$2:$D$1048576,0))</f>
        <v>Activa</v>
      </c>
      <c r="C194" s="10"/>
      <c r="D194" s="10"/>
      <c r="E194" s="225" t="e">
        <f>VLOOKUP(A194,'Zonas Pagas Vigentes'!$D:$BE,68,FALSE)</f>
        <v>#REF!</v>
      </c>
      <c r="F194" s="225"/>
      <c r="G194" s="247"/>
      <c r="H194" s="247"/>
      <c r="I194" s="247"/>
      <c r="J194" s="247"/>
    </row>
    <row r="195" spans="1:10" x14ac:dyDescent="0.2">
      <c r="A195" s="6">
        <v>255</v>
      </c>
      <c r="B195" s="10" t="str">
        <f>INDEX('Zonas Pagas Vigentes'!$B$2:$B$1048576,MATCH(A195,'Zonas Pagas Vigentes'!$D$2:$D$1048576,0))</f>
        <v>Activa</v>
      </c>
      <c r="C195" s="10" t="s">
        <v>1132</v>
      </c>
      <c r="D195" s="10"/>
      <c r="E195" s="225" t="e">
        <f>VLOOKUP(A195,'Zonas Pagas Vigentes'!$D:$BE,68,FALSE)</f>
        <v>#REF!</v>
      </c>
      <c r="F195" s="225"/>
      <c r="G195" s="247"/>
      <c r="H195" s="247"/>
      <c r="I195" s="247"/>
      <c r="J195" s="247"/>
    </row>
    <row r="196" spans="1:10" x14ac:dyDescent="0.2">
      <c r="A196" s="6">
        <v>256</v>
      </c>
      <c r="B196" s="10" t="str">
        <f>INDEX('Zonas Pagas Vigentes'!$B$2:$B$1048576,MATCH(A196,'Zonas Pagas Vigentes'!$D$2:$D$1048576,0))</f>
        <v>Eliminada</v>
      </c>
      <c r="C196" s="10" t="s">
        <v>1132</v>
      </c>
      <c r="D196" s="10"/>
      <c r="E196" s="225" t="e">
        <f>VLOOKUP(A196,'Zonas Pagas Vigentes'!$D:$BE,68,FALSE)</f>
        <v>#REF!</v>
      </c>
      <c r="F196" s="225"/>
      <c r="G196" s="247"/>
      <c r="H196" s="247"/>
      <c r="I196" s="247"/>
      <c r="J196" s="247"/>
    </row>
    <row r="197" spans="1:10" x14ac:dyDescent="0.2">
      <c r="A197" s="6">
        <v>257</v>
      </c>
      <c r="B197" s="10" t="str">
        <f>INDEX('Zonas Pagas Vigentes'!$B$2:$B$1048576,MATCH(A197,'Zonas Pagas Vigentes'!$D$2:$D$1048576,0))</f>
        <v>Activa</v>
      </c>
      <c r="C197" s="10" t="s">
        <v>2076</v>
      </c>
      <c r="D197" s="10"/>
      <c r="E197" s="225" t="e">
        <f>VLOOKUP(A197,'Zonas Pagas Vigentes'!$D:$BE,68,FALSE)</f>
        <v>#REF!</v>
      </c>
      <c r="F197" s="225"/>
      <c r="G197" s="247"/>
      <c r="H197" s="247"/>
      <c r="I197" s="247"/>
      <c r="J197" s="247"/>
    </row>
    <row r="198" spans="1:10" x14ac:dyDescent="0.2">
      <c r="A198" s="6">
        <v>258</v>
      </c>
      <c r="B198" s="10" t="str">
        <f>INDEX('Zonas Pagas Vigentes'!$B$2:$B$1048576,MATCH(A198,'Zonas Pagas Vigentes'!$D$2:$D$1048576,0))</f>
        <v>Eliminada</v>
      </c>
      <c r="C198" s="10" t="s">
        <v>1135</v>
      </c>
      <c r="D198" s="10"/>
      <c r="E198" s="225" t="e">
        <f>VLOOKUP(A198,'Zonas Pagas Vigentes'!$D:$BE,68,FALSE)</f>
        <v>#REF!</v>
      </c>
      <c r="F198" s="225">
        <v>42921</v>
      </c>
      <c r="G198" s="247"/>
      <c r="H198" s="247"/>
      <c r="I198" s="247"/>
      <c r="J198" s="247"/>
    </row>
    <row r="199" spans="1:10" x14ac:dyDescent="0.2">
      <c r="A199" s="6">
        <v>259</v>
      </c>
      <c r="B199" s="10" t="str">
        <f>INDEX('Zonas Pagas Vigentes'!$B$2:$B$1048576,MATCH(A199,'Zonas Pagas Vigentes'!$D$2:$D$1048576,0))</f>
        <v>Activa</v>
      </c>
      <c r="C199" s="10" t="s">
        <v>922</v>
      </c>
      <c r="D199" s="10"/>
      <c r="E199" s="225" t="e">
        <f>VLOOKUP(A199,'Zonas Pagas Vigentes'!$D:$BE,68,FALSE)</f>
        <v>#REF!</v>
      </c>
      <c r="F199" s="225"/>
      <c r="G199" s="247"/>
      <c r="H199" s="247"/>
      <c r="I199" s="247"/>
      <c r="J199" s="247"/>
    </row>
    <row r="200" spans="1:10" x14ac:dyDescent="0.2">
      <c r="A200" s="6">
        <v>260</v>
      </c>
      <c r="B200" s="10" t="str">
        <f>INDEX('Zonas Pagas Vigentes'!$B$2:$B$1048576,MATCH(A200,'Zonas Pagas Vigentes'!$D$2:$D$1048576,0))</f>
        <v>Activa</v>
      </c>
      <c r="C200" s="10" t="s">
        <v>1982</v>
      </c>
      <c r="D200" s="10"/>
      <c r="E200" s="225" t="e">
        <f>VLOOKUP(A200,'Zonas Pagas Vigentes'!$D:$BE,68,FALSE)</f>
        <v>#REF!</v>
      </c>
      <c r="F200" s="225"/>
      <c r="G200" s="247"/>
      <c r="H200" s="247"/>
      <c r="I200" s="247"/>
      <c r="J200" s="247"/>
    </row>
    <row r="201" spans="1:10" x14ac:dyDescent="0.2">
      <c r="A201" s="6">
        <v>261</v>
      </c>
      <c r="B201" s="10" t="str">
        <f>INDEX('Zonas Pagas Vigentes'!$B$2:$B$1048576,MATCH(A201,'Zonas Pagas Vigentes'!$D$2:$D$1048576,0))</f>
        <v>Activa</v>
      </c>
      <c r="C201" s="10" t="s">
        <v>922</v>
      </c>
      <c r="D201" s="10"/>
      <c r="E201" s="225" t="e">
        <f>VLOOKUP(A201,'Zonas Pagas Vigentes'!$D:$BE,68,FALSE)</f>
        <v>#REF!</v>
      </c>
      <c r="F201" s="225"/>
      <c r="G201" s="247"/>
      <c r="H201" s="247"/>
      <c r="I201" s="247"/>
      <c r="J201" s="247"/>
    </row>
    <row r="202" spans="1:10" x14ac:dyDescent="0.2">
      <c r="A202" s="6">
        <v>262</v>
      </c>
      <c r="B202" s="10" t="str">
        <f>INDEX('Zonas Pagas Vigentes'!$B$2:$B$1048576,MATCH(A202,'Zonas Pagas Vigentes'!$D$2:$D$1048576,0))</f>
        <v>Activa</v>
      </c>
      <c r="C202" s="10"/>
      <c r="D202" s="10"/>
      <c r="E202" s="225" t="e">
        <f>VLOOKUP(A202,'Zonas Pagas Vigentes'!$D:$BE,68,FALSE)</f>
        <v>#REF!</v>
      </c>
      <c r="F202" s="225"/>
      <c r="G202" s="247"/>
      <c r="H202" s="247"/>
      <c r="I202" s="247"/>
      <c r="J202" s="247"/>
    </row>
    <row r="203" spans="1:10" x14ac:dyDescent="0.2">
      <c r="A203" s="6">
        <v>263</v>
      </c>
      <c r="B203" s="10" t="str">
        <f>INDEX('Zonas Pagas Vigentes'!$B$2:$B$1048576,MATCH(A203,'Zonas Pagas Vigentes'!$D$2:$D$1048576,0))</f>
        <v>Activa</v>
      </c>
      <c r="C203" s="10"/>
      <c r="D203" s="10"/>
      <c r="E203" s="225" t="e">
        <f>VLOOKUP(A203,'Zonas Pagas Vigentes'!$D:$BE,68,FALSE)</f>
        <v>#REF!</v>
      </c>
      <c r="F203" s="225"/>
      <c r="G203" s="247"/>
      <c r="H203" s="247"/>
      <c r="I203" s="247"/>
      <c r="J203" s="247"/>
    </row>
    <row r="204" spans="1:10" x14ac:dyDescent="0.2">
      <c r="A204" s="6">
        <v>264</v>
      </c>
      <c r="B204" s="10" t="str">
        <f>INDEX('Zonas Pagas Vigentes'!$B$2:$B$1048576,MATCH(A204,'Zonas Pagas Vigentes'!$D$2:$D$1048576,0))</f>
        <v>Activa</v>
      </c>
      <c r="C204" s="10"/>
      <c r="D204" s="10"/>
      <c r="E204" s="225" t="e">
        <f>VLOOKUP(A204,'Zonas Pagas Vigentes'!$D:$BE,68,FALSE)</f>
        <v>#REF!</v>
      </c>
      <c r="F204" s="225"/>
      <c r="G204" s="247"/>
      <c r="H204" s="247"/>
      <c r="I204" s="247"/>
      <c r="J204" s="247"/>
    </row>
    <row r="205" spans="1:10" x14ac:dyDescent="0.2">
      <c r="A205" s="6">
        <v>265</v>
      </c>
      <c r="B205" s="10" t="str">
        <f>INDEX('Zonas Pagas Vigentes'!$B$2:$B$1048576,MATCH(A205,'Zonas Pagas Vigentes'!$D$2:$D$1048576,0))</f>
        <v>Activa</v>
      </c>
      <c r="C205" s="10"/>
      <c r="D205" s="10"/>
      <c r="E205" s="225" t="e">
        <f>VLOOKUP(A205,'Zonas Pagas Vigentes'!$D:$BE,68,FALSE)</f>
        <v>#REF!</v>
      </c>
      <c r="F205" s="225"/>
      <c r="G205" s="247"/>
      <c r="H205" s="247"/>
      <c r="I205" s="247"/>
      <c r="J205" s="247"/>
    </row>
    <row r="206" spans="1:10" x14ac:dyDescent="0.2">
      <c r="A206" s="6">
        <v>266</v>
      </c>
      <c r="B206" s="10" t="str">
        <f>INDEX('Zonas Pagas Vigentes'!$B$2:$B$1048576,MATCH(A206,'Zonas Pagas Vigentes'!$D$2:$D$1048576,0))</f>
        <v>Activa</v>
      </c>
      <c r="C206" s="10"/>
      <c r="D206" s="10"/>
      <c r="E206" s="225" t="e">
        <f>VLOOKUP(A206,'Zonas Pagas Vigentes'!$D:$BE,68,FALSE)</f>
        <v>#REF!</v>
      </c>
      <c r="F206" s="225"/>
      <c r="G206" s="247"/>
      <c r="H206" s="247"/>
      <c r="I206" s="247"/>
      <c r="J206" s="247"/>
    </row>
    <row r="207" spans="1:10" x14ac:dyDescent="0.2">
      <c r="A207" s="6">
        <v>267</v>
      </c>
      <c r="B207" s="10" t="str">
        <f>INDEX('Zonas Pagas Vigentes'!$B$2:$B$1048576,MATCH(A207,'Zonas Pagas Vigentes'!$D$2:$D$1048576,0))</f>
        <v>Activa</v>
      </c>
      <c r="C207" s="10"/>
      <c r="D207" s="10"/>
      <c r="E207" s="225" t="e">
        <f>VLOOKUP(A207,'Zonas Pagas Vigentes'!$D:$BE,68,FALSE)</f>
        <v>#REF!</v>
      </c>
      <c r="F207" s="225"/>
      <c r="G207" s="247"/>
      <c r="H207" s="247"/>
      <c r="I207" s="247"/>
      <c r="J207" s="247"/>
    </row>
    <row r="208" spans="1:10" x14ac:dyDescent="0.2">
      <c r="A208" s="6">
        <v>268</v>
      </c>
      <c r="B208" s="10" t="str">
        <f>INDEX('Zonas Pagas Vigentes'!$B$2:$B$1048576,MATCH(A208,'Zonas Pagas Vigentes'!$D$2:$D$1048576,0))</f>
        <v>Activa</v>
      </c>
      <c r="C208" s="10" t="s">
        <v>1416</v>
      </c>
      <c r="D208" s="10"/>
      <c r="E208" s="225" t="e">
        <f>VLOOKUP(A208,'Zonas Pagas Vigentes'!$D:$BE,68,FALSE)</f>
        <v>#REF!</v>
      </c>
      <c r="F208" s="225"/>
      <c r="G208" s="247"/>
      <c r="H208" s="247"/>
      <c r="I208" s="247"/>
      <c r="J208" s="247"/>
    </row>
    <row r="209" spans="1:10" x14ac:dyDescent="0.2">
      <c r="A209" s="6">
        <v>269</v>
      </c>
      <c r="B209" s="10" t="str">
        <f>INDEX('Zonas Pagas Vigentes'!$B$2:$B$1048576,MATCH(A209,'Zonas Pagas Vigentes'!$D$2:$D$1048576,0))</f>
        <v>Activa</v>
      </c>
      <c r="C209" s="10"/>
      <c r="D209" s="10"/>
      <c r="E209" s="225" t="e">
        <f>VLOOKUP(A209,'Zonas Pagas Vigentes'!$D:$BE,68,FALSE)</f>
        <v>#REF!</v>
      </c>
      <c r="F209" s="225"/>
      <c r="G209" s="247"/>
      <c r="H209" s="247"/>
      <c r="I209" s="247"/>
      <c r="J209" s="247"/>
    </row>
    <row r="210" spans="1:10" x14ac:dyDescent="0.2">
      <c r="A210" s="6">
        <v>270</v>
      </c>
      <c r="B210" s="10" t="str">
        <f>INDEX('Zonas Pagas Vigentes'!$B$2:$B$1048576,MATCH(A210,'Zonas Pagas Vigentes'!$D$2:$D$1048576,0))</f>
        <v>Activa</v>
      </c>
      <c r="C210" s="10"/>
      <c r="D210" s="10"/>
      <c r="E210" s="225" t="e">
        <f>VLOOKUP(A210,'Zonas Pagas Vigentes'!$D:$BE,68,FALSE)</f>
        <v>#REF!</v>
      </c>
      <c r="F210" s="225"/>
      <c r="G210" s="247"/>
      <c r="H210" s="247"/>
      <c r="I210" s="247"/>
      <c r="J210" s="247"/>
    </row>
    <row r="211" spans="1:10" x14ac:dyDescent="0.2">
      <c r="A211" s="6">
        <v>271</v>
      </c>
      <c r="B211" s="10" t="str">
        <f>INDEX('Zonas Pagas Vigentes'!$B$2:$B$1048576,MATCH(A211,'Zonas Pagas Vigentes'!$D$2:$D$1048576,0))</f>
        <v>Activa</v>
      </c>
      <c r="C211" s="10" t="s">
        <v>923</v>
      </c>
      <c r="D211" s="10"/>
      <c r="E211" s="225" t="e">
        <f>VLOOKUP(A211,'Zonas Pagas Vigentes'!$D:$BE,68,FALSE)</f>
        <v>#REF!</v>
      </c>
      <c r="F211" s="225"/>
      <c r="G211" s="247"/>
      <c r="H211" s="247"/>
      <c r="I211" s="247"/>
      <c r="J211" s="247"/>
    </row>
    <row r="212" spans="1:10" x14ac:dyDescent="0.2">
      <c r="A212" s="6">
        <v>272</v>
      </c>
      <c r="B212" s="10" t="str">
        <f>INDEX('Zonas Pagas Vigentes'!$B$2:$B$1048576,MATCH(A212,'Zonas Pagas Vigentes'!$D$2:$D$1048576,0))</f>
        <v>Activa</v>
      </c>
      <c r="C212" s="10" t="s">
        <v>863</v>
      </c>
      <c r="D212" s="10"/>
      <c r="E212" s="225" t="e">
        <f>VLOOKUP(A212,'Zonas Pagas Vigentes'!$D:$BE,68,FALSE)</f>
        <v>#REF!</v>
      </c>
      <c r="F212" s="225"/>
      <c r="G212" s="247"/>
      <c r="H212" s="247"/>
      <c r="I212" s="247"/>
      <c r="J212" s="247"/>
    </row>
    <row r="213" spans="1:10" x14ac:dyDescent="0.2">
      <c r="A213" s="6">
        <v>273</v>
      </c>
      <c r="B213" s="10" t="str">
        <f>INDEX('Zonas Pagas Vigentes'!$B$2:$B$1048576,MATCH(A213,'Zonas Pagas Vigentes'!$D$2:$D$1048576,0))</f>
        <v>Activa</v>
      </c>
      <c r="C213" s="10" t="s">
        <v>923</v>
      </c>
      <c r="D213" s="10"/>
      <c r="E213" s="225" t="e">
        <f>VLOOKUP(A213,'Zonas Pagas Vigentes'!$D:$BE,68,FALSE)</f>
        <v>#REF!</v>
      </c>
      <c r="F213" s="225"/>
      <c r="G213" s="247"/>
      <c r="H213" s="247"/>
      <c r="I213" s="247"/>
      <c r="J213" s="247"/>
    </row>
    <row r="214" spans="1:10" x14ac:dyDescent="0.2">
      <c r="A214" s="6">
        <v>274</v>
      </c>
      <c r="B214" s="10" t="str">
        <f>INDEX('Zonas Pagas Vigentes'!$B$2:$B$1048576,MATCH(A214,'Zonas Pagas Vigentes'!$D$2:$D$1048576,0))</f>
        <v>Activa</v>
      </c>
      <c r="C214" s="10" t="s">
        <v>2077</v>
      </c>
      <c r="D214" s="10"/>
      <c r="E214" s="225" t="e">
        <f>VLOOKUP(A214,'Zonas Pagas Vigentes'!$D:$BE,68,FALSE)</f>
        <v>#REF!</v>
      </c>
      <c r="F214" s="225"/>
      <c r="G214" s="247"/>
      <c r="H214" s="247"/>
      <c r="I214" s="247"/>
      <c r="J214" s="247"/>
    </row>
    <row r="215" spans="1:10" x14ac:dyDescent="0.2">
      <c r="A215" s="6">
        <v>275</v>
      </c>
      <c r="B215" s="10" t="str">
        <f>INDEX('Zonas Pagas Vigentes'!$B$2:$B$1048576,MATCH(A215,'Zonas Pagas Vigentes'!$D$2:$D$1048576,0))</f>
        <v>Activa</v>
      </c>
      <c r="C215" s="10" t="s">
        <v>2077</v>
      </c>
      <c r="D215" s="10"/>
      <c r="E215" s="225" t="e">
        <f>VLOOKUP(A215,'Zonas Pagas Vigentes'!$D:$BE,68,FALSE)</f>
        <v>#REF!</v>
      </c>
      <c r="F215" s="225"/>
      <c r="G215" s="247"/>
      <c r="H215" s="247"/>
      <c r="I215" s="247"/>
      <c r="J215" s="247"/>
    </row>
    <row r="216" spans="1:10" x14ac:dyDescent="0.2">
      <c r="A216" s="6">
        <v>276</v>
      </c>
      <c r="B216" s="10" t="str">
        <f>INDEX('Zonas Pagas Vigentes'!$B$2:$B$1048576,MATCH(A216,'Zonas Pagas Vigentes'!$D$2:$D$1048576,0))</f>
        <v>Eliminada</v>
      </c>
      <c r="C216" s="10" t="s">
        <v>864</v>
      </c>
      <c r="D216" s="10"/>
      <c r="E216" s="225" t="e">
        <f>VLOOKUP(A216,'Zonas Pagas Vigentes'!$D:$BE,68,FALSE)</f>
        <v>#REF!</v>
      </c>
      <c r="F216" s="225"/>
      <c r="G216" s="247"/>
      <c r="H216" s="247"/>
      <c r="I216" s="247"/>
      <c r="J216" s="247"/>
    </row>
    <row r="217" spans="1:10" x14ac:dyDescent="0.2">
      <c r="A217" s="6">
        <v>277</v>
      </c>
      <c r="B217" s="10" t="str">
        <f>INDEX('Zonas Pagas Vigentes'!$B$2:$B$1048576,MATCH(A217,'Zonas Pagas Vigentes'!$D$2:$D$1048576,0))</f>
        <v>Activa</v>
      </c>
      <c r="C217" s="10" t="s">
        <v>865</v>
      </c>
      <c r="D217" s="10"/>
      <c r="E217" s="225" t="e">
        <f>VLOOKUP(A217,'Zonas Pagas Vigentes'!$D:$BE,68,FALSE)</f>
        <v>#REF!</v>
      </c>
      <c r="F217" s="225"/>
      <c r="G217" s="247"/>
      <c r="H217" s="247"/>
      <c r="I217" s="247"/>
      <c r="J217" s="247"/>
    </row>
    <row r="218" spans="1:10" x14ac:dyDescent="0.2">
      <c r="A218" s="6">
        <v>278</v>
      </c>
      <c r="B218" s="10" t="str">
        <f>INDEX('Zonas Pagas Vigentes'!$B$2:$B$1048576,MATCH(A218,'Zonas Pagas Vigentes'!$D$2:$D$1048576,0))</f>
        <v>Eliminada</v>
      </c>
      <c r="C218" s="10" t="s">
        <v>866</v>
      </c>
      <c r="D218" s="10"/>
      <c r="E218" s="225" t="e">
        <f>VLOOKUP(A218,'Zonas Pagas Vigentes'!$D:$BE,68,FALSE)</f>
        <v>#REF!</v>
      </c>
      <c r="F218" s="225"/>
      <c r="G218" s="247"/>
      <c r="H218" s="247"/>
      <c r="I218" s="247"/>
      <c r="J218" s="247"/>
    </row>
    <row r="219" spans="1:10" x14ac:dyDescent="0.2">
      <c r="A219" s="6">
        <v>279</v>
      </c>
      <c r="B219" s="10" t="str">
        <f>INDEX('Zonas Pagas Vigentes'!$B$2:$B$1048576,MATCH(A219,'Zonas Pagas Vigentes'!$D$2:$D$1048576,0))</f>
        <v>Activa</v>
      </c>
      <c r="C219" s="10" t="s">
        <v>2111</v>
      </c>
      <c r="D219" s="10"/>
      <c r="E219" s="225" t="e">
        <f>VLOOKUP(A219,'Zonas Pagas Vigentes'!$D:$BE,68,FALSE)</f>
        <v>#REF!</v>
      </c>
      <c r="F219" s="225"/>
      <c r="G219" s="247"/>
      <c r="H219" s="247"/>
      <c r="I219" s="247"/>
      <c r="J219" s="247"/>
    </row>
    <row r="220" spans="1:10" x14ac:dyDescent="0.2">
      <c r="A220" s="6">
        <v>280</v>
      </c>
      <c r="B220" s="10" t="str">
        <f>INDEX('Zonas Pagas Vigentes'!$B$2:$B$1048576,MATCH(A220,'Zonas Pagas Vigentes'!$D$2:$D$1048576,0))</f>
        <v>Activa</v>
      </c>
      <c r="C220" s="10" t="s">
        <v>867</v>
      </c>
      <c r="D220" s="10"/>
      <c r="E220" s="225" t="e">
        <f>VLOOKUP(A220,'Zonas Pagas Vigentes'!$D:$BE,68,FALSE)</f>
        <v>#REF!</v>
      </c>
      <c r="F220" s="225"/>
      <c r="G220" s="247"/>
      <c r="H220" s="247"/>
      <c r="I220" s="247"/>
      <c r="J220" s="247"/>
    </row>
    <row r="221" spans="1:10" x14ac:dyDescent="0.2">
      <c r="A221" s="6">
        <v>281</v>
      </c>
      <c r="B221" s="10" t="str">
        <f>INDEX('Zonas Pagas Vigentes'!$B$2:$B$1048576,MATCH(A221,'Zonas Pagas Vigentes'!$D$2:$D$1048576,0))</f>
        <v>Activa</v>
      </c>
      <c r="C221" s="10" t="s">
        <v>2112</v>
      </c>
      <c r="D221" s="10"/>
      <c r="E221" s="225" t="e">
        <f>VLOOKUP(A221,'Zonas Pagas Vigentes'!$D:$BE,68,FALSE)</f>
        <v>#REF!</v>
      </c>
      <c r="F221" s="225"/>
      <c r="G221" s="247"/>
      <c r="H221" s="247"/>
      <c r="I221" s="247"/>
      <c r="J221" s="247"/>
    </row>
    <row r="222" spans="1:10" x14ac:dyDescent="0.2">
      <c r="A222" s="6">
        <v>282</v>
      </c>
      <c r="B222" s="10" t="str">
        <f>INDEX('Zonas Pagas Vigentes'!$B$2:$B$1048576,MATCH(A222,'Zonas Pagas Vigentes'!$D$2:$D$1048576,0))</f>
        <v>Activa</v>
      </c>
      <c r="C222" s="10" t="s">
        <v>873</v>
      </c>
      <c r="D222" s="10"/>
      <c r="E222" s="225" t="e">
        <f>VLOOKUP(A222,'Zonas Pagas Vigentes'!$D:$BE,68,FALSE)</f>
        <v>#REF!</v>
      </c>
      <c r="F222" s="225"/>
      <c r="G222" s="247"/>
      <c r="H222" s="247"/>
      <c r="I222" s="247"/>
      <c r="J222" s="247"/>
    </row>
    <row r="223" spans="1:10" x14ac:dyDescent="0.2">
      <c r="A223" s="6">
        <v>283</v>
      </c>
      <c r="B223" s="10" t="str">
        <f>INDEX('Zonas Pagas Vigentes'!$B$2:$B$1048576,MATCH(A223,'Zonas Pagas Vigentes'!$D$2:$D$1048576,0))</f>
        <v>Activa</v>
      </c>
      <c r="C223" s="10" t="s">
        <v>873</v>
      </c>
      <c r="D223" s="10"/>
      <c r="E223" s="225" t="e">
        <f>VLOOKUP(A223,'Zonas Pagas Vigentes'!$D:$BE,68,FALSE)</f>
        <v>#REF!</v>
      </c>
      <c r="F223" s="225"/>
      <c r="G223" s="247"/>
      <c r="H223" s="247"/>
      <c r="I223" s="247"/>
      <c r="J223" s="247"/>
    </row>
    <row r="224" spans="1:10" x14ac:dyDescent="0.2">
      <c r="A224" s="6">
        <v>284</v>
      </c>
      <c r="B224" s="10" t="str">
        <f>INDEX('Zonas Pagas Vigentes'!$B$2:$B$1048576,MATCH(A224,'Zonas Pagas Vigentes'!$D$2:$D$1048576,0))</f>
        <v>Activa</v>
      </c>
      <c r="C224" s="10" t="s">
        <v>884</v>
      </c>
      <c r="D224" s="10"/>
      <c r="E224" s="225" t="e">
        <f>VLOOKUP(A224,'Zonas Pagas Vigentes'!$D:$BE,68,FALSE)</f>
        <v>#REF!</v>
      </c>
      <c r="F224" s="225"/>
      <c r="G224" s="247"/>
      <c r="H224" s="247"/>
      <c r="I224" s="247"/>
      <c r="J224" s="247"/>
    </row>
    <row r="225" spans="1:10" x14ac:dyDescent="0.2">
      <c r="A225" s="6">
        <v>285</v>
      </c>
      <c r="B225" s="10" t="str">
        <f>INDEX('Zonas Pagas Vigentes'!$B$2:$B$1048576,MATCH(A225,'Zonas Pagas Vigentes'!$D$2:$D$1048576,0))</f>
        <v>Activa</v>
      </c>
      <c r="C225" s="10" t="s">
        <v>884</v>
      </c>
      <c r="D225" s="10"/>
      <c r="E225" s="225" t="e">
        <f>VLOOKUP(A225,'Zonas Pagas Vigentes'!$D:$BE,68,FALSE)</f>
        <v>#REF!</v>
      </c>
      <c r="F225" s="225"/>
      <c r="G225" s="247"/>
      <c r="H225" s="247"/>
      <c r="I225" s="247"/>
      <c r="J225" s="247"/>
    </row>
    <row r="226" spans="1:10" x14ac:dyDescent="0.2">
      <c r="A226" s="6">
        <v>286</v>
      </c>
      <c r="B226" s="10" t="str">
        <f>INDEX('Zonas Pagas Vigentes'!$B$2:$B$1048576,MATCH(A226,'Zonas Pagas Vigentes'!$D$2:$D$1048576,0))</f>
        <v>Activa</v>
      </c>
      <c r="C226" s="10" t="s">
        <v>887</v>
      </c>
      <c r="D226" s="10"/>
      <c r="E226" s="225" t="e">
        <f>VLOOKUP(A226,'Zonas Pagas Vigentes'!$D:$BE,68,FALSE)</f>
        <v>#REF!</v>
      </c>
      <c r="F226" s="225"/>
      <c r="G226" s="247"/>
      <c r="H226" s="247"/>
      <c r="I226" s="247"/>
      <c r="J226" s="247"/>
    </row>
    <row r="227" spans="1:10" x14ac:dyDescent="0.2">
      <c r="A227" s="6">
        <v>287</v>
      </c>
      <c r="B227" s="10" t="str">
        <f>INDEX('Zonas Pagas Vigentes'!$B$2:$B$1048576,MATCH(A227,'Zonas Pagas Vigentes'!$D$2:$D$1048576,0))</f>
        <v>Activa</v>
      </c>
      <c r="C227" s="10" t="s">
        <v>1020</v>
      </c>
      <c r="D227" s="10"/>
      <c r="E227" s="225" t="e">
        <f>VLOOKUP(A227,'Zonas Pagas Vigentes'!$D:$BE,68,FALSE)</f>
        <v>#REF!</v>
      </c>
      <c r="F227" s="225"/>
      <c r="G227" s="247"/>
      <c r="H227" s="247"/>
      <c r="I227" s="247"/>
      <c r="J227" s="247"/>
    </row>
    <row r="228" spans="1:10" x14ac:dyDescent="0.2">
      <c r="A228" s="6">
        <v>288</v>
      </c>
      <c r="B228" s="10" t="str">
        <f>INDEX('Zonas Pagas Vigentes'!$B$2:$B$1048576,MATCH(A228,'Zonas Pagas Vigentes'!$D$2:$D$1048576,0))</f>
        <v>Activa</v>
      </c>
      <c r="C228" s="10" t="s">
        <v>892</v>
      </c>
      <c r="D228" s="10"/>
      <c r="E228" s="225" t="e">
        <f>VLOOKUP(A228,'Zonas Pagas Vigentes'!$D:$BE,68,FALSE)</f>
        <v>#REF!</v>
      </c>
      <c r="F228" s="225"/>
      <c r="G228" s="247"/>
      <c r="H228" s="247"/>
      <c r="I228" s="247"/>
      <c r="J228" s="247"/>
    </row>
    <row r="229" spans="1:10" x14ac:dyDescent="0.2">
      <c r="A229" s="6">
        <v>289</v>
      </c>
      <c r="B229" s="10" t="str">
        <f>INDEX('Zonas Pagas Vigentes'!$B$2:$B$1048576,MATCH(A229,'Zonas Pagas Vigentes'!$D$2:$D$1048576,0))</f>
        <v>Eliminada</v>
      </c>
      <c r="C229" s="10" t="s">
        <v>1661</v>
      </c>
      <c r="D229" s="10"/>
      <c r="E229" s="225" t="e">
        <f>VLOOKUP(A229,'Zonas Pagas Vigentes'!$D:$BE,68,FALSE)</f>
        <v>#REF!</v>
      </c>
      <c r="F229" s="225"/>
      <c r="G229" s="247"/>
      <c r="H229" s="247"/>
      <c r="I229" s="247"/>
      <c r="J229" s="247"/>
    </row>
    <row r="230" spans="1:10" x14ac:dyDescent="0.2">
      <c r="A230" s="6">
        <v>290</v>
      </c>
      <c r="B230" s="10" t="str">
        <f>INDEX('Zonas Pagas Vigentes'!$B$2:$B$1048576,MATCH(A230,'Zonas Pagas Vigentes'!$D$2:$D$1048576,0))</f>
        <v>Activa</v>
      </c>
      <c r="C230" s="10" t="s">
        <v>899</v>
      </c>
      <c r="D230" s="10"/>
      <c r="E230" s="225" t="e">
        <f>VLOOKUP(A230,'Zonas Pagas Vigentes'!$D:$BE,68,FALSE)</f>
        <v>#REF!</v>
      </c>
      <c r="F230" s="225"/>
      <c r="G230" s="247"/>
      <c r="H230" s="247"/>
      <c r="I230" s="247"/>
      <c r="J230" s="247"/>
    </row>
    <row r="231" spans="1:10" x14ac:dyDescent="0.2">
      <c r="A231" s="6">
        <v>291</v>
      </c>
      <c r="B231" s="10" t="str">
        <f>INDEX('Zonas Pagas Vigentes'!$B$2:$B$1048576,MATCH(A231,'Zonas Pagas Vigentes'!$D$2:$D$1048576,0))</f>
        <v>Activa</v>
      </c>
      <c r="C231" s="10" t="s">
        <v>2071</v>
      </c>
      <c r="D231" s="10"/>
      <c r="E231" s="225" t="e">
        <f>VLOOKUP(A231,'Zonas Pagas Vigentes'!$D:$BE,68,FALSE)</f>
        <v>#REF!</v>
      </c>
      <c r="F231" s="225"/>
      <c r="G231" s="247"/>
      <c r="H231" s="247"/>
      <c r="I231" s="247"/>
      <c r="J231" s="247"/>
    </row>
    <row r="232" spans="1:10" x14ac:dyDescent="0.2">
      <c r="A232" s="6">
        <v>292</v>
      </c>
      <c r="B232" s="10" t="str">
        <f>INDEX('Zonas Pagas Vigentes'!$B$2:$B$1048576,MATCH(A232,'Zonas Pagas Vigentes'!$D$2:$D$1048576,0))</f>
        <v>Activa</v>
      </c>
      <c r="C232" s="10" t="s">
        <v>913</v>
      </c>
      <c r="D232" s="10"/>
      <c r="E232" s="225" t="e">
        <f>VLOOKUP(A232,'Zonas Pagas Vigentes'!$D:$BE,68,FALSE)</f>
        <v>#REF!</v>
      </c>
      <c r="F232" s="225"/>
      <c r="G232" s="247"/>
      <c r="H232" s="247"/>
      <c r="I232" s="247"/>
      <c r="J232" s="247"/>
    </row>
    <row r="233" spans="1:10" x14ac:dyDescent="0.2">
      <c r="A233" s="6">
        <v>293</v>
      </c>
      <c r="B233" s="10" t="str">
        <f>INDEX('Zonas Pagas Vigentes'!$B$2:$B$1048576,MATCH(A233,'Zonas Pagas Vigentes'!$D$2:$D$1048576,0))</f>
        <v>Activa</v>
      </c>
      <c r="C233" s="10" t="s">
        <v>913</v>
      </c>
      <c r="D233" s="10"/>
      <c r="E233" s="225" t="e">
        <f>VLOOKUP(A233,'Zonas Pagas Vigentes'!$D:$BE,68,FALSE)</f>
        <v>#REF!</v>
      </c>
      <c r="F233" s="225"/>
      <c r="G233" s="247"/>
      <c r="H233" s="247"/>
      <c r="I233" s="247"/>
      <c r="J233" s="247"/>
    </row>
    <row r="234" spans="1:10" x14ac:dyDescent="0.2">
      <c r="A234" s="6">
        <v>294</v>
      </c>
      <c r="B234" s="10" t="str">
        <f>INDEX('Zonas Pagas Vigentes'!$B$2:$B$1048576,MATCH(A234,'Zonas Pagas Vigentes'!$D$2:$D$1048576,0))</f>
        <v>Activa</v>
      </c>
      <c r="C234" s="10" t="s">
        <v>918</v>
      </c>
      <c r="D234" s="10"/>
      <c r="E234" s="225" t="e">
        <f>VLOOKUP(A234,'Zonas Pagas Vigentes'!$D:$BE,68,FALSE)</f>
        <v>#REF!</v>
      </c>
      <c r="F234" s="225"/>
      <c r="G234" s="247"/>
      <c r="H234" s="247"/>
      <c r="I234" s="247"/>
      <c r="J234" s="247"/>
    </row>
    <row r="235" spans="1:10" x14ac:dyDescent="0.2">
      <c r="A235" s="6">
        <v>295</v>
      </c>
      <c r="B235" s="10" t="str">
        <f>INDEX('Zonas Pagas Vigentes'!$B$2:$B$1048576,MATCH(A235,'Zonas Pagas Vigentes'!$D$2:$D$1048576,0))</f>
        <v>Activa</v>
      </c>
      <c r="C235" s="10" t="s">
        <v>918</v>
      </c>
      <c r="D235" s="10"/>
      <c r="E235" s="225" t="e">
        <f>VLOOKUP(A235,'Zonas Pagas Vigentes'!$D:$BE,68,FALSE)</f>
        <v>#REF!</v>
      </c>
      <c r="F235" s="225"/>
      <c r="G235" s="247"/>
      <c r="H235" s="247"/>
      <c r="I235" s="247"/>
      <c r="J235" s="247"/>
    </row>
    <row r="236" spans="1:10" x14ac:dyDescent="0.2">
      <c r="A236" s="6">
        <v>296</v>
      </c>
      <c r="B236" s="10" t="str">
        <f>INDEX('Zonas Pagas Vigentes'!$B$2:$B$1048576,MATCH(A236,'Zonas Pagas Vigentes'!$D$2:$D$1048576,0))</f>
        <v>Activa</v>
      </c>
      <c r="C236" s="10" t="s">
        <v>918</v>
      </c>
      <c r="D236" s="10"/>
      <c r="E236" s="225" t="e">
        <f>VLOOKUP(A236,'Zonas Pagas Vigentes'!$D:$BE,68,FALSE)</f>
        <v>#REF!</v>
      </c>
      <c r="F236" s="225"/>
      <c r="G236" s="247"/>
      <c r="H236" s="247"/>
      <c r="I236" s="247"/>
      <c r="J236" s="247"/>
    </row>
    <row r="237" spans="1:10" x14ac:dyDescent="0.2">
      <c r="A237" s="6">
        <v>297</v>
      </c>
      <c r="B237" s="10" t="str">
        <f>INDEX('Zonas Pagas Vigentes'!$B$2:$B$1048576,MATCH(A237,'Zonas Pagas Vigentes'!$D$2:$D$1048576,0))</f>
        <v>Activa</v>
      </c>
      <c r="C237" s="10" t="s">
        <v>926</v>
      </c>
      <c r="D237" s="10"/>
      <c r="E237" s="225" t="e">
        <f>VLOOKUP(A237,'Zonas Pagas Vigentes'!$D:$BE,68,FALSE)</f>
        <v>#REF!</v>
      </c>
      <c r="F237" s="225"/>
      <c r="G237" s="247"/>
      <c r="H237" s="247"/>
      <c r="I237" s="247"/>
      <c r="J237" s="247"/>
    </row>
    <row r="238" spans="1:10" x14ac:dyDescent="0.2">
      <c r="A238" s="6">
        <v>298</v>
      </c>
      <c r="B238" s="10" t="str">
        <f>INDEX('Zonas Pagas Vigentes'!$B$2:$B$1048576,MATCH(A238,'Zonas Pagas Vigentes'!$D$2:$D$1048576,0))</f>
        <v>Activa</v>
      </c>
      <c r="C238" s="10" t="s">
        <v>937</v>
      </c>
      <c r="D238" s="10"/>
      <c r="E238" s="225" t="e">
        <f>VLOOKUP(A238,'Zonas Pagas Vigentes'!$D:$BE,68,FALSE)</f>
        <v>#REF!</v>
      </c>
      <c r="F238" s="225"/>
      <c r="G238" s="247"/>
      <c r="H238" s="247"/>
      <c r="I238" s="247"/>
      <c r="J238" s="247"/>
    </row>
    <row r="239" spans="1:10" x14ac:dyDescent="0.2">
      <c r="A239" s="6">
        <v>299</v>
      </c>
      <c r="B239" s="10" t="str">
        <f>INDEX('Zonas Pagas Vigentes'!$B$2:$B$1048576,MATCH(A239,'Zonas Pagas Vigentes'!$D$2:$D$1048576,0))</f>
        <v>Eliminada</v>
      </c>
      <c r="C239" s="10" t="s">
        <v>934</v>
      </c>
      <c r="D239" s="10"/>
      <c r="E239" s="225" t="e">
        <f>VLOOKUP(A239,'Zonas Pagas Vigentes'!$D:$BE,68,FALSE)</f>
        <v>#REF!</v>
      </c>
      <c r="F239" s="225"/>
      <c r="G239" s="247"/>
      <c r="H239" s="247"/>
      <c r="I239" s="247"/>
      <c r="J239" s="247"/>
    </row>
    <row r="240" spans="1:10" x14ac:dyDescent="0.2">
      <c r="A240" s="6">
        <v>300</v>
      </c>
      <c r="B240" s="10" t="str">
        <f>INDEX('Zonas Pagas Vigentes'!$B$2:$B$1048576,MATCH(A240,'Zonas Pagas Vigentes'!$D$2:$D$1048576,0))</f>
        <v>Activa</v>
      </c>
      <c r="C240" s="10" t="s">
        <v>1697</v>
      </c>
      <c r="D240" s="10"/>
      <c r="E240" s="225" t="e">
        <f>VLOOKUP(A240,'Zonas Pagas Vigentes'!$D:$BE,68,FALSE)</f>
        <v>#REF!</v>
      </c>
      <c r="F240" s="225"/>
      <c r="G240" s="247"/>
      <c r="H240" s="247"/>
      <c r="I240" s="247"/>
      <c r="J240" s="247"/>
    </row>
    <row r="241" spans="1:10" x14ac:dyDescent="0.2">
      <c r="A241" s="6">
        <v>301</v>
      </c>
      <c r="B241" s="10" t="str">
        <f>INDEX('Zonas Pagas Vigentes'!$B$2:$B$1048576,MATCH(A241,'Zonas Pagas Vigentes'!$D$2:$D$1048576,0))</f>
        <v>Eliminada</v>
      </c>
      <c r="C241" s="10" t="s">
        <v>976</v>
      </c>
      <c r="D241" s="10"/>
      <c r="E241" s="225" t="e">
        <f>VLOOKUP(A241,'Zonas Pagas Vigentes'!$D:$BE,68,FALSE)</f>
        <v>#REF!</v>
      </c>
      <c r="F241" s="225">
        <v>42790</v>
      </c>
      <c r="G241" s="247"/>
      <c r="H241" s="247"/>
      <c r="I241" s="247"/>
      <c r="J241" s="247"/>
    </row>
    <row r="242" spans="1:10" x14ac:dyDescent="0.2">
      <c r="A242" s="6">
        <v>302</v>
      </c>
      <c r="B242" s="10" t="str">
        <f>INDEX('Zonas Pagas Vigentes'!$B$2:$B$1048576,MATCH(A242,'Zonas Pagas Vigentes'!$D$2:$D$1048576,0))</f>
        <v>Eliminada</v>
      </c>
      <c r="C242" s="10" t="s">
        <v>976</v>
      </c>
      <c r="D242" s="10"/>
      <c r="E242" s="225" t="e">
        <f>VLOOKUP(A242,'Zonas Pagas Vigentes'!$D:$BE,68,FALSE)</f>
        <v>#REF!</v>
      </c>
      <c r="F242" s="225">
        <v>42790</v>
      </c>
      <c r="G242" s="247"/>
      <c r="H242" s="247"/>
      <c r="I242" s="247"/>
      <c r="J242" s="247"/>
    </row>
    <row r="243" spans="1:10" x14ac:dyDescent="0.2">
      <c r="A243" s="6">
        <v>303</v>
      </c>
      <c r="B243" s="10" t="str">
        <f>INDEX('Zonas Pagas Vigentes'!$B$2:$B$1048576,MATCH(A243,'Zonas Pagas Vigentes'!$D$2:$D$1048576,0))</f>
        <v>Activa</v>
      </c>
      <c r="C243" s="10" t="s">
        <v>975</v>
      </c>
      <c r="D243" s="10"/>
      <c r="E243" s="225" t="e">
        <f>VLOOKUP(A243,'Zonas Pagas Vigentes'!$D:$BE,68,FALSE)</f>
        <v>#REF!</v>
      </c>
      <c r="F243" s="225"/>
      <c r="G243" s="247"/>
      <c r="H243" s="247"/>
      <c r="I243" s="247"/>
      <c r="J243" s="247"/>
    </row>
    <row r="244" spans="1:10" x14ac:dyDescent="0.2">
      <c r="A244" s="6">
        <v>304</v>
      </c>
      <c r="B244" s="10" t="str">
        <f>INDEX('Zonas Pagas Vigentes'!$B$2:$B$1048576,MATCH(A244,'Zonas Pagas Vigentes'!$D$2:$D$1048576,0))</f>
        <v>Activa</v>
      </c>
      <c r="C244" s="10" t="s">
        <v>975</v>
      </c>
      <c r="D244" s="10"/>
      <c r="E244" s="225" t="e">
        <f>VLOOKUP(A244,'Zonas Pagas Vigentes'!$D:$BE,68,FALSE)</f>
        <v>#REF!</v>
      </c>
      <c r="F244" s="225"/>
      <c r="G244" s="247"/>
      <c r="H244" s="247"/>
      <c r="I244" s="247"/>
      <c r="J244" s="247"/>
    </row>
    <row r="245" spans="1:10" x14ac:dyDescent="0.2">
      <c r="A245" s="6">
        <v>305</v>
      </c>
      <c r="B245" s="10" t="str">
        <f>INDEX('Zonas Pagas Vigentes'!$B$2:$B$1048576,MATCH(A245,'Zonas Pagas Vigentes'!$D$2:$D$1048576,0))</f>
        <v>Activa</v>
      </c>
      <c r="C245" s="10" t="s">
        <v>975</v>
      </c>
      <c r="D245" s="10"/>
      <c r="E245" s="225" t="e">
        <f>VLOOKUP(A245,'Zonas Pagas Vigentes'!$D:$BE,68,FALSE)</f>
        <v>#REF!</v>
      </c>
      <c r="F245" s="225"/>
      <c r="G245" s="247"/>
      <c r="H245" s="247"/>
      <c r="I245" s="247"/>
      <c r="J245" s="247"/>
    </row>
    <row r="246" spans="1:10" x14ac:dyDescent="0.2">
      <c r="A246" s="6">
        <v>306</v>
      </c>
      <c r="B246" s="10" t="str">
        <f>INDEX('Zonas Pagas Vigentes'!$B$2:$B$1048576,MATCH(A246,'Zonas Pagas Vigentes'!$D$2:$D$1048576,0))</f>
        <v>Activa</v>
      </c>
      <c r="C246" s="10" t="s">
        <v>1990</v>
      </c>
      <c r="D246" s="10"/>
      <c r="E246" s="225" t="e">
        <f>VLOOKUP(A246,'Zonas Pagas Vigentes'!$D:$BE,68,FALSE)</f>
        <v>#REF!</v>
      </c>
      <c r="F246" s="225"/>
      <c r="G246" s="247"/>
      <c r="H246" s="247"/>
      <c r="I246" s="247"/>
      <c r="J246" s="247"/>
    </row>
    <row r="247" spans="1:10" x14ac:dyDescent="0.2">
      <c r="A247" s="6">
        <v>308</v>
      </c>
      <c r="B247" s="10" t="str">
        <f>INDEX('Zonas Pagas Vigentes'!$B$2:$B$1048576,MATCH(A247,'Zonas Pagas Vigentes'!$D$2:$D$1048576,0))</f>
        <v>Eliminada</v>
      </c>
      <c r="C247" s="10" t="s">
        <v>977</v>
      </c>
      <c r="D247" s="10"/>
      <c r="E247" s="225" t="e">
        <f>VLOOKUP(A247,'Zonas Pagas Vigentes'!$D:$BE,68,FALSE)</f>
        <v>#REF!</v>
      </c>
      <c r="F247" s="225"/>
      <c r="G247" s="247"/>
      <c r="H247" s="247"/>
      <c r="I247" s="247"/>
      <c r="J247" s="247"/>
    </row>
    <row r="248" spans="1:10" x14ac:dyDescent="0.2">
      <c r="A248" s="6">
        <v>309</v>
      </c>
      <c r="B248" s="10" t="str">
        <f>INDEX('Zonas Pagas Vigentes'!$B$2:$B$1048576,MATCH(A248,'Zonas Pagas Vigentes'!$D$2:$D$1048576,0))</f>
        <v>Eliminada</v>
      </c>
      <c r="C248" s="10" t="s">
        <v>977</v>
      </c>
      <c r="D248" s="10"/>
      <c r="E248" s="225" t="e">
        <f>VLOOKUP(A248,'Zonas Pagas Vigentes'!$D:$BE,68,FALSE)</f>
        <v>#REF!</v>
      </c>
      <c r="F248" s="225"/>
      <c r="G248" s="247"/>
      <c r="H248" s="247"/>
      <c r="I248" s="247"/>
      <c r="J248" s="247"/>
    </row>
    <row r="249" spans="1:10" x14ac:dyDescent="0.2">
      <c r="A249" s="6">
        <v>310</v>
      </c>
      <c r="B249" s="10" t="str">
        <f>INDEX('Zonas Pagas Vigentes'!$B$2:$B$1048576,MATCH(A249,'Zonas Pagas Vigentes'!$D$2:$D$1048576,0))</f>
        <v>Activa</v>
      </c>
      <c r="C249" s="10" t="s">
        <v>1019</v>
      </c>
      <c r="D249" s="10"/>
      <c r="E249" s="225" t="e">
        <f>VLOOKUP(A249,'Zonas Pagas Vigentes'!$D:$BE,68,FALSE)</f>
        <v>#REF!</v>
      </c>
      <c r="F249" s="225"/>
      <c r="G249" s="247"/>
      <c r="H249" s="247"/>
      <c r="I249" s="247"/>
      <c r="J249" s="247"/>
    </row>
    <row r="250" spans="1:10" x14ac:dyDescent="0.2">
      <c r="A250" s="6">
        <v>311</v>
      </c>
      <c r="B250" s="10" t="str">
        <f>INDEX('Zonas Pagas Vigentes'!$B$2:$B$1048576,MATCH(A250,'Zonas Pagas Vigentes'!$D$2:$D$1048576,0))</f>
        <v>Activa</v>
      </c>
      <c r="C250" s="10" t="s">
        <v>1019</v>
      </c>
      <c r="D250" s="10"/>
      <c r="E250" s="225" t="e">
        <f>VLOOKUP(A250,'Zonas Pagas Vigentes'!$D:$BE,68,FALSE)</f>
        <v>#REF!</v>
      </c>
      <c r="F250" s="225"/>
      <c r="G250" s="247"/>
      <c r="H250" s="247"/>
      <c r="I250" s="247"/>
      <c r="J250" s="247"/>
    </row>
    <row r="251" spans="1:10" x14ac:dyDescent="0.2">
      <c r="A251" s="6">
        <v>312</v>
      </c>
      <c r="B251" s="10" t="str">
        <f>INDEX('Zonas Pagas Vigentes'!$B$2:$B$1048576,MATCH(A251,'Zonas Pagas Vigentes'!$D$2:$D$1048576,0))</f>
        <v>Eliminada</v>
      </c>
      <c r="C251" s="10" t="s">
        <v>1082</v>
      </c>
      <c r="D251" s="10"/>
      <c r="E251" s="225" t="e">
        <f>VLOOKUP(A251,'Zonas Pagas Vigentes'!$D:$BE,68,FALSE)</f>
        <v>#REF!</v>
      </c>
      <c r="F251" s="225">
        <v>42860</v>
      </c>
      <c r="G251" s="247"/>
      <c r="H251" s="247"/>
      <c r="I251" s="247"/>
      <c r="J251" s="247"/>
    </row>
    <row r="252" spans="1:10" x14ac:dyDescent="0.2">
      <c r="A252" s="6">
        <v>313</v>
      </c>
      <c r="B252" s="10" t="str">
        <f>INDEX('Zonas Pagas Vigentes'!$B$2:$B$1048576,MATCH(A252,'Zonas Pagas Vigentes'!$D$2:$D$1048576,0))</f>
        <v>Activa</v>
      </c>
      <c r="C252" s="10" t="s">
        <v>1019</v>
      </c>
      <c r="D252" s="10"/>
      <c r="E252" s="225" t="e">
        <f>VLOOKUP(A252,'Zonas Pagas Vigentes'!$D:$BE,68,FALSE)</f>
        <v>#REF!</v>
      </c>
      <c r="F252" s="225"/>
      <c r="G252" s="247"/>
      <c r="H252" s="247"/>
      <c r="I252" s="247"/>
      <c r="J252" s="247"/>
    </row>
    <row r="253" spans="1:10" x14ac:dyDescent="0.2">
      <c r="A253" s="6">
        <v>314</v>
      </c>
      <c r="B253" s="10" t="str">
        <f>INDEX('Zonas Pagas Vigentes'!$B$2:$B$1048576,MATCH(A253,'Zonas Pagas Vigentes'!$D$2:$D$1048576,0))</f>
        <v>Activa</v>
      </c>
      <c r="C253" s="10" t="s">
        <v>1019</v>
      </c>
      <c r="D253" s="10"/>
      <c r="E253" s="225" t="e">
        <f>VLOOKUP(A253,'Zonas Pagas Vigentes'!$D:$BE,68,FALSE)</f>
        <v>#REF!</v>
      </c>
      <c r="F253" s="225"/>
      <c r="G253" s="247"/>
      <c r="H253" s="247"/>
      <c r="I253" s="247"/>
      <c r="J253" s="247"/>
    </row>
    <row r="254" spans="1:10" x14ac:dyDescent="0.2">
      <c r="A254" s="6">
        <v>315</v>
      </c>
      <c r="B254" s="10" t="str">
        <f>INDEX('Zonas Pagas Vigentes'!$B$2:$B$1048576,MATCH(A254,'Zonas Pagas Vigentes'!$D$2:$D$1048576,0))</f>
        <v>Eliminada</v>
      </c>
      <c r="C254" s="10" t="s">
        <v>1082</v>
      </c>
      <c r="D254" s="10"/>
      <c r="E254" s="225" t="e">
        <f>VLOOKUP(A254,'Zonas Pagas Vigentes'!$D:$BE,68,FALSE)</f>
        <v>#REF!</v>
      </c>
      <c r="F254" s="225">
        <v>42860</v>
      </c>
      <c r="G254" s="247"/>
      <c r="H254" s="247"/>
      <c r="I254" s="247"/>
      <c r="J254" s="247"/>
    </row>
    <row r="255" spans="1:10" x14ac:dyDescent="0.2">
      <c r="A255" s="6">
        <v>316</v>
      </c>
      <c r="B255" s="10" t="str">
        <f>INDEX('Zonas Pagas Vigentes'!$B$2:$B$1048576,MATCH(A255,'Zonas Pagas Vigentes'!$D$2:$D$1048576,0))</f>
        <v>Activa</v>
      </c>
      <c r="C255" s="10" t="s">
        <v>1444</v>
      </c>
      <c r="D255" s="10"/>
      <c r="E255" s="225" t="e">
        <f>VLOOKUP(A255,'Zonas Pagas Vigentes'!$D:$BE,68,FALSE)</f>
        <v>#REF!</v>
      </c>
      <c r="F255" s="225"/>
      <c r="G255" s="247"/>
      <c r="H255" s="247"/>
      <c r="I255" s="247"/>
      <c r="J255" s="247"/>
    </row>
    <row r="256" spans="1:10" x14ac:dyDescent="0.2">
      <c r="A256" s="6">
        <v>317</v>
      </c>
      <c r="B256" s="10" t="str">
        <f>INDEX('Zonas Pagas Vigentes'!$B$2:$B$1048576,MATCH(A256,'Zonas Pagas Vigentes'!$D$2:$D$1048576,0))</f>
        <v>Activa</v>
      </c>
      <c r="C256" s="140" t="s">
        <v>2100</v>
      </c>
      <c r="D256" s="140"/>
      <c r="E256" s="225" t="e">
        <f>VLOOKUP(A256,'Zonas Pagas Vigentes'!$D:$BE,68,FALSE)</f>
        <v>#REF!</v>
      </c>
      <c r="F256" s="225"/>
      <c r="G256" s="247"/>
      <c r="H256" s="247"/>
      <c r="I256" s="247"/>
      <c r="J256" s="247"/>
    </row>
    <row r="257" spans="1:10" x14ac:dyDescent="0.2">
      <c r="A257" s="6">
        <v>318</v>
      </c>
      <c r="B257" s="10" t="str">
        <f>INDEX('Zonas Pagas Vigentes'!$B$2:$B$1048576,MATCH(A257,'Zonas Pagas Vigentes'!$D$2:$D$1048576,0))</f>
        <v>Activa</v>
      </c>
      <c r="C257" s="140" t="s">
        <v>1021</v>
      </c>
      <c r="D257" s="140"/>
      <c r="E257" s="225" t="e">
        <f>VLOOKUP(A257,'Zonas Pagas Vigentes'!$D:$BE,68,FALSE)</f>
        <v>#REF!</v>
      </c>
      <c r="F257" s="225"/>
      <c r="G257" s="247"/>
      <c r="H257" s="247"/>
      <c r="I257" s="247"/>
      <c r="J257" s="247"/>
    </row>
    <row r="258" spans="1:10" x14ac:dyDescent="0.2">
      <c r="A258" s="6">
        <v>319</v>
      </c>
      <c r="B258" s="10" t="str">
        <f>INDEX('Zonas Pagas Vigentes'!$B$2:$B$1048576,MATCH(A258,'Zonas Pagas Vigentes'!$D$2:$D$1048576,0))</f>
        <v>Activa</v>
      </c>
      <c r="C258" s="140" t="s">
        <v>1021</v>
      </c>
      <c r="D258" s="140"/>
      <c r="E258" s="225" t="e">
        <f>VLOOKUP(A258,'Zonas Pagas Vigentes'!$D:$BE,68,FALSE)</f>
        <v>#REF!</v>
      </c>
      <c r="F258" s="225"/>
      <c r="G258" s="247"/>
      <c r="H258" s="247"/>
      <c r="I258" s="247"/>
      <c r="J258" s="247"/>
    </row>
    <row r="259" spans="1:10" x14ac:dyDescent="0.2">
      <c r="A259" s="6">
        <v>320</v>
      </c>
      <c r="B259" s="10" t="str">
        <f>INDEX('Zonas Pagas Vigentes'!$B$2:$B$1048576,MATCH(A259,'Zonas Pagas Vigentes'!$D$2:$D$1048576,0))</f>
        <v>Activa</v>
      </c>
      <c r="C259" s="140" t="s">
        <v>1021</v>
      </c>
      <c r="D259" s="140"/>
      <c r="E259" s="225" t="e">
        <f>VLOOKUP(A259,'Zonas Pagas Vigentes'!$D:$BE,68,FALSE)</f>
        <v>#REF!</v>
      </c>
      <c r="F259" s="225"/>
      <c r="G259" s="247"/>
      <c r="H259" s="247"/>
      <c r="I259" s="247"/>
      <c r="J259" s="247"/>
    </row>
    <row r="260" spans="1:10" x14ac:dyDescent="0.2">
      <c r="A260" s="6">
        <v>321</v>
      </c>
      <c r="B260" s="10" t="str">
        <f>INDEX('Zonas Pagas Vigentes'!$B$2:$B$1048576,MATCH(A260,'Zonas Pagas Vigentes'!$D$2:$D$1048576,0))</f>
        <v>Activa</v>
      </c>
      <c r="C260" s="140" t="s">
        <v>1022</v>
      </c>
      <c r="D260" s="140"/>
      <c r="E260" s="225" t="e">
        <f>VLOOKUP(A260,'Zonas Pagas Vigentes'!$D:$BE,68,FALSE)</f>
        <v>#REF!</v>
      </c>
      <c r="F260" s="225"/>
      <c r="G260" s="247"/>
      <c r="H260" s="247"/>
      <c r="I260" s="247"/>
      <c r="J260" s="247"/>
    </row>
    <row r="261" spans="1:10" x14ac:dyDescent="0.2">
      <c r="A261" s="6">
        <v>322</v>
      </c>
      <c r="B261" s="10" t="str">
        <f>INDEX('Zonas Pagas Vigentes'!$B$2:$B$1048576,MATCH(A261,'Zonas Pagas Vigentes'!$D$2:$D$1048576,0))</f>
        <v>Activa</v>
      </c>
      <c r="C261" s="140" t="s">
        <v>1022</v>
      </c>
      <c r="D261" s="140"/>
      <c r="E261" s="225" t="e">
        <f>VLOOKUP(A261,'Zonas Pagas Vigentes'!$D:$BE,68,FALSE)</f>
        <v>#REF!</v>
      </c>
      <c r="F261" s="225"/>
      <c r="G261" s="247"/>
      <c r="H261" s="247"/>
      <c r="I261" s="247"/>
      <c r="J261" s="247"/>
    </row>
    <row r="262" spans="1:10" x14ac:dyDescent="0.2">
      <c r="A262" s="6">
        <v>323</v>
      </c>
      <c r="B262" s="10" t="str">
        <f>INDEX('Zonas Pagas Vigentes'!$B$2:$B$1048576,MATCH(A262,'Zonas Pagas Vigentes'!$D$2:$D$1048576,0))</f>
        <v>Activa</v>
      </c>
      <c r="C262" s="140" t="s">
        <v>1022</v>
      </c>
      <c r="D262" s="140"/>
      <c r="E262" s="225" t="e">
        <f>VLOOKUP(A262,'Zonas Pagas Vigentes'!$D:$BE,68,FALSE)</f>
        <v>#REF!</v>
      </c>
      <c r="F262" s="225"/>
      <c r="G262" s="247"/>
      <c r="H262" s="247"/>
      <c r="I262" s="247"/>
      <c r="J262" s="247"/>
    </row>
    <row r="263" spans="1:10" x14ac:dyDescent="0.2">
      <c r="A263" s="6">
        <v>324</v>
      </c>
      <c r="B263" s="10" t="str">
        <f>INDEX('Zonas Pagas Vigentes'!$B$2:$B$1048576,MATCH(A263,'Zonas Pagas Vigentes'!$D$2:$D$1048576,0))</f>
        <v>Activa</v>
      </c>
      <c r="C263" s="140" t="s">
        <v>1022</v>
      </c>
      <c r="D263" s="140"/>
      <c r="E263" s="225" t="e">
        <f>VLOOKUP(A263,'Zonas Pagas Vigentes'!$D:$BE,68,FALSE)</f>
        <v>#REF!</v>
      </c>
      <c r="F263" s="225"/>
      <c r="G263" s="247"/>
      <c r="H263" s="247"/>
      <c r="I263" s="247"/>
      <c r="J263" s="247"/>
    </row>
    <row r="264" spans="1:10" x14ac:dyDescent="0.2">
      <c r="A264" s="6">
        <v>325</v>
      </c>
      <c r="B264" s="10" t="str">
        <f>INDEX('Zonas Pagas Vigentes'!$B$2:$B$1048576,MATCH(A264,'Zonas Pagas Vigentes'!$D$2:$D$1048576,0))</f>
        <v>Activa</v>
      </c>
      <c r="C264" s="140" t="s">
        <v>1997</v>
      </c>
      <c r="D264" s="140"/>
      <c r="E264" s="225" t="e">
        <f>VLOOKUP(A264,'Zonas Pagas Vigentes'!$D:$BE,68,FALSE)</f>
        <v>#REF!</v>
      </c>
      <c r="F264" s="225"/>
      <c r="G264" s="247"/>
      <c r="H264" s="247"/>
      <c r="I264" s="247"/>
      <c r="J264" s="247"/>
    </row>
    <row r="265" spans="1:10" x14ac:dyDescent="0.2">
      <c r="A265" s="6">
        <v>326</v>
      </c>
      <c r="B265" s="10" t="str">
        <f>INDEX('Zonas Pagas Vigentes'!$B$2:$B$1048576,MATCH(A265,'Zonas Pagas Vigentes'!$D$2:$D$1048576,0))</f>
        <v>Eliminada</v>
      </c>
      <c r="C265" s="140" t="s">
        <v>1133</v>
      </c>
      <c r="D265" s="140"/>
      <c r="E265" s="225" t="e">
        <f>VLOOKUP(A265,'Zonas Pagas Vigentes'!$D:$BE,68,FALSE)</f>
        <v>#REF!</v>
      </c>
      <c r="F265" s="225">
        <v>42921</v>
      </c>
      <c r="G265" s="247"/>
      <c r="H265" s="247"/>
      <c r="I265" s="247"/>
      <c r="J265" s="247"/>
    </row>
    <row r="266" spans="1:10" x14ac:dyDescent="0.2">
      <c r="A266" s="6">
        <v>327</v>
      </c>
      <c r="B266" s="10" t="str">
        <f>INDEX('Zonas Pagas Vigentes'!$B$2:$B$1048576,MATCH(A266,'Zonas Pagas Vigentes'!$D$2:$D$1048576,0))</f>
        <v>Activa</v>
      </c>
      <c r="C266" s="140" t="s">
        <v>1023</v>
      </c>
      <c r="D266" s="140"/>
      <c r="E266" s="225" t="e">
        <f>VLOOKUP(A266,'Zonas Pagas Vigentes'!$D:$BE,68,FALSE)</f>
        <v>#REF!</v>
      </c>
      <c r="F266" s="225"/>
      <c r="G266" s="247"/>
      <c r="H266" s="247"/>
      <c r="I266" s="247"/>
      <c r="J266" s="247"/>
    </row>
    <row r="267" spans="1:10" x14ac:dyDescent="0.2">
      <c r="A267" s="6">
        <v>328</v>
      </c>
      <c r="B267" s="10" t="str">
        <f>INDEX('Zonas Pagas Vigentes'!$B$2:$B$1048576,MATCH(A267,'Zonas Pagas Vigentes'!$D$2:$D$1048576,0))</f>
        <v>Activa</v>
      </c>
      <c r="C267" s="140" t="s">
        <v>1024</v>
      </c>
      <c r="D267" s="140"/>
      <c r="E267" s="225" t="e">
        <f>VLOOKUP(A267,'Zonas Pagas Vigentes'!$D:$BE,68,FALSE)</f>
        <v>#REF!</v>
      </c>
      <c r="F267" s="225"/>
      <c r="G267" s="247"/>
      <c r="H267" s="247"/>
      <c r="I267" s="247"/>
      <c r="J267" s="247"/>
    </row>
    <row r="268" spans="1:10" x14ac:dyDescent="0.2">
      <c r="A268" s="6">
        <v>329</v>
      </c>
      <c r="B268" s="10" t="str">
        <f>INDEX('Zonas Pagas Vigentes'!$B$2:$B$1048576,MATCH(A268,'Zonas Pagas Vigentes'!$D$2:$D$1048576,0))</f>
        <v>Activa</v>
      </c>
      <c r="C268" s="140" t="s">
        <v>1024</v>
      </c>
      <c r="D268" s="140"/>
      <c r="E268" s="225" t="e">
        <f>VLOOKUP(A268,'Zonas Pagas Vigentes'!$D:$BE,68,FALSE)</f>
        <v>#REF!</v>
      </c>
      <c r="F268" s="225"/>
      <c r="G268" s="247"/>
      <c r="H268" s="247"/>
      <c r="I268" s="247"/>
      <c r="J268" s="247"/>
    </row>
    <row r="269" spans="1:10" x14ac:dyDescent="0.2">
      <c r="A269" s="6">
        <v>330</v>
      </c>
      <c r="B269" s="10" t="str">
        <f>INDEX('Zonas Pagas Vigentes'!$B$2:$B$1048576,MATCH(A269,'Zonas Pagas Vigentes'!$D$2:$D$1048576,0))</f>
        <v>Activa</v>
      </c>
      <c r="C269" s="140" t="s">
        <v>1024</v>
      </c>
      <c r="D269" s="140"/>
      <c r="E269" s="225" t="e">
        <f>VLOOKUP(A269,'Zonas Pagas Vigentes'!$D:$BE,68,FALSE)</f>
        <v>#REF!</v>
      </c>
      <c r="F269" s="225"/>
      <c r="G269" s="247"/>
      <c r="H269" s="247"/>
      <c r="I269" s="247"/>
      <c r="J269" s="247"/>
    </row>
    <row r="270" spans="1:10" x14ac:dyDescent="0.2">
      <c r="A270" s="6">
        <v>331</v>
      </c>
      <c r="B270" s="10" t="str">
        <f>INDEX('Zonas Pagas Vigentes'!$B$2:$B$1048576,MATCH(A270,'Zonas Pagas Vigentes'!$D$2:$D$1048576,0))</f>
        <v>Activa</v>
      </c>
      <c r="C270" s="140" t="s">
        <v>2009</v>
      </c>
      <c r="D270" s="140"/>
      <c r="E270" s="225" t="e">
        <f>VLOOKUP(A270,'Zonas Pagas Vigentes'!$D:$BE,68,FALSE)</f>
        <v>#REF!</v>
      </c>
      <c r="F270" s="225"/>
      <c r="G270" s="247"/>
      <c r="H270" s="247"/>
      <c r="I270" s="247"/>
      <c r="J270" s="247"/>
    </row>
    <row r="271" spans="1:10" x14ac:dyDescent="0.2">
      <c r="A271" s="6">
        <v>332</v>
      </c>
      <c r="B271" s="10" t="str">
        <f>INDEX('Zonas Pagas Vigentes'!$B$2:$B$1048576,MATCH(A271,'Zonas Pagas Vigentes'!$D$2:$D$1048576,0))</f>
        <v>Activa</v>
      </c>
      <c r="C271" s="140" t="s">
        <v>1025</v>
      </c>
      <c r="D271" s="140"/>
      <c r="E271" s="225" t="e">
        <f>VLOOKUP(A271,'Zonas Pagas Vigentes'!$D:$BE,68,FALSE)</f>
        <v>#REF!</v>
      </c>
      <c r="F271" s="225"/>
      <c r="G271" s="247"/>
      <c r="H271" s="247"/>
      <c r="I271" s="247"/>
      <c r="J271" s="247"/>
    </row>
    <row r="272" spans="1:10" x14ac:dyDescent="0.2">
      <c r="A272" s="6">
        <v>333</v>
      </c>
      <c r="B272" s="10" t="str">
        <f>INDEX('Zonas Pagas Vigentes'!$B$2:$B$1048576,MATCH(A272,'Zonas Pagas Vigentes'!$D$2:$D$1048576,0))</f>
        <v>Activa</v>
      </c>
      <c r="C272" s="10" t="s">
        <v>1026</v>
      </c>
      <c r="D272" s="10"/>
      <c r="E272" s="225" t="e">
        <f>VLOOKUP(A272,'Zonas Pagas Vigentes'!$D:$BE,68,FALSE)</f>
        <v>#REF!</v>
      </c>
      <c r="F272" s="225"/>
      <c r="G272" s="247"/>
      <c r="H272" s="247"/>
      <c r="I272" s="247"/>
      <c r="J272" s="247"/>
    </row>
    <row r="273" spans="1:10" x14ac:dyDescent="0.2">
      <c r="A273" s="6">
        <v>334</v>
      </c>
      <c r="B273" s="10" t="str">
        <f>INDEX('Zonas Pagas Vigentes'!$B$2:$B$1048576,MATCH(A273,'Zonas Pagas Vigentes'!$D$2:$D$1048576,0))</f>
        <v>Activa</v>
      </c>
      <c r="C273" s="10" t="s">
        <v>1027</v>
      </c>
      <c r="D273" s="10"/>
      <c r="E273" s="225" t="e">
        <f>VLOOKUP(A273,'Zonas Pagas Vigentes'!$D:$BE,68,FALSE)</f>
        <v>#REF!</v>
      </c>
      <c r="F273" s="225"/>
      <c r="G273" s="247"/>
      <c r="H273" s="247"/>
      <c r="I273" s="247"/>
      <c r="J273" s="247"/>
    </row>
    <row r="274" spans="1:10" x14ac:dyDescent="0.2">
      <c r="A274" s="6">
        <v>307</v>
      </c>
      <c r="B274" s="10" t="str">
        <f>INDEX('Zonas Pagas Vigentes'!$B$2:$B$1048576,MATCH(A274,'Zonas Pagas Vigentes'!$D$2:$D$1048576,0))</f>
        <v>Activa</v>
      </c>
      <c r="C274" s="10" t="s">
        <v>1085</v>
      </c>
      <c r="D274" s="10"/>
      <c r="E274" s="225" t="e">
        <f>VLOOKUP(A274,'Zonas Pagas Vigentes'!$D:$BE,68,FALSE)</f>
        <v>#REF!</v>
      </c>
      <c r="F274" s="225"/>
      <c r="G274" s="247"/>
      <c r="H274" s="247"/>
      <c r="I274" s="247"/>
      <c r="J274" s="247"/>
    </row>
    <row r="275" spans="1:10" x14ac:dyDescent="0.2">
      <c r="A275" s="6">
        <v>335</v>
      </c>
      <c r="B275" s="10" t="str">
        <f>INDEX('Zonas Pagas Vigentes'!$B$2:$B$1048576,MATCH(A275,'Zonas Pagas Vigentes'!$D$2:$D$1048576,0))</f>
        <v>Activa</v>
      </c>
      <c r="C275" s="10" t="s">
        <v>1086</v>
      </c>
      <c r="D275" s="10"/>
      <c r="E275" s="225" t="e">
        <f>VLOOKUP(A275,'Zonas Pagas Vigentes'!$D:$BE,68,FALSE)</f>
        <v>#REF!</v>
      </c>
      <c r="F275" s="225"/>
      <c r="G275" s="247"/>
      <c r="H275" s="247"/>
      <c r="I275" s="247"/>
      <c r="J275" s="247"/>
    </row>
    <row r="276" spans="1:10" x14ac:dyDescent="0.2">
      <c r="A276" s="6">
        <v>336</v>
      </c>
      <c r="B276" s="10" t="str">
        <f>INDEX('Zonas Pagas Vigentes'!$B$2:$B$1048576,MATCH(A276,'Zonas Pagas Vigentes'!$D$2:$D$1048576,0))</f>
        <v>Activa</v>
      </c>
      <c r="C276" s="10" t="s">
        <v>1087</v>
      </c>
      <c r="D276" s="10"/>
      <c r="E276" s="225" t="e">
        <f>VLOOKUP(A276,'Zonas Pagas Vigentes'!$D:$BE,68,FALSE)</f>
        <v>#REF!</v>
      </c>
      <c r="F276" s="225"/>
      <c r="G276" s="247"/>
      <c r="H276" s="247"/>
      <c r="I276" s="247"/>
      <c r="J276" s="247"/>
    </row>
    <row r="277" spans="1:10" x14ac:dyDescent="0.2">
      <c r="A277" s="6">
        <v>337</v>
      </c>
      <c r="B277" s="10" t="str">
        <f>INDEX('Zonas Pagas Vigentes'!$B$2:$B$1048576,MATCH(A277,'Zonas Pagas Vigentes'!$D$2:$D$1048576,0))</f>
        <v>Eliminada</v>
      </c>
      <c r="C277" s="10" t="s">
        <v>1408</v>
      </c>
      <c r="D277" s="10"/>
      <c r="E277" s="225" t="e">
        <f>VLOOKUP(A277,'Zonas Pagas Vigentes'!$D:$BE,68,FALSE)</f>
        <v>#REF!</v>
      </c>
      <c r="F277" s="225">
        <v>42999</v>
      </c>
      <c r="G277" s="247"/>
      <c r="H277" s="247"/>
      <c r="I277" s="247"/>
      <c r="J277" s="247"/>
    </row>
    <row r="278" spans="1:10" x14ac:dyDescent="0.2">
      <c r="A278" s="6">
        <v>338</v>
      </c>
      <c r="B278" s="10" t="str">
        <f>INDEX('Zonas Pagas Vigentes'!$B$2:$B$1048576,MATCH(A278,'Zonas Pagas Vigentes'!$D$2:$D$1048576,0))</f>
        <v>Eliminada</v>
      </c>
      <c r="C278" s="10" t="s">
        <v>1408</v>
      </c>
      <c r="D278" s="10"/>
      <c r="E278" s="225" t="e">
        <f>VLOOKUP(A278,'Zonas Pagas Vigentes'!$D:$BE,68,FALSE)</f>
        <v>#REF!</v>
      </c>
      <c r="F278" s="225">
        <v>42999</v>
      </c>
      <c r="G278" s="247"/>
      <c r="H278" s="247"/>
      <c r="I278" s="247"/>
      <c r="J278" s="247"/>
    </row>
    <row r="279" spans="1:10" x14ac:dyDescent="0.2">
      <c r="A279" s="6">
        <v>339</v>
      </c>
      <c r="B279" s="10" t="str">
        <f>INDEX('Zonas Pagas Vigentes'!$B$2:$B$1048576,MATCH(A279,'Zonas Pagas Vigentes'!$D$2:$D$1048576,0))</f>
        <v>Activa</v>
      </c>
      <c r="C279" s="10" t="s">
        <v>1088</v>
      </c>
      <c r="D279" s="10"/>
      <c r="E279" s="225" t="e">
        <f>VLOOKUP(A279,'Zonas Pagas Vigentes'!$D:$BE,68,FALSE)</f>
        <v>#REF!</v>
      </c>
      <c r="F279" s="225"/>
      <c r="G279" s="247"/>
      <c r="H279" s="247"/>
      <c r="I279" s="247"/>
      <c r="J279" s="247"/>
    </row>
    <row r="280" spans="1:10" x14ac:dyDescent="0.2">
      <c r="A280" s="6">
        <v>340</v>
      </c>
      <c r="B280" s="10" t="str">
        <f>INDEX('Zonas Pagas Vigentes'!$B$2:$B$1048576,MATCH(A280,'Zonas Pagas Vigentes'!$D$2:$D$1048576,0))</f>
        <v>Eliminada</v>
      </c>
      <c r="C280" s="140" t="s">
        <v>1140</v>
      </c>
      <c r="D280" s="140"/>
      <c r="E280" s="225" t="e">
        <f>VLOOKUP(A280,'Zonas Pagas Vigentes'!$D:$BE,68,FALSE)</f>
        <v>#REF!</v>
      </c>
      <c r="F280" s="225">
        <v>42978</v>
      </c>
      <c r="G280" s="247"/>
      <c r="H280" s="247"/>
      <c r="I280" s="247"/>
      <c r="J280" s="247"/>
    </row>
    <row r="281" spans="1:10" x14ac:dyDescent="0.2">
      <c r="A281" s="6">
        <v>341</v>
      </c>
      <c r="B281" s="10" t="str">
        <f>INDEX('Zonas Pagas Vigentes'!$B$2:$B$1048576,MATCH(A281,'Zonas Pagas Vigentes'!$D$2:$D$1048576,0))</f>
        <v>Activa</v>
      </c>
      <c r="C281" s="10" t="s">
        <v>1089</v>
      </c>
      <c r="D281" s="10"/>
      <c r="E281" s="225" t="e">
        <f>VLOOKUP(A281,'Zonas Pagas Vigentes'!$D:$BE,68,FALSE)</f>
        <v>#REF!</v>
      </c>
      <c r="F281" s="225"/>
      <c r="G281" s="247"/>
      <c r="H281" s="247"/>
      <c r="I281" s="247"/>
      <c r="J281" s="247"/>
    </row>
    <row r="282" spans="1:10" x14ac:dyDescent="0.2">
      <c r="A282" s="6">
        <v>342</v>
      </c>
      <c r="B282" s="10" t="str">
        <f>INDEX('Zonas Pagas Vigentes'!$B$2:$B$1048576,MATCH(A282,'Zonas Pagas Vigentes'!$D$2:$D$1048576,0))</f>
        <v>Eliminada</v>
      </c>
      <c r="C282" s="10" t="s">
        <v>1985</v>
      </c>
      <c r="D282" s="10"/>
      <c r="E282" s="225" t="e">
        <f>VLOOKUP(A282,'Zonas Pagas Vigentes'!$D:$BE,68,FALSE)</f>
        <v>#REF!</v>
      </c>
      <c r="F282" s="225">
        <v>43167</v>
      </c>
      <c r="G282" s="247"/>
      <c r="H282" s="247"/>
      <c r="I282" s="247"/>
      <c r="J282" s="247"/>
    </row>
    <row r="283" spans="1:10" x14ac:dyDescent="0.2">
      <c r="A283" s="6">
        <v>343</v>
      </c>
      <c r="B283" s="10" t="str">
        <f>INDEX('Zonas Pagas Vigentes'!$B$2:$B$1048576,MATCH(A283,'Zonas Pagas Vigentes'!$D$2:$D$1048576,0))</f>
        <v>Activa</v>
      </c>
      <c r="C283" s="10" t="s">
        <v>1090</v>
      </c>
      <c r="D283" s="10"/>
      <c r="E283" s="225" t="e">
        <f>VLOOKUP(A283,'Zonas Pagas Vigentes'!$D:$BE,68,FALSE)</f>
        <v>#REF!</v>
      </c>
      <c r="F283" s="225"/>
      <c r="G283" s="247"/>
      <c r="H283" s="247"/>
      <c r="I283" s="247"/>
      <c r="J283" s="247"/>
    </row>
    <row r="284" spans="1:10" x14ac:dyDescent="0.2">
      <c r="A284" s="6">
        <v>344</v>
      </c>
      <c r="B284" s="10" t="str">
        <f>INDEX('Zonas Pagas Vigentes'!$B$2:$B$1048576,MATCH(A284,'Zonas Pagas Vigentes'!$D$2:$D$1048576,0))</f>
        <v>Activa</v>
      </c>
      <c r="C284" s="140" t="s">
        <v>1979</v>
      </c>
      <c r="D284" s="140"/>
      <c r="E284" s="225" t="e">
        <f>VLOOKUP(A284,'Zonas Pagas Vigentes'!$D:$BE,68,FALSE)</f>
        <v>#REF!</v>
      </c>
      <c r="F284" s="225"/>
      <c r="G284" s="247"/>
      <c r="H284" s="247"/>
      <c r="I284" s="247"/>
      <c r="J284" s="247"/>
    </row>
    <row r="285" spans="1:10" x14ac:dyDescent="0.2">
      <c r="A285" s="6">
        <v>345</v>
      </c>
      <c r="B285" s="10" t="str">
        <f>INDEX('Zonas Pagas Vigentes'!$B$2:$B$1048576,MATCH(A285,'Zonas Pagas Vigentes'!$D$2:$D$1048576,0))</f>
        <v>Activa</v>
      </c>
      <c r="C285" s="10" t="s">
        <v>1090</v>
      </c>
      <c r="D285" s="10"/>
      <c r="E285" s="225" t="e">
        <f>VLOOKUP(A285,'Zonas Pagas Vigentes'!$D:$BE,68,FALSE)</f>
        <v>#REF!</v>
      </c>
      <c r="F285" s="225"/>
      <c r="G285" s="247"/>
      <c r="H285" s="247"/>
      <c r="I285" s="247"/>
      <c r="J285" s="247"/>
    </row>
    <row r="286" spans="1:10" x14ac:dyDescent="0.2">
      <c r="A286" s="6">
        <v>346</v>
      </c>
      <c r="B286" s="10" t="str">
        <f>INDEX('Zonas Pagas Vigentes'!$B$2:$B$1048576,MATCH(A286,'Zonas Pagas Vigentes'!$D$2:$D$1048576,0))</f>
        <v>Activa</v>
      </c>
      <c r="C286" s="10" t="s">
        <v>1090</v>
      </c>
      <c r="D286" s="10"/>
      <c r="E286" s="225" t="e">
        <f>VLOOKUP(A286,'Zonas Pagas Vigentes'!$D:$BE,68,FALSE)</f>
        <v>#REF!</v>
      </c>
      <c r="F286" s="225"/>
      <c r="G286" s="247"/>
      <c r="H286" s="247"/>
      <c r="I286" s="247"/>
      <c r="J286" s="247"/>
    </row>
    <row r="287" spans="1:10" x14ac:dyDescent="0.2">
      <c r="A287" s="6">
        <v>348</v>
      </c>
      <c r="B287" s="10" t="str">
        <f>INDEX('Zonas Pagas Vigentes'!$B$2:$B$1048576,MATCH(A287,'Zonas Pagas Vigentes'!$D$2:$D$1048576,0))</f>
        <v>Activa</v>
      </c>
      <c r="C287" s="10" t="s">
        <v>2008</v>
      </c>
      <c r="D287" s="10"/>
      <c r="E287" s="225" t="e">
        <f>VLOOKUP(A287,'Zonas Pagas Vigentes'!$D:$BE,68,FALSE)</f>
        <v>#REF!</v>
      </c>
      <c r="F287" s="225"/>
      <c r="G287" s="247"/>
      <c r="H287" s="247"/>
      <c r="I287" s="247"/>
      <c r="J287" s="247"/>
    </row>
    <row r="288" spans="1:10" x14ac:dyDescent="0.2">
      <c r="A288" s="6">
        <v>349</v>
      </c>
      <c r="B288" s="10" t="str">
        <f>INDEX('Zonas Pagas Vigentes'!$B$2:$B$1048576,MATCH(A288,'Zonas Pagas Vigentes'!$D$2:$D$1048576,0))</f>
        <v>Activa</v>
      </c>
      <c r="C288" s="10" t="s">
        <v>1157</v>
      </c>
      <c r="D288" s="10"/>
      <c r="E288" s="225" t="e">
        <f>VLOOKUP(A288,'Zonas Pagas Vigentes'!$D:$BE,68,FALSE)</f>
        <v>#REF!</v>
      </c>
      <c r="F288" s="225"/>
      <c r="G288" s="247"/>
      <c r="H288" s="247"/>
      <c r="I288" s="247"/>
      <c r="J288" s="247"/>
    </row>
    <row r="289" spans="1:10" x14ac:dyDescent="0.2">
      <c r="A289" s="6">
        <v>350</v>
      </c>
      <c r="B289" s="10" t="str">
        <f>INDEX('Zonas Pagas Vigentes'!$B$2:$B$1048576,MATCH(A289,'Zonas Pagas Vigentes'!$D$2:$D$1048576,0))</f>
        <v>Activa</v>
      </c>
      <c r="C289" s="10" t="s">
        <v>1158</v>
      </c>
      <c r="D289" s="10"/>
      <c r="E289" s="225" t="e">
        <f>VLOOKUP(A289,'Zonas Pagas Vigentes'!$D:$BE,68,FALSE)</f>
        <v>#REF!</v>
      </c>
      <c r="F289" s="225"/>
      <c r="G289" s="247"/>
      <c r="H289" s="247"/>
      <c r="I289" s="247"/>
      <c r="J289" s="247"/>
    </row>
    <row r="290" spans="1:10" x14ac:dyDescent="0.2">
      <c r="A290" s="6">
        <v>351</v>
      </c>
      <c r="B290" s="10" t="str">
        <f>INDEX('Zonas Pagas Vigentes'!$B$2:$B$1048576,MATCH(A290,'Zonas Pagas Vigentes'!$D$2:$D$1048576,0))</f>
        <v>Activa</v>
      </c>
      <c r="C290" s="10" t="s">
        <v>1980</v>
      </c>
      <c r="D290" s="10"/>
      <c r="E290" s="225" t="e">
        <f>VLOOKUP(A290,'Zonas Pagas Vigentes'!$D:$BE,68,FALSE)</f>
        <v>#REF!</v>
      </c>
      <c r="F290" s="225">
        <v>43112</v>
      </c>
      <c r="G290" s="247"/>
      <c r="H290" s="247"/>
      <c r="I290" s="247"/>
      <c r="J290" s="247"/>
    </row>
    <row r="291" spans="1:10" x14ac:dyDescent="0.2">
      <c r="A291" s="6">
        <v>352</v>
      </c>
      <c r="B291" s="10" t="str">
        <f>INDEX('Zonas Pagas Vigentes'!$B$2:$B$1048576,MATCH(A291,'Zonas Pagas Vigentes'!$D$2:$D$1048576,0))</f>
        <v>Activa</v>
      </c>
      <c r="C291" s="10" t="s">
        <v>2045</v>
      </c>
      <c r="D291" s="10"/>
      <c r="E291" s="225" t="e">
        <f>VLOOKUP(A291,'Zonas Pagas Vigentes'!$D:$BE,68,FALSE)</f>
        <v>#REF!</v>
      </c>
      <c r="F291" s="225"/>
      <c r="G291" s="247"/>
      <c r="H291" s="247"/>
      <c r="I291" s="247"/>
      <c r="J291" s="247"/>
    </row>
    <row r="292" spans="1:10" x14ac:dyDescent="0.2">
      <c r="A292" s="6">
        <v>353</v>
      </c>
      <c r="B292" s="10" t="str">
        <f>INDEX('Zonas Pagas Vigentes'!$B$2:$B$1048576,MATCH(A292,'Zonas Pagas Vigentes'!$D$2:$D$1048576,0))</f>
        <v>Activa</v>
      </c>
      <c r="C292" s="140" t="s">
        <v>2005</v>
      </c>
      <c r="D292" s="140"/>
      <c r="E292" s="225" t="e">
        <f>VLOOKUP(A292,'Zonas Pagas Vigentes'!$D:$BE,68,FALSE)</f>
        <v>#REF!</v>
      </c>
      <c r="F292" s="225"/>
      <c r="G292" s="247"/>
      <c r="H292" s="247"/>
      <c r="I292" s="247"/>
      <c r="J292" s="247"/>
    </row>
    <row r="293" spans="1:10" x14ac:dyDescent="0.2">
      <c r="A293" s="6">
        <v>354</v>
      </c>
      <c r="B293" s="10" t="str">
        <f>INDEX('Zonas Pagas Vigentes'!$B$2:$B$1048576,MATCH(A293,'Zonas Pagas Vigentes'!$D$2:$D$1048576,0))</f>
        <v>Activa</v>
      </c>
      <c r="C293" s="140" t="s">
        <v>1430</v>
      </c>
      <c r="D293" s="140"/>
      <c r="E293" s="225" t="e">
        <f>VLOOKUP(A293,'Zonas Pagas Vigentes'!$D:$BE,68,FALSE)</f>
        <v>#REF!</v>
      </c>
      <c r="F293" s="225"/>
      <c r="G293" s="247"/>
      <c r="H293" s="247"/>
      <c r="I293" s="247"/>
      <c r="J293" s="247"/>
    </row>
    <row r="294" spans="1:10" x14ac:dyDescent="0.2">
      <c r="A294" s="6">
        <v>355</v>
      </c>
      <c r="B294" s="10" t="str">
        <f>INDEX('Zonas Pagas Vigentes'!$B$2:$B$1048576,MATCH(A294,'Zonas Pagas Vigentes'!$D$2:$D$1048576,0))</f>
        <v>Activa</v>
      </c>
      <c r="C294" s="140" t="s">
        <v>1429</v>
      </c>
      <c r="D294" s="140"/>
      <c r="E294" s="225" t="e">
        <f>VLOOKUP(A294,'Zonas Pagas Vigentes'!$D:$BE,68,FALSE)</f>
        <v>#REF!</v>
      </c>
      <c r="F294" s="225"/>
      <c r="G294" s="247"/>
      <c r="H294" s="247"/>
      <c r="I294" s="247"/>
      <c r="J294" s="247"/>
    </row>
    <row r="295" spans="1:10" x14ac:dyDescent="0.2">
      <c r="A295" s="6">
        <v>356</v>
      </c>
      <c r="B295" s="10" t="str">
        <f>INDEX('Zonas Pagas Vigentes'!$B$2:$B$1048576,MATCH(A295,'Zonas Pagas Vigentes'!$D$2:$D$1048576,0))</f>
        <v>Activa</v>
      </c>
      <c r="C295" s="140" t="s">
        <v>1431</v>
      </c>
      <c r="D295" s="140"/>
      <c r="E295" s="225" t="e">
        <f>VLOOKUP(A295,'Zonas Pagas Vigentes'!$D:$BE,68,FALSE)</f>
        <v>#REF!</v>
      </c>
      <c r="F295" s="225"/>
      <c r="G295" s="247"/>
      <c r="H295" s="247"/>
      <c r="I295" s="247"/>
      <c r="J295" s="247"/>
    </row>
    <row r="296" spans="1:10" x14ac:dyDescent="0.2">
      <c r="A296" s="6">
        <v>357</v>
      </c>
      <c r="B296" s="10" t="str">
        <f>INDEX('Zonas Pagas Vigentes'!$B$2:$B$1048576,MATCH(A296,'Zonas Pagas Vigentes'!$D$2:$D$1048576,0))</f>
        <v>Activa</v>
      </c>
      <c r="C296" s="140" t="s">
        <v>1432</v>
      </c>
      <c r="D296" s="140"/>
      <c r="E296" s="225" t="e">
        <f>VLOOKUP(A296,'Zonas Pagas Vigentes'!$D:$BE,68,FALSE)</f>
        <v>#REF!</v>
      </c>
      <c r="F296" s="225"/>
      <c r="G296" s="247"/>
      <c r="H296" s="247"/>
      <c r="I296" s="247"/>
      <c r="J296" s="247"/>
    </row>
    <row r="297" spans="1:10" x14ac:dyDescent="0.2">
      <c r="A297" s="6">
        <v>358</v>
      </c>
      <c r="B297" s="10" t="str">
        <f>INDEX('Zonas Pagas Vigentes'!$B$2:$B$1048576,MATCH(A297,'Zonas Pagas Vigentes'!$D$2:$D$1048576,0))</f>
        <v>Activa</v>
      </c>
      <c r="C297" s="140" t="s">
        <v>1433</v>
      </c>
      <c r="D297" s="140"/>
      <c r="E297" s="225" t="e">
        <f>VLOOKUP(A297,'Zonas Pagas Vigentes'!$D:$BE,68,FALSE)</f>
        <v>#REF!</v>
      </c>
      <c r="F297" s="225"/>
      <c r="G297" s="247"/>
      <c r="H297" s="247"/>
      <c r="I297" s="247"/>
      <c r="J297" s="247"/>
    </row>
    <row r="298" spans="1:10" x14ac:dyDescent="0.2">
      <c r="A298" s="6">
        <v>359</v>
      </c>
      <c r="B298" s="10" t="str">
        <f>INDEX('Zonas Pagas Vigentes'!$B$2:$B$1048576,MATCH(A298,'Zonas Pagas Vigentes'!$D$2:$D$1048576,0))</f>
        <v>Activa</v>
      </c>
      <c r="C298" s="140" t="s">
        <v>1662</v>
      </c>
      <c r="D298" s="140"/>
      <c r="E298" s="225" t="e">
        <f>VLOOKUP(A298,'Zonas Pagas Vigentes'!$D:$BE,68,FALSE)</f>
        <v>#REF!</v>
      </c>
      <c r="F298" s="225"/>
      <c r="G298" s="247"/>
      <c r="H298" s="247"/>
      <c r="I298" s="247"/>
      <c r="J298" s="247"/>
    </row>
    <row r="299" spans="1:10" x14ac:dyDescent="0.2">
      <c r="A299" s="6">
        <v>360</v>
      </c>
      <c r="B299" s="10" t="str">
        <f>INDEX('Zonas Pagas Vigentes'!$B$2:$B$1048576,MATCH(A299,'Zonas Pagas Vigentes'!$D$2:$D$1048576,0))</f>
        <v>Activa</v>
      </c>
      <c r="C299" s="140" t="s">
        <v>1663</v>
      </c>
      <c r="D299" s="140"/>
      <c r="E299" s="225" t="e">
        <f>VLOOKUP(A299,'Zonas Pagas Vigentes'!$D:$BE,68,FALSE)</f>
        <v>#REF!</v>
      </c>
      <c r="F299" s="225"/>
      <c r="G299" s="247"/>
      <c r="H299" s="247"/>
      <c r="I299" s="247"/>
      <c r="J299" s="247"/>
    </row>
    <row r="300" spans="1:10" x14ac:dyDescent="0.2">
      <c r="A300" s="6">
        <v>361</v>
      </c>
      <c r="B300" s="10" t="str">
        <f>INDEX('Zonas Pagas Vigentes'!$B$2:$B$1048576,MATCH(A300,'Zonas Pagas Vigentes'!$D$2:$D$1048576,0))</f>
        <v>Eliminada</v>
      </c>
      <c r="C300" s="140" t="s">
        <v>1958</v>
      </c>
      <c r="D300" s="140"/>
      <c r="E300" s="225" t="e">
        <f>VLOOKUP(A300,'Zonas Pagas Vigentes'!$D:$BE,68,FALSE)</f>
        <v>#REF!</v>
      </c>
      <c r="F300" s="225"/>
      <c r="G300" s="247"/>
      <c r="H300" s="247"/>
      <c r="I300" s="247"/>
      <c r="J300" s="247"/>
    </row>
    <row r="301" spans="1:10" x14ac:dyDescent="0.2">
      <c r="A301" s="6">
        <v>362</v>
      </c>
      <c r="B301" s="10" t="str">
        <f>INDEX('Zonas Pagas Vigentes'!$B$2:$B$1048576,MATCH(A301,'Zonas Pagas Vigentes'!$D$2:$D$1048576,0))</f>
        <v>Eliminada</v>
      </c>
      <c r="C301" s="140" t="s">
        <v>1958</v>
      </c>
      <c r="D301" s="140"/>
      <c r="E301" s="225" t="e">
        <f>VLOOKUP(A301,'Zonas Pagas Vigentes'!$D:$BE,68,FALSE)</f>
        <v>#REF!</v>
      </c>
      <c r="F301" s="225"/>
      <c r="G301" s="247"/>
      <c r="H301" s="247"/>
      <c r="I301" s="247"/>
      <c r="J301" s="247"/>
    </row>
    <row r="302" spans="1:10" x14ac:dyDescent="0.2">
      <c r="A302" s="6">
        <v>363</v>
      </c>
      <c r="B302" s="10" t="str">
        <f>INDEX('Zonas Pagas Vigentes'!$B$2:$B$1048576,MATCH(A302,'Zonas Pagas Vigentes'!$D$2:$D$1048576,0))</f>
        <v>Eliminada</v>
      </c>
      <c r="C302" s="140" t="s">
        <v>1664</v>
      </c>
      <c r="D302" s="140"/>
      <c r="E302" s="225" t="e">
        <f>VLOOKUP(A302,'Zonas Pagas Vigentes'!$D:$BE,68,FALSE)</f>
        <v>#REF!</v>
      </c>
      <c r="F302" s="225"/>
      <c r="G302" s="247"/>
      <c r="H302" s="247"/>
      <c r="I302" s="247"/>
      <c r="J302" s="247"/>
    </row>
    <row r="303" spans="1:10" x14ac:dyDescent="0.2">
      <c r="A303" s="6">
        <v>364</v>
      </c>
      <c r="B303" s="10" t="str">
        <f>INDEX('Zonas Pagas Vigentes'!$B$2:$B$1048576,MATCH(A303,'Zonas Pagas Vigentes'!$D$2:$D$1048576,0))</f>
        <v>Eliminada</v>
      </c>
      <c r="C303" s="140" t="s">
        <v>1664</v>
      </c>
      <c r="D303" s="140"/>
      <c r="E303" s="225" t="e">
        <f>VLOOKUP(A303,'Zonas Pagas Vigentes'!$D:$BE,68,FALSE)</f>
        <v>#REF!</v>
      </c>
      <c r="F303" s="225"/>
      <c r="G303" s="247"/>
      <c r="H303" s="247"/>
      <c r="I303" s="247"/>
      <c r="J303" s="247"/>
    </row>
    <row r="304" spans="1:10" x14ac:dyDescent="0.2">
      <c r="A304" s="6">
        <v>365</v>
      </c>
      <c r="B304" s="10" t="str">
        <f>INDEX('Zonas Pagas Vigentes'!$B$2:$B$1048576,MATCH(A304,'Zonas Pagas Vigentes'!$D$2:$D$1048576,0))</f>
        <v>Activa</v>
      </c>
      <c r="C304" s="140" t="s">
        <v>1665</v>
      </c>
      <c r="D304" s="140"/>
      <c r="E304" s="225" t="e">
        <f>VLOOKUP(A304,'Zonas Pagas Vigentes'!$D:$BE,68,FALSE)</f>
        <v>#REF!</v>
      </c>
      <c r="F304" s="225"/>
      <c r="G304" s="247"/>
      <c r="H304" s="247"/>
      <c r="I304" s="247"/>
      <c r="J304" s="247"/>
    </row>
    <row r="305" spans="1:10" x14ac:dyDescent="0.2">
      <c r="A305" s="6">
        <v>366</v>
      </c>
      <c r="B305" s="10" t="str">
        <f>INDEX('Zonas Pagas Vigentes'!$B$2:$B$1048576,MATCH(A305,'Zonas Pagas Vigentes'!$D$2:$D$1048576,0))</f>
        <v>Activa</v>
      </c>
      <c r="C305" s="140" t="s">
        <v>2098</v>
      </c>
      <c r="D305" s="140"/>
      <c r="E305" s="225" t="e">
        <f>VLOOKUP(A305,'Zonas Pagas Vigentes'!$D:$BE,68,FALSE)</f>
        <v>#REF!</v>
      </c>
      <c r="F305" s="225"/>
      <c r="G305" s="247"/>
      <c r="H305" s="247"/>
      <c r="I305" s="225">
        <v>43282</v>
      </c>
      <c r="J305" s="247"/>
    </row>
    <row r="306" spans="1:10" x14ac:dyDescent="0.2">
      <c r="A306" s="6">
        <v>367</v>
      </c>
      <c r="B306" s="10" t="str">
        <f>INDEX('Zonas Pagas Vigentes'!$B$2:$B$1048576,MATCH(A306,'Zonas Pagas Vigentes'!$D$2:$D$1048576,0))</f>
        <v>Activa</v>
      </c>
      <c r="C306" s="140" t="s">
        <v>2078</v>
      </c>
      <c r="D306" s="140"/>
      <c r="E306" s="225" t="e">
        <f>VLOOKUP(A306,'Zonas Pagas Vigentes'!$D:$BE,68,FALSE)</f>
        <v>#REF!</v>
      </c>
      <c r="F306" s="225"/>
      <c r="G306" s="247"/>
      <c r="H306" s="247"/>
      <c r="I306" s="225"/>
      <c r="J306" s="247"/>
    </row>
    <row r="307" spans="1:10" x14ac:dyDescent="0.2">
      <c r="A307" s="6">
        <v>368</v>
      </c>
      <c r="B307" s="10" t="str">
        <f>INDEX('Zonas Pagas Vigentes'!$B$2:$B$1048576,MATCH(A307,'Zonas Pagas Vigentes'!$D$2:$D$1048576,0))</f>
        <v>Activa</v>
      </c>
      <c r="C307" s="140" t="s">
        <v>2098</v>
      </c>
      <c r="D307" s="140"/>
      <c r="E307" s="225" t="e">
        <f>VLOOKUP(A307,'Zonas Pagas Vigentes'!$D:$BE,68,FALSE)</f>
        <v>#REF!</v>
      </c>
      <c r="F307" s="225"/>
      <c r="G307" s="247"/>
      <c r="H307" s="247"/>
      <c r="I307" s="225">
        <v>43282</v>
      </c>
      <c r="J307" s="247"/>
    </row>
    <row r="308" spans="1:10" x14ac:dyDescent="0.2">
      <c r="A308" s="6">
        <v>369</v>
      </c>
      <c r="B308" s="10" t="str">
        <f>INDEX('Zonas Pagas Vigentes'!$B$2:$B$1048576,MATCH(A308,'Zonas Pagas Vigentes'!$D$2:$D$1048576,0))</f>
        <v>Eliminada</v>
      </c>
      <c r="C308" s="140" t="s">
        <v>1666</v>
      </c>
      <c r="D308" s="140"/>
      <c r="E308" s="225" t="e">
        <f>VLOOKUP(A308,'Zonas Pagas Vigentes'!$D:$BE,68,FALSE)</f>
        <v>#REF!</v>
      </c>
      <c r="F308" s="225" t="s">
        <v>1983</v>
      </c>
      <c r="G308" s="247"/>
      <c r="H308" s="247"/>
      <c r="I308" s="247"/>
      <c r="J308" s="247"/>
    </row>
    <row r="309" spans="1:10" x14ac:dyDescent="0.2">
      <c r="A309" s="6">
        <v>370</v>
      </c>
      <c r="B309" s="10" t="str">
        <f>INDEX('Zonas Pagas Vigentes'!$B$2:$B$1048576,MATCH(A309,'Zonas Pagas Vigentes'!$D$2:$D$1048576,0))</f>
        <v>Eliminada</v>
      </c>
      <c r="C309" s="140" t="s">
        <v>1666</v>
      </c>
      <c r="D309" s="140"/>
      <c r="E309" s="225" t="e">
        <f>VLOOKUP(A309,'Zonas Pagas Vigentes'!$D:$BE,68,FALSE)</f>
        <v>#REF!</v>
      </c>
      <c r="F309" s="225" t="s">
        <v>1983</v>
      </c>
      <c r="G309" s="247"/>
      <c r="H309" s="247"/>
      <c r="I309" s="247"/>
      <c r="J309" s="247"/>
    </row>
    <row r="310" spans="1:10" x14ac:dyDescent="0.2">
      <c r="A310" s="6">
        <v>371</v>
      </c>
      <c r="B310" s="10" t="str">
        <f>INDEX('Zonas Pagas Vigentes'!$B$2:$B$1048576,MATCH(A310,'Zonas Pagas Vigentes'!$D$2:$D$1048576,0))</f>
        <v>Activa</v>
      </c>
      <c r="C310" s="140" t="s">
        <v>1667</v>
      </c>
      <c r="D310" s="140"/>
      <c r="E310" s="225" t="e">
        <f>VLOOKUP(A310,'Zonas Pagas Vigentes'!$D:$BE,68,FALSE)</f>
        <v>#REF!</v>
      </c>
      <c r="F310" s="225"/>
      <c r="G310" s="247"/>
      <c r="H310" s="247"/>
      <c r="I310" s="247"/>
      <c r="J310" s="247"/>
    </row>
    <row r="311" spans="1:10" x14ac:dyDescent="0.2">
      <c r="A311" s="6">
        <v>372</v>
      </c>
      <c r="B311" s="10" t="str">
        <f>INDEX('Zonas Pagas Vigentes'!$B$2:$B$1048576,MATCH(A311,'Zonas Pagas Vigentes'!$D$2:$D$1048576,0))</f>
        <v>Activa</v>
      </c>
      <c r="C311" s="140" t="s">
        <v>1667</v>
      </c>
      <c r="D311" s="140"/>
      <c r="E311" s="225" t="e">
        <f>VLOOKUP(A311,'Zonas Pagas Vigentes'!$D:$BE,68,FALSE)</f>
        <v>#REF!</v>
      </c>
      <c r="F311" s="225"/>
      <c r="G311" s="247"/>
      <c r="H311" s="247"/>
      <c r="I311" s="247"/>
      <c r="J311" s="247"/>
    </row>
    <row r="312" spans="1:10" x14ac:dyDescent="0.2">
      <c r="A312" s="6">
        <v>373</v>
      </c>
      <c r="B312" s="10" t="str">
        <f>INDEX('Zonas Pagas Vigentes'!$B$2:$B$1048576,MATCH(A312,'Zonas Pagas Vigentes'!$D$2:$D$1048576,0))</f>
        <v>Activa</v>
      </c>
      <c r="C312" s="140" t="s">
        <v>1668</v>
      </c>
      <c r="D312" s="140"/>
      <c r="E312" s="225" t="e">
        <f>VLOOKUP(A312,'Zonas Pagas Vigentes'!$D:$BE,68,FALSE)</f>
        <v>#REF!</v>
      </c>
      <c r="F312" s="225"/>
      <c r="G312" s="247"/>
      <c r="H312" s="247"/>
      <c r="I312" s="247"/>
      <c r="J312" s="247"/>
    </row>
    <row r="313" spans="1:10" x14ac:dyDescent="0.2">
      <c r="A313" s="6">
        <v>374</v>
      </c>
      <c r="B313" s="10" t="str">
        <f>INDEX('Zonas Pagas Vigentes'!$B$2:$B$1048576,MATCH(A313,'Zonas Pagas Vigentes'!$D$2:$D$1048576,0))</f>
        <v>Activa</v>
      </c>
      <c r="C313" s="140" t="s">
        <v>1668</v>
      </c>
      <c r="D313" s="140"/>
      <c r="E313" s="225" t="e">
        <f>VLOOKUP(A313,'Zonas Pagas Vigentes'!$D:$BE,68,FALSE)</f>
        <v>#REF!</v>
      </c>
      <c r="F313" s="225"/>
      <c r="G313" s="247"/>
      <c r="H313" s="247"/>
      <c r="I313" s="247"/>
      <c r="J313" s="247"/>
    </row>
    <row r="314" spans="1:10" x14ac:dyDescent="0.2">
      <c r="A314" s="6">
        <v>375</v>
      </c>
      <c r="B314" s="10" t="str">
        <f>INDEX('Zonas Pagas Vigentes'!$B$2:$B$1048576,MATCH(A314,'Zonas Pagas Vigentes'!$D$2:$D$1048576,0))</f>
        <v>Activa</v>
      </c>
      <c r="C314" s="140" t="s">
        <v>1668</v>
      </c>
      <c r="D314" s="140"/>
      <c r="E314" s="225" t="e">
        <f>VLOOKUP(A314,'Zonas Pagas Vigentes'!$D:$BE,68,FALSE)</f>
        <v>#REF!</v>
      </c>
      <c r="F314" s="225"/>
      <c r="G314" s="247"/>
      <c r="H314" s="247"/>
      <c r="I314" s="247"/>
      <c r="J314" s="247"/>
    </row>
    <row r="315" spans="1:10" x14ac:dyDescent="0.2">
      <c r="A315" s="6">
        <v>376</v>
      </c>
      <c r="B315" s="10" t="str">
        <f>INDEX('Zonas Pagas Vigentes'!$B$2:$B$1048576,MATCH(A315,'Zonas Pagas Vigentes'!$D$2:$D$1048576,0))</f>
        <v>Activa</v>
      </c>
      <c r="C315" s="140" t="s">
        <v>1668</v>
      </c>
      <c r="D315" s="140"/>
      <c r="E315" s="225" t="e">
        <f>VLOOKUP(A315,'Zonas Pagas Vigentes'!$D:$BE,68,FALSE)</f>
        <v>#REF!</v>
      </c>
      <c r="F315" s="225"/>
      <c r="G315" s="247"/>
      <c r="H315" s="247"/>
      <c r="I315" s="247"/>
      <c r="J315" s="247"/>
    </row>
    <row r="316" spans="1:10" x14ac:dyDescent="0.2">
      <c r="A316" s="6">
        <v>377</v>
      </c>
      <c r="B316" s="10" t="str">
        <f>INDEX('Zonas Pagas Vigentes'!$B$2:$B$1048576,MATCH(A316,'Zonas Pagas Vigentes'!$D$2:$D$1048576,0))</f>
        <v>Activa</v>
      </c>
      <c r="C316" s="140" t="s">
        <v>1668</v>
      </c>
      <c r="D316" s="140"/>
      <c r="E316" s="225" t="e">
        <f>VLOOKUP(A316,'Zonas Pagas Vigentes'!$D:$BE,68,FALSE)</f>
        <v>#REF!</v>
      </c>
      <c r="F316" s="225"/>
      <c r="G316" s="247"/>
      <c r="H316" s="247"/>
      <c r="I316" s="247"/>
      <c r="J316" s="247"/>
    </row>
    <row r="317" spans="1:10" x14ac:dyDescent="0.2">
      <c r="A317" s="6">
        <v>378</v>
      </c>
      <c r="B317" s="10" t="str">
        <f>INDEX('Zonas Pagas Vigentes'!$B$2:$B$1048576,MATCH(A317,'Zonas Pagas Vigentes'!$D$2:$D$1048576,0))</f>
        <v>Activa</v>
      </c>
      <c r="C317" s="140" t="s">
        <v>1668</v>
      </c>
      <c r="D317" s="140"/>
      <c r="E317" s="225" t="e">
        <f>VLOOKUP(A317,'Zonas Pagas Vigentes'!$D:$BE,68,FALSE)</f>
        <v>#REF!</v>
      </c>
      <c r="F317" s="225"/>
      <c r="G317" s="247"/>
      <c r="H317" s="247"/>
      <c r="I317" s="247"/>
      <c r="J317" s="247"/>
    </row>
    <row r="318" spans="1:10" x14ac:dyDescent="0.2">
      <c r="A318" s="6">
        <v>379</v>
      </c>
      <c r="B318" s="10" t="str">
        <f>INDEX('Zonas Pagas Vigentes'!$B$2:$B$1048576,MATCH(A318,'Zonas Pagas Vigentes'!$D$2:$D$1048576,0))</f>
        <v>Activa</v>
      </c>
      <c r="C318" s="140" t="s">
        <v>1669</v>
      </c>
      <c r="D318" s="140"/>
      <c r="E318" s="225" t="e">
        <f>VLOOKUP(A318,'Zonas Pagas Vigentes'!$D:$BE,68,FALSE)</f>
        <v>#REF!</v>
      </c>
      <c r="F318" s="225"/>
      <c r="G318" s="247"/>
      <c r="H318" s="247"/>
      <c r="I318" s="247"/>
      <c r="J318" s="247"/>
    </row>
    <row r="319" spans="1:10" x14ac:dyDescent="0.2">
      <c r="A319" s="6">
        <v>380</v>
      </c>
      <c r="B319" s="10" t="str">
        <f>INDEX('Zonas Pagas Vigentes'!$B$2:$B$1048576,MATCH(A319,'Zonas Pagas Vigentes'!$D$2:$D$1048576,0))</f>
        <v>Activa</v>
      </c>
      <c r="C319" s="140" t="s">
        <v>1669</v>
      </c>
      <c r="D319" s="140"/>
      <c r="E319" s="225" t="e">
        <f>VLOOKUP(A319,'Zonas Pagas Vigentes'!$D:$BE,68,FALSE)</f>
        <v>#REF!</v>
      </c>
      <c r="F319" s="225"/>
      <c r="G319" s="247"/>
      <c r="H319" s="247"/>
      <c r="I319" s="247"/>
      <c r="J319" s="247"/>
    </row>
    <row r="320" spans="1:10" x14ac:dyDescent="0.2">
      <c r="A320" s="6">
        <v>381</v>
      </c>
      <c r="B320" s="10" t="str">
        <f>INDEX('Zonas Pagas Vigentes'!$B$2:$B$1048576,MATCH(A320,'Zonas Pagas Vigentes'!$D$2:$D$1048576,0))</f>
        <v>Activa</v>
      </c>
      <c r="C320" s="140" t="s">
        <v>1670</v>
      </c>
      <c r="D320" s="140"/>
      <c r="E320" s="225" t="e">
        <f>VLOOKUP(A320,'Zonas Pagas Vigentes'!$D:$BE,68,FALSE)</f>
        <v>#REF!</v>
      </c>
      <c r="F320" s="225"/>
      <c r="G320" s="247"/>
      <c r="H320" s="247"/>
      <c r="I320" s="247"/>
      <c r="J320" s="247"/>
    </row>
    <row r="321" spans="1:10" x14ac:dyDescent="0.2">
      <c r="A321" s="6">
        <v>382</v>
      </c>
      <c r="B321" s="10" t="str">
        <f>INDEX('Zonas Pagas Vigentes'!$B$2:$B$1048576,MATCH(A321,'Zonas Pagas Vigentes'!$D$2:$D$1048576,0))</f>
        <v>Activa</v>
      </c>
      <c r="C321" s="140" t="s">
        <v>1670</v>
      </c>
      <c r="D321" s="140"/>
      <c r="E321" s="225" t="e">
        <f>VLOOKUP(A321,'Zonas Pagas Vigentes'!$D:$BE,68,FALSE)</f>
        <v>#REF!</v>
      </c>
      <c r="F321" s="225"/>
      <c r="G321" s="247"/>
      <c r="H321" s="247"/>
      <c r="I321" s="247"/>
      <c r="J321" s="247"/>
    </row>
    <row r="322" spans="1:10" x14ac:dyDescent="0.2">
      <c r="A322" s="6">
        <f>+'Zonas Pagas Vigentes'!D322</f>
        <v>383</v>
      </c>
      <c r="B322" s="10" t="str">
        <f>INDEX('Zonas Pagas Vigentes'!$B$2:$B$1048576,MATCH(A322,'Zonas Pagas Vigentes'!$D$2:$D$1048576,0))</f>
        <v>Eliminada</v>
      </c>
      <c r="C322" s="140" t="s">
        <v>1671</v>
      </c>
      <c r="D322" s="140"/>
      <c r="E322" s="225" t="e">
        <f>VLOOKUP(A322,'Zonas Pagas Vigentes'!$D:$BE,68,FALSE)</f>
        <v>#REF!</v>
      </c>
      <c r="F322" s="225"/>
      <c r="G322" s="247"/>
      <c r="H322" s="247"/>
      <c r="I322" s="247"/>
      <c r="J322" s="247"/>
    </row>
    <row r="323" spans="1:10" x14ac:dyDescent="0.2">
      <c r="A323" s="6">
        <f>+'Zonas Pagas Vigentes'!D323</f>
        <v>384</v>
      </c>
      <c r="B323" s="10" t="str">
        <f>INDEX('Zonas Pagas Vigentes'!$B$2:$B$1048576,MATCH(A323,'Zonas Pagas Vigentes'!$D$2:$D$1048576,0))</f>
        <v>Activa</v>
      </c>
      <c r="C323" s="140" t="s">
        <v>1671</v>
      </c>
      <c r="D323" s="140"/>
      <c r="E323" s="225" t="e">
        <f>VLOOKUP(A323,'Zonas Pagas Vigentes'!$D:$BE,68,FALSE)</f>
        <v>#REF!</v>
      </c>
      <c r="F323" s="225"/>
      <c r="G323" s="247"/>
      <c r="H323" s="247"/>
      <c r="I323" s="247"/>
      <c r="J323" s="247"/>
    </row>
    <row r="324" spans="1:10" x14ac:dyDescent="0.2">
      <c r="A324" s="6">
        <f>+'Zonas Pagas Vigentes'!D324</f>
        <v>385</v>
      </c>
      <c r="B324" s="10" t="str">
        <f>INDEX('Zonas Pagas Vigentes'!$B$2:$B$1048576,MATCH(A324,'Zonas Pagas Vigentes'!$D$2:$D$1048576,0))</f>
        <v>Activa</v>
      </c>
      <c r="C324" s="140" t="s">
        <v>1671</v>
      </c>
      <c r="D324" s="140"/>
      <c r="E324" s="225" t="e">
        <f>VLOOKUP(A324,'Zonas Pagas Vigentes'!$D:$BE,68,FALSE)</f>
        <v>#REF!</v>
      </c>
      <c r="F324" s="225"/>
      <c r="G324" s="247"/>
      <c r="H324" s="247"/>
      <c r="I324" s="247"/>
      <c r="J324" s="247"/>
    </row>
    <row r="325" spans="1:10" x14ac:dyDescent="0.2">
      <c r="A325" s="6">
        <f>+'Zonas Pagas Vigentes'!D325</f>
        <v>386</v>
      </c>
      <c r="B325" s="10" t="str">
        <f>INDEX('Zonas Pagas Vigentes'!$B$2:$B$1048576,MATCH(A325,'Zonas Pagas Vigentes'!$D$2:$D$1048576,0))</f>
        <v>Activa</v>
      </c>
      <c r="C325" s="140" t="s">
        <v>1672</v>
      </c>
      <c r="D325" s="140"/>
      <c r="E325" s="225" t="e">
        <f>VLOOKUP(A325,'Zonas Pagas Vigentes'!$D:$BE,68,FALSE)</f>
        <v>#REF!</v>
      </c>
      <c r="F325" s="225"/>
      <c r="G325" s="247"/>
      <c r="H325" s="247"/>
      <c r="I325" s="247"/>
      <c r="J325" s="247"/>
    </row>
    <row r="326" spans="1:10" x14ac:dyDescent="0.2">
      <c r="A326" s="6">
        <f>+'Zonas Pagas Vigentes'!D326</f>
        <v>387</v>
      </c>
      <c r="B326" s="10" t="str">
        <f>INDEX('Zonas Pagas Vigentes'!$B$2:$B$1048576,MATCH(A326,'Zonas Pagas Vigentes'!$D$2:$D$1048576,0))</f>
        <v>Activa</v>
      </c>
      <c r="C326" s="140" t="s">
        <v>1671</v>
      </c>
      <c r="D326" s="140"/>
      <c r="E326" s="225" t="e">
        <f>VLOOKUP(A326,'Zonas Pagas Vigentes'!$D:$BE,68,FALSE)</f>
        <v>#REF!</v>
      </c>
      <c r="F326" s="225"/>
      <c r="G326" s="247"/>
      <c r="H326" s="247"/>
      <c r="I326" s="247"/>
      <c r="J326" s="247"/>
    </row>
    <row r="327" spans="1:10" x14ac:dyDescent="0.2">
      <c r="A327" s="6">
        <f>+'Zonas Pagas Vigentes'!D327</f>
        <v>388</v>
      </c>
      <c r="B327" s="10" t="str">
        <f>INDEX('Zonas Pagas Vigentes'!$B$2:$B$1048576,MATCH(A327,'Zonas Pagas Vigentes'!$D$2:$D$1048576,0))</f>
        <v>Activa</v>
      </c>
      <c r="C327" s="140" t="s">
        <v>1671</v>
      </c>
      <c r="D327" s="140"/>
      <c r="E327" s="225" t="e">
        <f>VLOOKUP(A327,'Zonas Pagas Vigentes'!$D:$BE,68,FALSE)</f>
        <v>#REF!</v>
      </c>
      <c r="F327" s="225"/>
      <c r="G327" s="247"/>
      <c r="H327" s="247"/>
      <c r="I327" s="247"/>
      <c r="J327" s="247"/>
    </row>
    <row r="328" spans="1:10" x14ac:dyDescent="0.2">
      <c r="A328" s="6">
        <f>+'Zonas Pagas Vigentes'!D328</f>
        <v>389</v>
      </c>
      <c r="B328" s="10" t="str">
        <f>INDEX('Zonas Pagas Vigentes'!$B$2:$B$1048576,MATCH(A328,'Zonas Pagas Vigentes'!$D$2:$D$1048576,0))</f>
        <v>Activa</v>
      </c>
      <c r="C328" s="140" t="s">
        <v>1984</v>
      </c>
      <c r="D328" s="140"/>
      <c r="E328" s="225" t="e">
        <f>VLOOKUP(A328,'Zonas Pagas Vigentes'!$D:$BE,68,FALSE)</f>
        <v>#REF!</v>
      </c>
      <c r="F328" s="225"/>
      <c r="G328" s="247"/>
      <c r="H328" s="247"/>
      <c r="I328" s="247"/>
      <c r="J328" s="247"/>
    </row>
    <row r="329" spans="1:10" x14ac:dyDescent="0.2">
      <c r="A329" s="6">
        <f>+'Zonas Pagas Vigentes'!D329</f>
        <v>390</v>
      </c>
      <c r="B329" s="10" t="str">
        <f>INDEX('Zonas Pagas Vigentes'!$B$2:$B$1048576,MATCH(A329,'Zonas Pagas Vigentes'!$D$2:$D$1048576,0))</f>
        <v>Activa</v>
      </c>
      <c r="C329" s="140" t="s">
        <v>1671</v>
      </c>
      <c r="D329" s="140"/>
      <c r="E329" s="225" t="e">
        <f>VLOOKUP(A329,'Zonas Pagas Vigentes'!$D:$BE,68,FALSE)</f>
        <v>#REF!</v>
      </c>
      <c r="F329" s="225"/>
      <c r="G329" s="247"/>
      <c r="H329" s="247"/>
      <c r="I329" s="247"/>
      <c r="J329" s="247"/>
    </row>
    <row r="330" spans="1:10" x14ac:dyDescent="0.2">
      <c r="A330" s="6">
        <v>391</v>
      </c>
      <c r="B330" s="10" t="str">
        <f>INDEX('Zonas Pagas Vigentes'!$B$2:$B$1048576,MATCH(A330,'Zonas Pagas Vigentes'!$D$2:$D$1048576,0))</f>
        <v>Activa</v>
      </c>
      <c r="C330" s="140"/>
      <c r="D330" s="140"/>
      <c r="E330" s="225" t="e">
        <f>VLOOKUP(A330,'Zonas Pagas Vigentes'!$D:$BE,68,FALSE)</f>
        <v>#REF!</v>
      </c>
      <c r="F330" s="225"/>
      <c r="G330" s="247"/>
      <c r="H330" s="247"/>
      <c r="I330" s="247"/>
      <c r="J330" s="247"/>
    </row>
    <row r="331" spans="1:10" x14ac:dyDescent="0.2">
      <c r="A331" s="6">
        <v>392</v>
      </c>
      <c r="B331" s="10" t="str">
        <f>INDEX('Zonas Pagas Vigentes'!$B$2:$B$1048576,MATCH(A331,'Zonas Pagas Vigentes'!$D$2:$D$1048576,0))</f>
        <v>Activa</v>
      </c>
      <c r="C331" s="140"/>
      <c r="D331" s="140"/>
      <c r="E331" s="225" t="e">
        <f>VLOOKUP(A331,'Zonas Pagas Vigentes'!$D:$BE,68,FALSE)</f>
        <v>#REF!</v>
      </c>
      <c r="F331" s="225"/>
      <c r="G331" s="247"/>
      <c r="H331" s="247"/>
      <c r="I331" s="247"/>
      <c r="J331" s="247"/>
    </row>
    <row r="332" spans="1:10" x14ac:dyDescent="0.2">
      <c r="A332" s="6">
        <v>393</v>
      </c>
      <c r="B332" s="10" t="str">
        <f>INDEX('Zonas Pagas Vigentes'!$B$2:$B$1048576,MATCH(A332,'Zonas Pagas Vigentes'!$D$2:$D$1048576,0))</f>
        <v>Activa</v>
      </c>
      <c r="C332" s="140"/>
      <c r="D332" s="140"/>
      <c r="E332" s="225" t="e">
        <f>VLOOKUP(A332,'Zonas Pagas Vigentes'!$D:$BE,68,FALSE)</f>
        <v>#REF!</v>
      </c>
      <c r="F332" s="225"/>
      <c r="G332" s="247"/>
      <c r="H332" s="247"/>
      <c r="I332" s="247"/>
      <c r="J332" s="247"/>
    </row>
    <row r="333" spans="1:10" x14ac:dyDescent="0.2">
      <c r="A333" s="6">
        <v>394</v>
      </c>
      <c r="B333" s="10" t="str">
        <f>INDEX('Zonas Pagas Vigentes'!$B$2:$B$1048576,MATCH(A333,'Zonas Pagas Vigentes'!$D$2:$D$1048576,0))</f>
        <v>Activa</v>
      </c>
      <c r="C333" s="140"/>
      <c r="D333" s="140"/>
      <c r="E333" s="225" t="e">
        <f>VLOOKUP(A333,'Zonas Pagas Vigentes'!$D:$BE,68,FALSE)</f>
        <v>#REF!</v>
      </c>
      <c r="F333" s="225"/>
      <c r="G333" s="247"/>
      <c r="H333" s="247"/>
      <c r="I333" s="247"/>
      <c r="J333" s="247"/>
    </row>
    <row r="334" spans="1:10" x14ac:dyDescent="0.2">
      <c r="A334" s="6">
        <v>395</v>
      </c>
      <c r="B334" s="10" t="str">
        <f>INDEX('Zonas Pagas Vigentes'!$B$2:$B$1048576,MATCH(A334,'Zonas Pagas Vigentes'!$D$2:$D$1048576,0))</f>
        <v>Activa</v>
      </c>
      <c r="C334" s="140"/>
      <c r="D334" s="140"/>
      <c r="E334" s="225" t="e">
        <f>VLOOKUP(A334,'Zonas Pagas Vigentes'!$D:$BE,68,FALSE)</f>
        <v>#REF!</v>
      </c>
      <c r="F334" s="225"/>
      <c r="G334" s="247"/>
      <c r="H334" s="247"/>
      <c r="I334" s="247"/>
      <c r="J334" s="247"/>
    </row>
    <row r="335" spans="1:10" x14ac:dyDescent="0.2">
      <c r="A335" s="6">
        <v>396</v>
      </c>
      <c r="B335" s="10" t="str">
        <f>INDEX('Zonas Pagas Vigentes'!$B$2:$B$1048576,MATCH(A335,'Zonas Pagas Vigentes'!$D$2:$D$1048576,0))</f>
        <v>Activa</v>
      </c>
      <c r="C335" s="140"/>
      <c r="D335" s="140"/>
      <c r="E335" s="225" t="e">
        <f>VLOOKUP(A335,'Zonas Pagas Vigentes'!$D:$BE,68,FALSE)</f>
        <v>#REF!</v>
      </c>
      <c r="F335" s="225"/>
      <c r="G335" s="247"/>
      <c r="H335" s="247"/>
      <c r="I335" s="247"/>
      <c r="J335" s="247"/>
    </row>
    <row r="336" spans="1:10" x14ac:dyDescent="0.2">
      <c r="A336" s="6">
        <v>397</v>
      </c>
      <c r="B336" s="10" t="str">
        <f>INDEX('Zonas Pagas Vigentes'!$B$2:$B$1048576,MATCH(A336,'Zonas Pagas Vigentes'!$D$2:$D$1048576,0))</f>
        <v>Activa</v>
      </c>
      <c r="C336" s="140"/>
      <c r="D336" s="140"/>
      <c r="E336" s="225" t="e">
        <f>VLOOKUP(A336,'Zonas Pagas Vigentes'!$D:$BE,68,FALSE)</f>
        <v>#REF!</v>
      </c>
      <c r="F336" s="225"/>
      <c r="G336" s="247"/>
      <c r="H336" s="247"/>
      <c r="I336" s="247"/>
      <c r="J336" s="247"/>
    </row>
    <row r="337" spans="1:10" x14ac:dyDescent="0.2">
      <c r="A337" s="6">
        <v>398</v>
      </c>
      <c r="B337" s="10" t="str">
        <f>INDEX('Zonas Pagas Vigentes'!$B$2:$B$1048576,MATCH(A337,'Zonas Pagas Vigentes'!$D$2:$D$1048576,0))</f>
        <v>Activa</v>
      </c>
      <c r="C337" s="140"/>
      <c r="D337" s="140"/>
      <c r="E337" s="225" t="e">
        <f>VLOOKUP(A337,'Zonas Pagas Vigentes'!$D:$BE,68,FALSE)</f>
        <v>#REF!</v>
      </c>
      <c r="F337" s="225"/>
      <c r="G337" s="247"/>
      <c r="H337" s="247"/>
      <c r="I337" s="247"/>
      <c r="J337" s="247"/>
    </row>
    <row r="338" spans="1:10" x14ac:dyDescent="0.2">
      <c r="A338" s="6">
        <v>399</v>
      </c>
      <c r="B338" s="10" t="str">
        <f>INDEX('Zonas Pagas Vigentes'!$B$2:$B$1048576,MATCH(A338,'Zonas Pagas Vigentes'!$D$2:$D$1048576,0))</f>
        <v>Activa</v>
      </c>
      <c r="C338" s="140"/>
      <c r="D338" s="140"/>
      <c r="E338" s="225" t="e">
        <f>VLOOKUP(A338,'Zonas Pagas Vigentes'!$D:$BE,68,FALSE)</f>
        <v>#REF!</v>
      </c>
      <c r="F338" s="225"/>
      <c r="G338" s="247"/>
      <c r="H338" s="247"/>
      <c r="I338" s="247"/>
      <c r="J338" s="247"/>
    </row>
    <row r="339" spans="1:10" x14ac:dyDescent="0.2">
      <c r="A339" s="6">
        <v>400</v>
      </c>
      <c r="B339" s="10" t="str">
        <f>INDEX('Zonas Pagas Vigentes'!$B$2:$B$1048576,MATCH(A339,'Zonas Pagas Vigentes'!$D$2:$D$1048576,0))</f>
        <v>Eliminada</v>
      </c>
      <c r="C339" s="140" t="s">
        <v>2072</v>
      </c>
      <c r="D339" s="140"/>
      <c r="E339" s="225" t="e">
        <f>VLOOKUP(A339,'Zonas Pagas Vigentes'!$D:$BE,68,FALSE)</f>
        <v>#REF!</v>
      </c>
      <c r="F339" s="225"/>
      <c r="G339" s="247"/>
      <c r="H339" s="247"/>
      <c r="I339" s="247"/>
      <c r="J339" s="247"/>
    </row>
    <row r="340" spans="1:10" x14ac:dyDescent="0.2">
      <c r="A340" s="6">
        <v>401</v>
      </c>
      <c r="B340" s="10" t="str">
        <f>INDEX('Zonas Pagas Vigentes'!$B$2:$B$1048576,MATCH(A340,'Zonas Pagas Vigentes'!$D$2:$D$1048576,0))</f>
        <v>Activa</v>
      </c>
      <c r="C340" s="140"/>
      <c r="D340" s="140"/>
      <c r="E340" s="225" t="e">
        <f>VLOOKUP(A340,'Zonas Pagas Vigentes'!$D:$BE,68,FALSE)</f>
        <v>#REF!</v>
      </c>
      <c r="F340" s="225"/>
      <c r="G340" s="247"/>
      <c r="H340" s="247"/>
      <c r="I340" s="247"/>
      <c r="J340" s="247"/>
    </row>
    <row r="341" spans="1:10" x14ac:dyDescent="0.2">
      <c r="A341" s="6">
        <v>402</v>
      </c>
      <c r="B341" s="10" t="str">
        <f>INDEX('Zonas Pagas Vigentes'!$B$2:$B$1048576,MATCH(A341,'Zonas Pagas Vigentes'!$D$2:$D$1048576,0))</f>
        <v>Activa</v>
      </c>
      <c r="C341" s="140"/>
      <c r="D341" s="140"/>
      <c r="E341" s="225" t="e">
        <f>VLOOKUP(A341,'Zonas Pagas Vigentes'!$D:$BE,68,FALSE)</f>
        <v>#REF!</v>
      </c>
      <c r="F341" s="225"/>
      <c r="G341" s="247"/>
      <c r="H341" s="247"/>
      <c r="I341" s="247"/>
      <c r="J341" s="247"/>
    </row>
    <row r="342" spans="1:10" x14ac:dyDescent="0.2">
      <c r="A342" s="6">
        <v>403</v>
      </c>
      <c r="B342" s="10" t="str">
        <f>INDEX('Zonas Pagas Vigentes'!$B$2:$B$1048576,MATCH(A342,'Zonas Pagas Vigentes'!$D$2:$D$1048576,0))</f>
        <v>Activa</v>
      </c>
      <c r="C342" s="140"/>
      <c r="D342" s="140"/>
      <c r="E342" s="225" t="e">
        <f>VLOOKUP(A342,'Zonas Pagas Vigentes'!$D:$BE,68,FALSE)</f>
        <v>#REF!</v>
      </c>
      <c r="F342" s="225"/>
      <c r="G342" s="247"/>
      <c r="H342" s="247"/>
      <c r="I342" s="247"/>
      <c r="J342" s="247"/>
    </row>
    <row r="343" spans="1:10" x14ac:dyDescent="0.2">
      <c r="A343" s="6">
        <v>404</v>
      </c>
      <c r="B343" s="10" t="str">
        <f>INDEX('Zonas Pagas Vigentes'!$B$2:$B$1048576,MATCH(A343,'Zonas Pagas Vigentes'!$D$2:$D$1048576,0))</f>
        <v>Activa</v>
      </c>
      <c r="C343" s="140"/>
      <c r="D343" s="140"/>
      <c r="E343" s="225" t="e">
        <f>VLOOKUP(A343,'Zonas Pagas Vigentes'!$D:$BE,68,FALSE)</f>
        <v>#REF!</v>
      </c>
      <c r="F343" s="225"/>
      <c r="G343" s="247"/>
      <c r="H343" s="247"/>
      <c r="I343" s="247"/>
      <c r="J343" s="247"/>
    </row>
    <row r="344" spans="1:10" x14ac:dyDescent="0.2">
      <c r="A344" s="6">
        <v>405</v>
      </c>
      <c r="B344" s="10" t="str">
        <f>INDEX('Zonas Pagas Vigentes'!$B$2:$B$1048576,MATCH(A344,'Zonas Pagas Vigentes'!$D$2:$D$1048576,0))</f>
        <v>Activa</v>
      </c>
      <c r="C344" s="140"/>
      <c r="D344" s="140"/>
      <c r="E344" s="225" t="e">
        <f>VLOOKUP(A344,'Zonas Pagas Vigentes'!$D:$BE,68,FALSE)</f>
        <v>#REF!</v>
      </c>
      <c r="F344" s="225"/>
      <c r="G344" s="247"/>
      <c r="H344" s="247"/>
      <c r="I344" s="247"/>
      <c r="J344" s="247"/>
    </row>
    <row r="345" spans="1:10" x14ac:dyDescent="0.2">
      <c r="A345" s="6">
        <v>406</v>
      </c>
      <c r="B345" s="10" t="str">
        <f>INDEX('Zonas Pagas Vigentes'!$B$2:$B$1048576,MATCH(A345,'Zonas Pagas Vigentes'!$D$2:$D$1048576,0))</f>
        <v>Activa</v>
      </c>
      <c r="C345" s="140"/>
      <c r="D345" s="140"/>
      <c r="E345" s="225" t="e">
        <f>VLOOKUP(A345,'Zonas Pagas Vigentes'!$D:$BE,68,FALSE)</f>
        <v>#REF!</v>
      </c>
      <c r="F345" s="225"/>
      <c r="G345" s="247"/>
      <c r="H345" s="247"/>
      <c r="I345" s="247"/>
      <c r="J345" s="247"/>
    </row>
    <row r="346" spans="1:10" x14ac:dyDescent="0.2">
      <c r="A346" s="6">
        <v>407</v>
      </c>
      <c r="B346" s="10" t="str">
        <f>INDEX('Zonas Pagas Vigentes'!$B$2:$B$1048576,MATCH(A346,'Zonas Pagas Vigentes'!$D$2:$D$1048576,0))</f>
        <v>Activa</v>
      </c>
      <c r="C346" s="140"/>
      <c r="D346" s="140"/>
      <c r="E346" s="225" t="e">
        <f>VLOOKUP(A346,'Zonas Pagas Vigentes'!$D:$BE,68,FALSE)</f>
        <v>#REF!</v>
      </c>
      <c r="F346" s="225"/>
      <c r="G346" s="247"/>
      <c r="H346" s="247"/>
      <c r="I346" s="247"/>
      <c r="J346" s="247"/>
    </row>
    <row r="347" spans="1:10" x14ac:dyDescent="0.2">
      <c r="A347" s="6">
        <v>408</v>
      </c>
      <c r="B347" s="10" t="str">
        <f>INDEX('Zonas Pagas Vigentes'!$B$2:$B$1048576,MATCH(A347,'Zonas Pagas Vigentes'!$D$2:$D$1048576,0))</f>
        <v>Activa</v>
      </c>
      <c r="C347" s="140"/>
      <c r="D347" s="140"/>
      <c r="E347" s="225" t="e">
        <f>VLOOKUP(A347,'Zonas Pagas Vigentes'!$D:$BE,68,FALSE)</f>
        <v>#REF!</v>
      </c>
      <c r="F347" s="225"/>
      <c r="G347" s="247"/>
      <c r="H347" s="247"/>
      <c r="I347" s="247"/>
      <c r="J347" s="247"/>
    </row>
    <row r="348" spans="1:10" x14ac:dyDescent="0.2">
      <c r="A348" s="6">
        <v>409</v>
      </c>
      <c r="B348" s="10" t="str">
        <f>INDEX('Zonas Pagas Vigentes'!$B$2:$B$1048576,MATCH(A348,'Zonas Pagas Vigentes'!$D$2:$D$1048576,0))</f>
        <v>Activa</v>
      </c>
      <c r="C348" s="140"/>
      <c r="D348" s="140"/>
      <c r="E348" s="225" t="e">
        <f>VLOOKUP(A348,'Zonas Pagas Vigentes'!$D:$BE,68,FALSE)</f>
        <v>#REF!</v>
      </c>
      <c r="F348" s="225"/>
      <c r="G348" s="247"/>
      <c r="H348" s="247"/>
      <c r="I348" s="247"/>
      <c r="J348" s="247"/>
    </row>
  </sheetData>
  <conditionalFormatting sqref="E3:F348">
    <cfRule type="expression" dxfId="341" priority="3">
      <formula>AND(#REF!="Eliminada")</formula>
    </cfRule>
    <cfRule type="expression" dxfId="340" priority="4">
      <formula>AND(#REF!="Suspendida")</formula>
    </cfRule>
  </conditionalFormatting>
  <conditionalFormatting sqref="I305:I307">
    <cfRule type="expression" dxfId="339" priority="1">
      <formula>AND(#REF!="Eliminada")</formula>
    </cfRule>
    <cfRule type="expression" dxfId="338" priority="2">
      <formula>AND(#REF!="Suspendida")</formula>
    </cfRule>
  </conditionalFormatting>
  <conditionalFormatting sqref="A349:E1048576 A3:D348">
    <cfRule type="expression" dxfId="337" priority="262">
      <formula>AND($B3="Eliminada")</formula>
    </cfRule>
    <cfRule type="expression" dxfId="336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1" customWidth="1"/>
    <col min="3" max="3" width="7.7109375" style="30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75" customWidth="1"/>
    <col min="43" max="43" width="25.140625" style="76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310" t="s">
        <v>984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01"/>
      <c r="N2" s="101"/>
      <c r="O2" s="101"/>
      <c r="P2" s="101"/>
      <c r="Q2" s="101"/>
      <c r="R2" s="101"/>
      <c r="S2" s="101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311" t="s">
        <v>592</v>
      </c>
      <c r="P3" s="311"/>
      <c r="Q3" s="311"/>
      <c r="R3" s="311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12" t="s">
        <v>126</v>
      </c>
      <c r="P4" s="313"/>
      <c r="Q4" s="313"/>
      <c r="R4" s="313"/>
      <c r="AP4" s="69"/>
      <c r="AQ4" s="29"/>
    </row>
    <row r="5" spans="1:43" s="29" customFormat="1" ht="33.75" x14ac:dyDescent="0.2">
      <c r="A5" s="113" t="s">
        <v>802</v>
      </c>
      <c r="B5" s="113" t="s">
        <v>0</v>
      </c>
      <c r="C5" s="113" t="s">
        <v>393</v>
      </c>
      <c r="D5" s="113" t="s">
        <v>114</v>
      </c>
      <c r="E5" s="113" t="s">
        <v>12</v>
      </c>
      <c r="F5" s="113" t="s">
        <v>516</v>
      </c>
      <c r="G5" s="113" t="s">
        <v>517</v>
      </c>
      <c r="H5" s="113" t="s">
        <v>543</v>
      </c>
      <c r="I5" s="114" t="s">
        <v>1</v>
      </c>
      <c r="J5" s="114" t="s">
        <v>534</v>
      </c>
      <c r="K5" s="114" t="s">
        <v>535</v>
      </c>
      <c r="L5" s="114" t="s">
        <v>536</v>
      </c>
      <c r="M5" s="114" t="s">
        <v>591</v>
      </c>
      <c r="N5" s="114" t="s">
        <v>591</v>
      </c>
      <c r="O5" s="114" t="s">
        <v>130</v>
      </c>
      <c r="P5" s="114" t="s">
        <v>127</v>
      </c>
      <c r="Q5" s="114" t="s">
        <v>128</v>
      </c>
      <c r="R5" s="114" t="s">
        <v>129</v>
      </c>
      <c r="S5" s="62" t="s">
        <v>568</v>
      </c>
      <c r="T5" s="62" t="s">
        <v>122</v>
      </c>
      <c r="U5" s="62" t="s">
        <v>2</v>
      </c>
      <c r="V5" s="62" t="s">
        <v>3</v>
      </c>
      <c r="W5" s="62" t="s">
        <v>4</v>
      </c>
      <c r="X5" s="62" t="s">
        <v>5</v>
      </c>
      <c r="Y5" s="62" t="s">
        <v>6</v>
      </c>
      <c r="Z5" s="62" t="s">
        <v>7</v>
      </c>
      <c r="AA5" s="62" t="s">
        <v>8</v>
      </c>
      <c r="AB5" s="62" t="s">
        <v>9</v>
      </c>
      <c r="AC5" s="62" t="s">
        <v>10</v>
      </c>
      <c r="AD5" s="62" t="s">
        <v>11</v>
      </c>
      <c r="AE5" s="62" t="s">
        <v>13</v>
      </c>
      <c r="AF5" s="62" t="s">
        <v>14</v>
      </c>
      <c r="AG5" s="62" t="s">
        <v>15</v>
      </c>
      <c r="AH5" s="62" t="s">
        <v>597</v>
      </c>
      <c r="AI5" s="62" t="s">
        <v>598</v>
      </c>
      <c r="AJ5" s="62" t="s">
        <v>599</v>
      </c>
      <c r="AK5" s="62" t="s">
        <v>600</v>
      </c>
      <c r="AL5" s="62" t="s">
        <v>959</v>
      </c>
      <c r="AM5" s="62" t="s">
        <v>960</v>
      </c>
      <c r="AN5" s="62" t="s">
        <v>961</v>
      </c>
      <c r="AO5" s="62" t="s">
        <v>962</v>
      </c>
      <c r="AP5" s="70" t="s">
        <v>789</v>
      </c>
      <c r="AQ5" s="113" t="s">
        <v>790</v>
      </c>
    </row>
    <row r="6" spans="1:43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991</v>
      </c>
    </row>
    <row r="7" spans="1:43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991</v>
      </c>
    </row>
    <row r="8" spans="1:43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991</v>
      </c>
    </row>
    <row r="9" spans="1:43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48"/>
      <c r="O9" s="50">
        <v>0.27083333333333331</v>
      </c>
      <c r="P9" s="50">
        <v>0.4375</v>
      </c>
      <c r="Q9" s="50">
        <v>0.70833333333333337</v>
      </c>
      <c r="R9" s="50">
        <v>0.83333333333333337</v>
      </c>
      <c r="S9" s="48"/>
      <c r="T9" s="48"/>
      <c r="U9" s="48" t="s">
        <v>142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72">
        <v>4</v>
      </c>
      <c r="AQ9" s="47" t="s">
        <v>991</v>
      </c>
    </row>
    <row r="10" spans="1:43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991</v>
      </c>
    </row>
    <row r="11" spans="1:43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991</v>
      </c>
    </row>
    <row r="12" spans="1:43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991</v>
      </c>
    </row>
    <row r="13" spans="1:43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991</v>
      </c>
    </row>
    <row r="14" spans="1:43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991</v>
      </c>
    </row>
    <row r="15" spans="1:43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991</v>
      </c>
    </row>
    <row r="16" spans="1:43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991</v>
      </c>
    </row>
    <row r="17" spans="1:43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991</v>
      </c>
    </row>
    <row r="18" spans="1:43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991</v>
      </c>
    </row>
    <row r="19" spans="1:43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991</v>
      </c>
    </row>
    <row r="20" spans="1:43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991</v>
      </c>
    </row>
    <row r="21" spans="1:43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46"/>
      <c r="O21" s="50">
        <v>0.6875</v>
      </c>
      <c r="P21" s="50">
        <v>0.91666666666666663</v>
      </c>
      <c r="Q21" s="53"/>
      <c r="R21" s="53"/>
      <c r="S21" s="47"/>
      <c r="T21" s="47"/>
      <c r="U21" s="54" t="s">
        <v>176</v>
      </c>
      <c r="V21" s="54" t="s">
        <v>177</v>
      </c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48"/>
      <c r="AM21" s="48"/>
      <c r="AN21" s="48"/>
      <c r="AO21" s="48"/>
      <c r="AP21" s="73"/>
      <c r="AQ21" s="47" t="s">
        <v>991</v>
      </c>
    </row>
    <row r="22" spans="1:43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991</v>
      </c>
    </row>
    <row r="23" spans="1:43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991</v>
      </c>
    </row>
    <row r="24" spans="1:43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991</v>
      </c>
    </row>
    <row r="25" spans="1:43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991</v>
      </c>
    </row>
    <row r="26" spans="1:43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991</v>
      </c>
    </row>
    <row r="27" spans="1:43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991</v>
      </c>
    </row>
    <row r="28" spans="1:43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991</v>
      </c>
    </row>
    <row r="29" spans="1:43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991</v>
      </c>
    </row>
    <row r="30" spans="1:43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991</v>
      </c>
    </row>
    <row r="31" spans="1:43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991</v>
      </c>
    </row>
    <row r="32" spans="1:43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48"/>
      <c r="O32" s="50">
        <v>0.29166666666666669</v>
      </c>
      <c r="P32" s="50">
        <v>0.41666666666666669</v>
      </c>
      <c r="Q32" s="48"/>
      <c r="R32" s="48"/>
      <c r="S32" s="48"/>
      <c r="T32" s="48"/>
      <c r="U32" s="48" t="s">
        <v>195</v>
      </c>
      <c r="V32" s="48" t="s">
        <v>202</v>
      </c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72">
        <v>4</v>
      </c>
      <c r="AQ32" s="47" t="s">
        <v>991</v>
      </c>
    </row>
    <row r="33" spans="1:43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991</v>
      </c>
    </row>
    <row r="34" spans="1:43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991</v>
      </c>
    </row>
    <row r="35" spans="1:43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991</v>
      </c>
    </row>
    <row r="36" spans="1:43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46"/>
      <c r="O36" s="50">
        <v>0.27083333333333331</v>
      </c>
      <c r="P36" s="50">
        <v>0.35416666666666669</v>
      </c>
      <c r="Q36" s="53"/>
      <c r="R36" s="53"/>
      <c r="S36" s="47"/>
      <c r="T36" s="47"/>
      <c r="U36" s="54" t="s">
        <v>209</v>
      </c>
      <c r="V36" s="54" t="s">
        <v>132</v>
      </c>
      <c r="W36" s="54" t="s">
        <v>133</v>
      </c>
      <c r="X36" s="54" t="s">
        <v>134</v>
      </c>
      <c r="Y36" s="54" t="s">
        <v>135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48"/>
      <c r="AM36" s="48"/>
      <c r="AN36" s="48"/>
      <c r="AO36" s="48"/>
      <c r="AP36" s="73"/>
      <c r="AQ36" s="47" t="s">
        <v>991</v>
      </c>
    </row>
    <row r="37" spans="1:43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991</v>
      </c>
    </row>
    <row r="38" spans="1:43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991</v>
      </c>
    </row>
    <row r="39" spans="1:43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991</v>
      </c>
    </row>
    <row r="40" spans="1:43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48"/>
      <c r="O40" s="50">
        <v>0.25</v>
      </c>
      <c r="P40" s="50">
        <v>0.41666666666666669</v>
      </c>
      <c r="Q40" s="50">
        <v>0.72916666666666663</v>
      </c>
      <c r="R40" s="50">
        <v>0.85416666666666663</v>
      </c>
      <c r="S40" s="48"/>
      <c r="T40" s="48"/>
      <c r="U40" s="48" t="s">
        <v>215</v>
      </c>
      <c r="V40" s="48" t="s">
        <v>216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72">
        <v>4</v>
      </c>
      <c r="AQ40" s="47" t="s">
        <v>991</v>
      </c>
    </row>
    <row r="41" spans="1:43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991</v>
      </c>
    </row>
    <row r="42" spans="1:43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46"/>
      <c r="O42" s="50">
        <v>0.72916666666666663</v>
      </c>
      <c r="P42" s="50">
        <v>0.89583333333333337</v>
      </c>
      <c r="Q42" s="53"/>
      <c r="R42" s="53"/>
      <c r="S42" s="47"/>
      <c r="T42" s="47"/>
      <c r="U42" s="54" t="s">
        <v>222</v>
      </c>
      <c r="V42" s="54" t="s">
        <v>223</v>
      </c>
      <c r="W42" s="54" t="s">
        <v>224</v>
      </c>
      <c r="X42" s="54" t="s">
        <v>225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48"/>
      <c r="AM42" s="48"/>
      <c r="AN42" s="48"/>
      <c r="AO42" s="48"/>
      <c r="AP42" s="73"/>
      <c r="AQ42" s="47" t="s">
        <v>991</v>
      </c>
    </row>
    <row r="43" spans="1:43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991</v>
      </c>
    </row>
    <row r="44" spans="1:43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991</v>
      </c>
    </row>
    <row r="45" spans="1:43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991</v>
      </c>
    </row>
    <row r="46" spans="1:43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48"/>
      <c r="O46" s="50">
        <v>0.72916666666666663</v>
      </c>
      <c r="P46" s="50">
        <v>0.85416666666666663</v>
      </c>
      <c r="Q46" s="48"/>
      <c r="R46" s="48"/>
      <c r="S46" s="48"/>
      <c r="T46" s="48"/>
      <c r="U46" s="48" t="s">
        <v>233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72">
        <v>4</v>
      </c>
      <c r="AQ46" s="47" t="s">
        <v>991</v>
      </c>
    </row>
    <row r="47" spans="1:43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991</v>
      </c>
    </row>
    <row r="48" spans="1:43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46"/>
      <c r="O48" s="50">
        <v>0.70833333333333337</v>
      </c>
      <c r="P48" s="50">
        <v>0.89583333333333337</v>
      </c>
      <c r="Q48" s="53"/>
      <c r="R48" s="53"/>
      <c r="S48" s="47"/>
      <c r="T48" s="47"/>
      <c r="U48" s="54" t="s">
        <v>234</v>
      </c>
      <c r="V48" s="54" t="s">
        <v>236</v>
      </c>
      <c r="W48" s="54" t="s">
        <v>232</v>
      </c>
      <c r="X48" s="54" t="s">
        <v>235</v>
      </c>
      <c r="Y48" s="54" t="s">
        <v>510</v>
      </c>
      <c r="Z48" s="54"/>
      <c r="AA48" s="55"/>
      <c r="AB48" s="55"/>
      <c r="AC48" s="55"/>
      <c r="AD48" s="55"/>
      <c r="AE48" s="55"/>
      <c r="AF48" s="55"/>
      <c r="AG48" s="54"/>
      <c r="AH48" s="54"/>
      <c r="AI48" s="54"/>
      <c r="AJ48" s="54"/>
      <c r="AK48" s="54"/>
      <c r="AL48" s="48"/>
      <c r="AM48" s="48"/>
      <c r="AN48" s="48"/>
      <c r="AO48" s="48"/>
      <c r="AP48" s="73"/>
      <c r="AQ48" s="47" t="s">
        <v>991</v>
      </c>
    </row>
    <row r="49" spans="1:43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991</v>
      </c>
    </row>
    <row r="50" spans="1:43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48"/>
      <c r="O50" s="50">
        <v>0.70833333333333337</v>
      </c>
      <c r="P50" s="50">
        <v>0.875</v>
      </c>
      <c r="Q50" s="50"/>
      <c r="R50" s="50"/>
      <c r="S50" s="48"/>
      <c r="T50" s="48"/>
      <c r="U50" s="48" t="s">
        <v>241</v>
      </c>
      <c r="V50" s="48" t="s">
        <v>244</v>
      </c>
      <c r="W50" s="48" t="s">
        <v>242</v>
      </c>
      <c r="X50" s="48" t="s">
        <v>245</v>
      </c>
      <c r="Y50" s="48" t="s">
        <v>243</v>
      </c>
      <c r="Z50" s="48" t="s">
        <v>514</v>
      </c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72">
        <v>4</v>
      </c>
      <c r="AQ50" s="47" t="s">
        <v>991</v>
      </c>
    </row>
    <row r="51" spans="1:43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991</v>
      </c>
    </row>
    <row r="52" spans="1:43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991</v>
      </c>
    </row>
    <row r="53" spans="1:43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48"/>
      <c r="O53" s="50">
        <v>0.27083333333333331</v>
      </c>
      <c r="P53" s="50">
        <v>0.41666666666666669</v>
      </c>
      <c r="Q53" s="50">
        <v>0.70833333333333337</v>
      </c>
      <c r="R53" s="50">
        <v>0.83333333333333337</v>
      </c>
      <c r="S53" s="48"/>
      <c r="T53" s="48"/>
      <c r="U53" s="48" t="s">
        <v>241</v>
      </c>
      <c r="V53" s="48" t="s">
        <v>244</v>
      </c>
      <c r="W53" s="48" t="s">
        <v>242</v>
      </c>
      <c r="X53" s="48" t="s">
        <v>245</v>
      </c>
      <c r="Y53" s="48" t="s">
        <v>243</v>
      </c>
      <c r="Z53" s="48" t="s">
        <v>514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72">
        <v>3</v>
      </c>
      <c r="AQ53" s="47" t="s">
        <v>991</v>
      </c>
    </row>
    <row r="54" spans="1:43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991</v>
      </c>
    </row>
    <row r="55" spans="1:43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48"/>
      <c r="O55" s="50"/>
      <c r="P55" s="50"/>
      <c r="Q55" s="50"/>
      <c r="R55" s="50"/>
      <c r="S55" s="48"/>
      <c r="T55" s="48"/>
      <c r="U55" s="48" t="s">
        <v>260</v>
      </c>
      <c r="V55" s="48" t="s">
        <v>258</v>
      </c>
      <c r="W55" s="48" t="s">
        <v>259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72">
        <v>3</v>
      </c>
      <c r="AQ55" s="47" t="s">
        <v>991</v>
      </c>
    </row>
    <row r="56" spans="1:43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991</v>
      </c>
    </row>
    <row r="57" spans="1:43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991</v>
      </c>
    </row>
    <row r="58" spans="1:43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991</v>
      </c>
    </row>
    <row r="59" spans="1:43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7"/>
      <c r="O59" s="50">
        <v>0.72916666666666663</v>
      </c>
      <c r="P59" s="50">
        <v>0.85416666666666663</v>
      </c>
      <c r="Q59" s="53"/>
      <c r="R59" s="53"/>
      <c r="S59" s="47"/>
      <c r="T59" s="58"/>
      <c r="U59" s="54" t="s">
        <v>265</v>
      </c>
      <c r="V59" s="54" t="s">
        <v>266</v>
      </c>
      <c r="W59" s="54"/>
      <c r="X59" s="51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48"/>
      <c r="AM59" s="48"/>
      <c r="AN59" s="48"/>
      <c r="AO59" s="48"/>
      <c r="AP59" s="73"/>
      <c r="AQ59" s="47" t="s">
        <v>991</v>
      </c>
    </row>
    <row r="60" spans="1:43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48"/>
      <c r="O60" s="50">
        <v>0.27083333333333331</v>
      </c>
      <c r="P60" s="50">
        <v>0.39583333333333331</v>
      </c>
      <c r="Q60" s="53"/>
      <c r="R60" s="53"/>
      <c r="S60" s="53"/>
      <c r="T60" s="53"/>
      <c r="U60" s="53" t="s">
        <v>217</v>
      </c>
      <c r="V60" s="53" t="s">
        <v>218</v>
      </c>
      <c r="W60" s="53" t="s">
        <v>267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73">
        <v>3</v>
      </c>
      <c r="AQ60" s="53" t="s">
        <v>991</v>
      </c>
    </row>
    <row r="61" spans="1:43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7"/>
      <c r="O61" s="50">
        <v>0.75</v>
      </c>
      <c r="P61" s="50">
        <v>0.875</v>
      </c>
      <c r="Q61" s="53"/>
      <c r="R61" s="53"/>
      <c r="S61" s="47"/>
      <c r="T61" s="58"/>
      <c r="U61" s="54" t="s">
        <v>580</v>
      </c>
      <c r="V61" s="54" t="s">
        <v>268</v>
      </c>
      <c r="W61" s="54" t="s">
        <v>269</v>
      </c>
      <c r="X61" s="54"/>
      <c r="Y61" s="51"/>
      <c r="Z61" s="59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48"/>
      <c r="AM61" s="48"/>
      <c r="AN61" s="48"/>
      <c r="AO61" s="48"/>
      <c r="AP61" s="73"/>
      <c r="AQ61" s="47" t="s">
        <v>991</v>
      </c>
    </row>
    <row r="62" spans="1:43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46"/>
      <c r="O62" s="50"/>
      <c r="P62" s="50"/>
      <c r="Q62" s="47"/>
      <c r="R62" s="47"/>
      <c r="S62" s="47"/>
      <c r="T62" s="47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73"/>
      <c r="AQ62" s="47" t="s">
        <v>991</v>
      </c>
    </row>
    <row r="63" spans="1:43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991</v>
      </c>
    </row>
    <row r="64" spans="1:43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48"/>
      <c r="O64" s="50">
        <v>0.72916666666666663</v>
      </c>
      <c r="P64" s="50">
        <v>0.85416666666666663</v>
      </c>
      <c r="Q64" s="53"/>
      <c r="R64" s="53"/>
      <c r="S64" s="53"/>
      <c r="T64" s="53"/>
      <c r="U64" s="53" t="s">
        <v>251</v>
      </c>
      <c r="V64" s="53" t="s">
        <v>254</v>
      </c>
      <c r="W64" s="53" t="s">
        <v>255</v>
      </c>
      <c r="X64" s="53" t="s">
        <v>253</v>
      </c>
      <c r="Y64" s="53" t="s">
        <v>257</v>
      </c>
      <c r="Z64" s="53" t="s">
        <v>515</v>
      </c>
      <c r="AA64" s="53" t="s">
        <v>607</v>
      </c>
      <c r="AB64" s="53" t="s">
        <v>683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73">
        <v>4</v>
      </c>
      <c r="AQ64" s="53" t="s">
        <v>991</v>
      </c>
    </row>
    <row r="65" spans="1:43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48"/>
      <c r="O65" s="50">
        <v>0.72916666666666663</v>
      </c>
      <c r="P65" s="50">
        <v>0.85416666666666663</v>
      </c>
      <c r="Q65" s="53"/>
      <c r="R65" s="53"/>
      <c r="S65" s="53"/>
      <c r="T65" s="53"/>
      <c r="U65" s="53" t="s">
        <v>377</v>
      </c>
      <c r="V65" s="53" t="s">
        <v>379</v>
      </c>
      <c r="W65" s="53" t="s">
        <v>273</v>
      </c>
      <c r="X65" s="53" t="s">
        <v>604</v>
      </c>
      <c r="Y65" s="53" t="s">
        <v>619</v>
      </c>
      <c r="Z65" s="53" t="s">
        <v>190</v>
      </c>
      <c r="AA65" s="53" t="s">
        <v>772</v>
      </c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73">
        <v>4</v>
      </c>
      <c r="AQ65" s="53" t="s">
        <v>991</v>
      </c>
    </row>
    <row r="66" spans="1:43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48"/>
      <c r="O66" s="50">
        <v>0.75</v>
      </c>
      <c r="P66" s="50">
        <v>0.875</v>
      </c>
      <c r="Q66" s="53"/>
      <c r="R66" s="53"/>
      <c r="S66" s="53"/>
      <c r="T66" s="53"/>
      <c r="U66" s="53" t="s">
        <v>274</v>
      </c>
      <c r="V66" s="53" t="s">
        <v>275</v>
      </c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73">
        <v>3</v>
      </c>
      <c r="AQ66" s="53" t="s">
        <v>991</v>
      </c>
    </row>
    <row r="67" spans="1:43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48"/>
      <c r="O67" s="50">
        <v>0.27083333333333331</v>
      </c>
      <c r="P67" s="50">
        <v>0.39583333333333331</v>
      </c>
      <c r="Q67" s="53"/>
      <c r="R67" s="53"/>
      <c r="S67" s="53"/>
      <c r="T67" s="53"/>
      <c r="U67" s="53" t="s">
        <v>276</v>
      </c>
      <c r="V67" s="53" t="s">
        <v>277</v>
      </c>
      <c r="W67" s="53" t="s">
        <v>577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73">
        <v>5</v>
      </c>
      <c r="AQ67" s="53" t="s">
        <v>991</v>
      </c>
    </row>
    <row r="68" spans="1:43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46"/>
      <c r="O68" s="50"/>
      <c r="P68" s="50"/>
      <c r="Q68" s="47"/>
      <c r="R68" s="47"/>
      <c r="S68" s="47"/>
      <c r="T68" s="47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73"/>
      <c r="AQ68" s="47" t="s">
        <v>991</v>
      </c>
    </row>
    <row r="69" spans="1:43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991</v>
      </c>
    </row>
    <row r="70" spans="1:43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991</v>
      </c>
    </row>
    <row r="71" spans="1:43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991</v>
      </c>
    </row>
    <row r="72" spans="1:43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991</v>
      </c>
    </row>
    <row r="73" spans="1:43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991</v>
      </c>
    </row>
    <row r="74" spans="1:43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991</v>
      </c>
    </row>
    <row r="75" spans="1:43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48"/>
      <c r="O75" s="50">
        <v>0.72916666666666663</v>
      </c>
      <c r="P75" s="50">
        <v>0.85416666666666663</v>
      </c>
      <c r="Q75" s="53"/>
      <c r="R75" s="53"/>
      <c r="S75" s="53"/>
      <c r="T75" s="53"/>
      <c r="U75" s="53" t="s">
        <v>143</v>
      </c>
      <c r="V75" s="53" t="s">
        <v>202</v>
      </c>
      <c r="W75" s="53" t="s">
        <v>200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73">
        <v>2</v>
      </c>
      <c r="AQ75" s="53" t="s">
        <v>991</v>
      </c>
    </row>
    <row r="76" spans="1:43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46"/>
      <c r="O76" s="50">
        <v>0.6875</v>
      </c>
      <c r="P76" s="50">
        <v>0.89583333333333337</v>
      </c>
      <c r="Q76" s="47"/>
      <c r="R76" s="47"/>
      <c r="S76" s="47"/>
      <c r="T76" s="47"/>
      <c r="U76" s="44" t="s">
        <v>241</v>
      </c>
      <c r="V76" s="44" t="s">
        <v>242</v>
      </c>
      <c r="W76" s="44" t="s">
        <v>243</v>
      </c>
      <c r="X76" s="44" t="s">
        <v>296</v>
      </c>
      <c r="Y76" s="44" t="s">
        <v>244</v>
      </c>
      <c r="Z76" s="44" t="s">
        <v>245</v>
      </c>
      <c r="AA76" s="44" t="s">
        <v>514</v>
      </c>
      <c r="AB76" s="44" t="s">
        <v>608</v>
      </c>
      <c r="AC76" s="44" t="s">
        <v>682</v>
      </c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73">
        <v>4</v>
      </c>
      <c r="AQ76" s="47" t="s">
        <v>991</v>
      </c>
    </row>
    <row r="77" spans="1:43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991</v>
      </c>
    </row>
    <row r="78" spans="1:43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46"/>
      <c r="O78" s="50"/>
      <c r="P78" s="50"/>
      <c r="Q78" s="47"/>
      <c r="R78" s="47"/>
      <c r="S78" s="47"/>
      <c r="T78" s="47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73"/>
      <c r="AQ78" s="47" t="s">
        <v>991</v>
      </c>
    </row>
    <row r="79" spans="1:43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46"/>
      <c r="O79" s="50"/>
      <c r="P79" s="50"/>
      <c r="Q79" s="47"/>
      <c r="R79" s="47"/>
      <c r="S79" s="47"/>
      <c r="T79" s="47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73"/>
      <c r="AQ79" s="47" t="s">
        <v>991</v>
      </c>
    </row>
    <row r="80" spans="1:43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991</v>
      </c>
    </row>
    <row r="81" spans="1:43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991</v>
      </c>
    </row>
    <row r="82" spans="1:43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991</v>
      </c>
    </row>
    <row r="83" spans="1:43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48"/>
      <c r="O83" s="50">
        <v>0.75</v>
      </c>
      <c r="P83" s="50">
        <v>0.875</v>
      </c>
      <c r="Q83" s="47"/>
      <c r="R83" s="47"/>
      <c r="S83" s="47"/>
      <c r="T83" s="47"/>
      <c r="U83" s="47" t="s">
        <v>302</v>
      </c>
      <c r="V83" s="47" t="s">
        <v>303</v>
      </c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73">
        <v>2</v>
      </c>
      <c r="AQ83" s="47" t="s">
        <v>991</v>
      </c>
    </row>
    <row r="84" spans="1:43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991</v>
      </c>
    </row>
    <row r="85" spans="1:43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991</v>
      </c>
    </row>
    <row r="86" spans="1:43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46"/>
      <c r="O86" s="50">
        <v>0.72916666666666663</v>
      </c>
      <c r="P86" s="50">
        <v>0.89583333333333337</v>
      </c>
      <c r="Q86" s="53"/>
      <c r="R86" s="53"/>
      <c r="S86" s="47"/>
      <c r="T86" s="47"/>
      <c r="U86" s="54" t="s">
        <v>308</v>
      </c>
      <c r="V86" s="54" t="s">
        <v>309</v>
      </c>
      <c r="W86" s="54" t="s">
        <v>310</v>
      </c>
      <c r="X86" s="51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48"/>
      <c r="AM86" s="48"/>
      <c r="AN86" s="48"/>
      <c r="AO86" s="48"/>
      <c r="AP86" s="73"/>
      <c r="AQ86" s="47" t="s">
        <v>991</v>
      </c>
    </row>
    <row r="87" spans="1:43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991</v>
      </c>
    </row>
    <row r="88" spans="1:43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46"/>
      <c r="O88" s="50">
        <v>0.29166666666666669</v>
      </c>
      <c r="P88" s="50">
        <v>0.41666666666666669</v>
      </c>
      <c r="Q88" s="53"/>
      <c r="R88" s="53"/>
      <c r="S88" s="47"/>
      <c r="T88" s="60"/>
      <c r="U88" s="54" t="s">
        <v>173</v>
      </c>
      <c r="V88" s="54" t="s">
        <v>174</v>
      </c>
      <c r="W88" s="54" t="s">
        <v>311</v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48"/>
      <c r="AM88" s="48"/>
      <c r="AN88" s="48"/>
      <c r="AO88" s="48"/>
      <c r="AP88" s="73"/>
      <c r="AQ88" s="47" t="s">
        <v>991</v>
      </c>
    </row>
    <row r="89" spans="1:43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46"/>
      <c r="O89" s="50">
        <v>0.27083333333333331</v>
      </c>
      <c r="P89" s="50">
        <v>0.39583333333333331</v>
      </c>
      <c r="Q89" s="53"/>
      <c r="R89" s="53"/>
      <c r="S89" s="47"/>
      <c r="T89" s="47"/>
      <c r="U89" s="48" t="s">
        <v>311</v>
      </c>
      <c r="V89" s="48" t="s">
        <v>312</v>
      </c>
      <c r="W89" s="48" t="s">
        <v>398</v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48"/>
      <c r="AM89" s="48"/>
      <c r="AN89" s="48"/>
      <c r="AO89" s="48"/>
      <c r="AP89" s="73"/>
      <c r="AQ89" s="47" t="s">
        <v>991</v>
      </c>
    </row>
    <row r="90" spans="1:43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991</v>
      </c>
    </row>
    <row r="91" spans="1:43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46"/>
      <c r="O91" s="50">
        <v>0.75</v>
      </c>
      <c r="P91" s="50">
        <v>0.875</v>
      </c>
      <c r="Q91" s="53"/>
      <c r="R91" s="53"/>
      <c r="S91" s="47"/>
      <c r="T91" s="47"/>
      <c r="U91" s="54" t="s">
        <v>217</v>
      </c>
      <c r="V91" s="54" t="s">
        <v>220</v>
      </c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48"/>
      <c r="AM91" s="48"/>
      <c r="AN91" s="48"/>
      <c r="AO91" s="48"/>
      <c r="AP91" s="73"/>
      <c r="AQ91" s="47" t="s">
        <v>991</v>
      </c>
    </row>
    <row r="92" spans="1:43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46"/>
      <c r="O92" s="50">
        <v>0.27083333333333331</v>
      </c>
      <c r="P92" s="50">
        <v>0.39583333333333331</v>
      </c>
      <c r="Q92" s="53"/>
      <c r="R92" s="53"/>
      <c r="S92" s="47"/>
      <c r="T92" s="47"/>
      <c r="U92" s="54" t="s">
        <v>319</v>
      </c>
      <c r="V92" s="54" t="s">
        <v>320</v>
      </c>
      <c r="W92" s="54" t="s">
        <v>321</v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48"/>
      <c r="AM92" s="48"/>
      <c r="AN92" s="48"/>
      <c r="AO92" s="48"/>
      <c r="AP92" s="73"/>
      <c r="AQ92" s="47" t="s">
        <v>991</v>
      </c>
    </row>
    <row r="93" spans="1:43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991</v>
      </c>
    </row>
    <row r="94" spans="1:43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46"/>
      <c r="O94" s="50"/>
      <c r="P94" s="50"/>
      <c r="Q94" s="47"/>
      <c r="R94" s="47"/>
      <c r="S94" s="47"/>
      <c r="T94" s="47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73"/>
      <c r="AQ94" s="47" t="s">
        <v>991</v>
      </c>
    </row>
    <row r="95" spans="1:43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991</v>
      </c>
    </row>
    <row r="96" spans="1:43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991</v>
      </c>
    </row>
    <row r="97" spans="1:43" s="9" customFormat="1" ht="11.25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991</v>
      </c>
    </row>
    <row r="98" spans="1:43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46"/>
      <c r="O98" s="50"/>
      <c r="P98" s="50"/>
      <c r="Q98" s="47"/>
      <c r="R98" s="47"/>
      <c r="S98" s="47"/>
      <c r="T98" s="47"/>
      <c r="U98" s="44" t="s">
        <v>326</v>
      </c>
      <c r="V98" s="44" t="s">
        <v>327</v>
      </c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73">
        <v>2</v>
      </c>
      <c r="AQ98" s="47" t="s">
        <v>991</v>
      </c>
    </row>
    <row r="99" spans="1:43" s="9" customFormat="1" ht="11.25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991</v>
      </c>
    </row>
    <row r="100" spans="1:43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991</v>
      </c>
    </row>
    <row r="101" spans="1:43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991</v>
      </c>
    </row>
    <row r="102" spans="1:43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991</v>
      </c>
    </row>
    <row r="103" spans="1:43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991</v>
      </c>
    </row>
    <row r="104" spans="1:43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991</v>
      </c>
    </row>
    <row r="105" spans="1:43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991</v>
      </c>
    </row>
    <row r="106" spans="1:43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48"/>
      <c r="O106" s="50">
        <v>0.75</v>
      </c>
      <c r="P106" s="50">
        <v>0.875</v>
      </c>
      <c r="Q106" s="50"/>
      <c r="R106" s="50"/>
      <c r="S106" s="50"/>
      <c r="T106" s="50"/>
      <c r="U106" s="50" t="s">
        <v>351</v>
      </c>
      <c r="V106" s="50" t="s">
        <v>352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74">
        <v>2</v>
      </c>
      <c r="AQ106" s="50" t="s">
        <v>991</v>
      </c>
    </row>
    <row r="107" spans="1:43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991</v>
      </c>
    </row>
    <row r="108" spans="1:43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991</v>
      </c>
    </row>
    <row r="109" spans="1:43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46"/>
      <c r="O109" s="50"/>
      <c r="P109" s="50"/>
      <c r="Q109" s="47"/>
      <c r="R109" s="47"/>
      <c r="S109" s="47"/>
      <c r="T109" s="47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73"/>
      <c r="AQ109" s="47" t="s">
        <v>991</v>
      </c>
    </row>
    <row r="110" spans="1:43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46"/>
      <c r="O110" s="50"/>
      <c r="P110" s="50"/>
      <c r="Q110" s="47"/>
      <c r="R110" s="47"/>
      <c r="S110" s="47"/>
      <c r="T110" s="47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73"/>
      <c r="AQ110" s="47" t="s">
        <v>991</v>
      </c>
    </row>
    <row r="111" spans="1:43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991</v>
      </c>
    </row>
    <row r="112" spans="1:43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46"/>
      <c r="O112" s="50"/>
      <c r="P112" s="50"/>
      <c r="Q112" s="47"/>
      <c r="R112" s="47"/>
      <c r="S112" s="47"/>
      <c r="T112" s="47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73"/>
      <c r="AQ112" s="47" t="s">
        <v>991</v>
      </c>
    </row>
    <row r="113" spans="1:43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991</v>
      </c>
    </row>
    <row r="114" spans="1:43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991</v>
      </c>
    </row>
    <row r="115" spans="1:43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48"/>
      <c r="O115" s="50">
        <v>0.72916666666666663</v>
      </c>
      <c r="P115" s="50">
        <v>0.85416666666666663</v>
      </c>
      <c r="Q115" s="53"/>
      <c r="R115" s="53"/>
      <c r="S115" s="53"/>
      <c r="T115" s="53"/>
      <c r="U115" s="53" t="s">
        <v>364</v>
      </c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73">
        <v>3</v>
      </c>
      <c r="AQ115" s="53" t="s">
        <v>991</v>
      </c>
    </row>
    <row r="116" spans="1:43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46"/>
      <c r="O116" s="50">
        <v>0.72916666666666663</v>
      </c>
      <c r="P116" s="50">
        <v>0.85416666666666663</v>
      </c>
      <c r="Q116" s="53"/>
      <c r="R116" s="53"/>
      <c r="S116" s="47"/>
      <c r="T116" s="47"/>
      <c r="U116" s="54" t="s">
        <v>365</v>
      </c>
      <c r="V116" s="54" t="s">
        <v>366</v>
      </c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48"/>
      <c r="AM116" s="48"/>
      <c r="AN116" s="48"/>
      <c r="AO116" s="48"/>
      <c r="AP116" s="73"/>
      <c r="AQ116" s="47" t="s">
        <v>991</v>
      </c>
    </row>
    <row r="117" spans="1:43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48"/>
      <c r="O117" s="50">
        <v>0.72916666666666663</v>
      </c>
      <c r="P117" s="50">
        <v>0.85416666666666663</v>
      </c>
      <c r="Q117" s="53"/>
      <c r="R117" s="53"/>
      <c r="S117" s="53"/>
      <c r="T117" s="53"/>
      <c r="U117" s="53" t="s">
        <v>367</v>
      </c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73">
        <v>2</v>
      </c>
      <c r="AQ117" s="53" t="s">
        <v>991</v>
      </c>
    </row>
    <row r="118" spans="1:43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48"/>
      <c r="O118" s="50">
        <v>0.75</v>
      </c>
      <c r="P118" s="50">
        <v>0.875</v>
      </c>
      <c r="Q118" s="53"/>
      <c r="R118" s="53"/>
      <c r="S118" s="53"/>
      <c r="T118" s="53"/>
      <c r="U118" s="53" t="s">
        <v>368</v>
      </c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73">
        <v>2</v>
      </c>
      <c r="AQ118" s="53" t="s">
        <v>991</v>
      </c>
    </row>
    <row r="119" spans="1:43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991</v>
      </c>
    </row>
    <row r="120" spans="1:43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48"/>
      <c r="O120" s="50">
        <v>0.70833333333333337</v>
      </c>
      <c r="P120" s="50">
        <v>0.91666666666666663</v>
      </c>
      <c r="Q120" s="53"/>
      <c r="R120" s="53"/>
      <c r="S120" s="53"/>
      <c r="T120" s="53"/>
      <c r="U120" s="53" t="s">
        <v>369</v>
      </c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73">
        <v>2</v>
      </c>
      <c r="AQ120" s="53" t="s">
        <v>991</v>
      </c>
    </row>
    <row r="121" spans="1:43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991</v>
      </c>
    </row>
    <row r="122" spans="1:43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991</v>
      </c>
    </row>
    <row r="123" spans="1:43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48"/>
      <c r="O123" s="50">
        <v>0.25</v>
      </c>
      <c r="P123" s="50">
        <v>0.39583333333333331</v>
      </c>
      <c r="Q123" s="53"/>
      <c r="R123" s="53"/>
      <c r="S123" s="53"/>
      <c r="T123" s="53"/>
      <c r="U123" s="53" t="s">
        <v>373</v>
      </c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73">
        <v>5</v>
      </c>
      <c r="AQ123" s="53" t="s">
        <v>991</v>
      </c>
    </row>
    <row r="124" spans="1:43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48"/>
      <c r="O124" s="50">
        <v>0.72916666666666663</v>
      </c>
      <c r="P124" s="50">
        <v>0.85416666666666663</v>
      </c>
      <c r="Q124" s="53"/>
      <c r="R124" s="53"/>
      <c r="S124" s="53"/>
      <c r="T124" s="53"/>
      <c r="U124" s="53" t="s">
        <v>363</v>
      </c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73">
        <v>2</v>
      </c>
      <c r="AQ124" s="53" t="s">
        <v>991</v>
      </c>
    </row>
    <row r="125" spans="1:43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48"/>
      <c r="O125" s="50">
        <v>0.72916666666666663</v>
      </c>
      <c r="P125" s="50">
        <v>0.85416666666666663</v>
      </c>
      <c r="Q125" s="53"/>
      <c r="R125" s="53"/>
      <c r="S125" s="53"/>
      <c r="T125" s="53"/>
      <c r="U125" s="53" t="s">
        <v>374</v>
      </c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73">
        <v>2</v>
      </c>
      <c r="AQ125" s="53" t="s">
        <v>991</v>
      </c>
    </row>
    <row r="126" spans="1:43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991</v>
      </c>
    </row>
    <row r="127" spans="1:43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48"/>
      <c r="O127" s="50">
        <v>0.625</v>
      </c>
      <c r="P127" s="50">
        <v>0.9375</v>
      </c>
      <c r="Q127" s="53"/>
      <c r="R127" s="53"/>
      <c r="S127" s="53"/>
      <c r="T127" s="53"/>
      <c r="U127" s="53" t="s">
        <v>376</v>
      </c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73">
        <v>4</v>
      </c>
      <c r="AQ127" s="53" t="s">
        <v>991</v>
      </c>
    </row>
    <row r="128" spans="1:43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48"/>
      <c r="O128" s="50">
        <v>0.72916666666666663</v>
      </c>
      <c r="P128" s="50">
        <v>0.875</v>
      </c>
      <c r="Q128" s="53"/>
      <c r="R128" s="53"/>
      <c r="S128" s="53"/>
      <c r="T128" s="53"/>
      <c r="U128" s="53" t="s">
        <v>383</v>
      </c>
      <c r="V128" s="53" t="s">
        <v>330</v>
      </c>
      <c r="W128" s="53" t="s">
        <v>384</v>
      </c>
      <c r="X128" s="53" t="s">
        <v>390</v>
      </c>
      <c r="Y128" s="53" t="s">
        <v>606</v>
      </c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73">
        <v>3</v>
      </c>
      <c r="AQ128" s="53" t="s">
        <v>991</v>
      </c>
    </row>
    <row r="129" spans="1:43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991</v>
      </c>
    </row>
    <row r="130" spans="1:43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991</v>
      </c>
    </row>
    <row r="131" spans="1:43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991</v>
      </c>
    </row>
    <row r="132" spans="1:43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991</v>
      </c>
    </row>
    <row r="133" spans="1:43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48"/>
      <c r="O133" s="50">
        <v>0.27083333333333331</v>
      </c>
      <c r="P133" s="50">
        <v>0.39583333333333331</v>
      </c>
      <c r="Q133" s="53">
        <v>0.70833333333333337</v>
      </c>
      <c r="R133" s="53">
        <v>0.83333333333333337</v>
      </c>
      <c r="S133" s="53"/>
      <c r="T133" s="53"/>
      <c r="U133" s="53" t="s">
        <v>251</v>
      </c>
      <c r="V133" s="53" t="s">
        <v>254</v>
      </c>
      <c r="W133" s="53" t="s">
        <v>255</v>
      </c>
      <c r="X133" s="53" t="s">
        <v>253</v>
      </c>
      <c r="Y133" s="53" t="s">
        <v>257</v>
      </c>
      <c r="Z133" s="53" t="s">
        <v>390</v>
      </c>
      <c r="AA133" s="53" t="s">
        <v>515</v>
      </c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73">
        <v>3</v>
      </c>
      <c r="AQ133" s="53" t="s">
        <v>991</v>
      </c>
    </row>
    <row r="134" spans="1:43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991</v>
      </c>
    </row>
    <row r="135" spans="1:43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991</v>
      </c>
    </row>
    <row r="136" spans="1:43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991</v>
      </c>
    </row>
    <row r="137" spans="1:43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991</v>
      </c>
    </row>
    <row r="138" spans="1:43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991</v>
      </c>
    </row>
    <row r="139" spans="1:43" s="20" customFormat="1" ht="22.5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46"/>
      <c r="O139" s="50">
        <v>0.25</v>
      </c>
      <c r="P139" s="50">
        <v>0.95833333333333337</v>
      </c>
      <c r="Q139" s="50"/>
      <c r="R139" s="50"/>
      <c r="S139" s="50" t="s">
        <v>610</v>
      </c>
      <c r="T139" s="50" t="s">
        <v>611</v>
      </c>
      <c r="U139" s="44" t="s">
        <v>331</v>
      </c>
      <c r="V139" s="44" t="s">
        <v>279</v>
      </c>
      <c r="W139" s="44" t="s">
        <v>280</v>
      </c>
      <c r="X139" s="44" t="s">
        <v>332</v>
      </c>
      <c r="Y139" s="44" t="s">
        <v>333</v>
      </c>
      <c r="Z139" s="44" t="s">
        <v>334</v>
      </c>
      <c r="AA139" s="44" t="s">
        <v>335</v>
      </c>
      <c r="AB139" s="44" t="s">
        <v>282</v>
      </c>
      <c r="AC139" s="44" t="s">
        <v>278</v>
      </c>
      <c r="AD139" s="44" t="s">
        <v>636</v>
      </c>
      <c r="AE139" s="44" t="s">
        <v>679</v>
      </c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73">
        <v>2</v>
      </c>
      <c r="AQ139" s="47" t="s">
        <v>991</v>
      </c>
    </row>
    <row r="140" spans="1:43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46"/>
      <c r="O140" s="50"/>
      <c r="P140" s="50"/>
      <c r="Q140" s="47"/>
      <c r="R140" s="47"/>
      <c r="S140" s="47"/>
      <c r="T140" s="47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73"/>
      <c r="AQ140" s="47" t="s">
        <v>991</v>
      </c>
    </row>
    <row r="141" spans="1:43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46"/>
      <c r="O141" s="50"/>
      <c r="P141" s="50"/>
      <c r="Q141" s="47"/>
      <c r="R141" s="47"/>
      <c r="S141" s="47"/>
      <c r="T141" s="47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73"/>
      <c r="AQ141" s="47" t="s">
        <v>991</v>
      </c>
    </row>
    <row r="142" spans="1:43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46"/>
      <c r="O142" s="50"/>
      <c r="P142" s="50"/>
      <c r="Q142" s="47"/>
      <c r="R142" s="47"/>
      <c r="S142" s="47"/>
      <c r="T142" s="47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73"/>
      <c r="AQ142" s="47" t="s">
        <v>991</v>
      </c>
    </row>
    <row r="143" spans="1:43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991</v>
      </c>
    </row>
    <row r="144" spans="1:43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991</v>
      </c>
    </row>
    <row r="145" spans="1:43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991</v>
      </c>
    </row>
    <row r="146" spans="1:43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991</v>
      </c>
    </row>
    <row r="147" spans="1:43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991</v>
      </c>
    </row>
    <row r="148" spans="1:43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48"/>
      <c r="O148" s="50"/>
      <c r="P148" s="50"/>
      <c r="Q148" s="50"/>
      <c r="R148" s="50"/>
      <c r="S148" s="47"/>
      <c r="T148" s="47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73"/>
      <c r="AQ148" s="47" t="s">
        <v>991</v>
      </c>
    </row>
    <row r="149" spans="1:43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48"/>
      <c r="O149" s="50"/>
      <c r="P149" s="50"/>
      <c r="Q149" s="50"/>
      <c r="R149" s="50"/>
      <c r="S149" s="47"/>
      <c r="T149" s="47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73"/>
      <c r="AQ149" s="47" t="s">
        <v>991</v>
      </c>
    </row>
    <row r="150" spans="1:43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48"/>
      <c r="O150" s="50"/>
      <c r="P150" s="50"/>
      <c r="Q150" s="50"/>
      <c r="R150" s="50"/>
      <c r="S150" s="47"/>
      <c r="T150" s="47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73"/>
      <c r="AQ150" s="47" t="s">
        <v>991</v>
      </c>
    </row>
    <row r="151" spans="1:43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48"/>
      <c r="O151" s="50"/>
      <c r="P151" s="50"/>
      <c r="Q151" s="50"/>
      <c r="R151" s="50"/>
      <c r="S151" s="47"/>
      <c r="T151" s="47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73"/>
      <c r="AQ151" s="47" t="s">
        <v>991</v>
      </c>
    </row>
    <row r="152" spans="1:43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991</v>
      </c>
    </row>
    <row r="153" spans="1:43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991</v>
      </c>
    </row>
    <row r="154" spans="1:43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48"/>
      <c r="O154" s="50"/>
      <c r="P154" s="50"/>
      <c r="Q154" s="50"/>
      <c r="R154" s="50"/>
      <c r="S154" s="47"/>
      <c r="T154" s="47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73"/>
      <c r="AQ154" s="47" t="s">
        <v>991</v>
      </c>
    </row>
    <row r="155" spans="1:43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991</v>
      </c>
    </row>
    <row r="156" spans="1:43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991</v>
      </c>
    </row>
    <row r="157" spans="1:43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991</v>
      </c>
    </row>
    <row r="158" spans="1:43" s="9" customFormat="1" x14ac:dyDescent="0.2">
      <c r="A158" s="10" t="s">
        <v>803</v>
      </c>
      <c r="B158" s="40" t="s">
        <v>774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991</v>
      </c>
    </row>
    <row r="159" spans="1:43" s="9" customFormat="1" x14ac:dyDescent="0.2">
      <c r="A159" s="10" t="s">
        <v>803</v>
      </c>
      <c r="B159" s="40" t="s">
        <v>774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991</v>
      </c>
    </row>
    <row r="160" spans="1:43" s="9" customFormat="1" x14ac:dyDescent="0.2">
      <c r="A160" s="10" t="s">
        <v>803</v>
      </c>
      <c r="B160" s="40" t="s">
        <v>774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991</v>
      </c>
    </row>
    <row r="161" spans="1:43" s="9" customFormat="1" x14ac:dyDescent="0.2">
      <c r="A161" s="10" t="s">
        <v>803</v>
      </c>
      <c r="B161" s="40" t="s">
        <v>774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991</v>
      </c>
    </row>
    <row r="162" spans="1:43" s="9" customFormat="1" x14ac:dyDescent="0.2">
      <c r="A162" s="10" t="s">
        <v>803</v>
      </c>
      <c r="B162" s="40" t="s">
        <v>774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991</v>
      </c>
    </row>
    <row r="163" spans="1:43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991</v>
      </c>
    </row>
    <row r="164" spans="1:43" s="9" customFormat="1" ht="11.25" x14ac:dyDescent="0.2">
      <c r="A164" s="10" t="s">
        <v>803</v>
      </c>
      <c r="B164" s="40" t="s">
        <v>774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991</v>
      </c>
    </row>
    <row r="165" spans="1:43" s="9" customFormat="1" ht="11.25" x14ac:dyDescent="0.2">
      <c r="A165" s="10" t="s">
        <v>803</v>
      </c>
      <c r="B165" s="40" t="s">
        <v>774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991</v>
      </c>
    </row>
    <row r="166" spans="1:43" s="9" customFormat="1" ht="11.25" x14ac:dyDescent="0.2">
      <c r="A166" s="10" t="s">
        <v>803</v>
      </c>
      <c r="B166" s="40" t="s">
        <v>774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991</v>
      </c>
    </row>
    <row r="167" spans="1:43" s="9" customFormat="1" ht="11.25" x14ac:dyDescent="0.2">
      <c r="A167" s="10" t="s">
        <v>803</v>
      </c>
      <c r="B167" s="40" t="s">
        <v>774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991</v>
      </c>
    </row>
    <row r="168" spans="1:43" s="9" customFormat="1" ht="11.25" x14ac:dyDescent="0.2">
      <c r="A168" s="10" t="s">
        <v>803</v>
      </c>
      <c r="B168" s="40" t="s">
        <v>774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991</v>
      </c>
    </row>
    <row r="169" spans="1:43" s="9" customFormat="1" ht="11.25" x14ac:dyDescent="0.2">
      <c r="A169" s="10" t="s">
        <v>803</v>
      </c>
      <c r="B169" s="40" t="s">
        <v>774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991</v>
      </c>
    </row>
    <row r="170" spans="1:43" s="9" customFormat="1" ht="11.25" x14ac:dyDescent="0.2">
      <c r="A170" s="10" t="s">
        <v>803</v>
      </c>
      <c r="B170" s="40" t="s">
        <v>774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991</v>
      </c>
    </row>
    <row r="171" spans="1:43" s="9" customFormat="1" ht="11.25" x14ac:dyDescent="0.2">
      <c r="A171" s="10" t="s">
        <v>803</v>
      </c>
      <c r="B171" s="40" t="s">
        <v>774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991</v>
      </c>
    </row>
    <row r="172" spans="1:43" s="9" customFormat="1" ht="11.25" x14ac:dyDescent="0.2">
      <c r="A172" s="10" t="s">
        <v>803</v>
      </c>
      <c r="B172" s="40" t="s">
        <v>774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991</v>
      </c>
    </row>
    <row r="173" spans="1:43" s="9" customFormat="1" ht="11.25" x14ac:dyDescent="0.2">
      <c r="A173" s="10" t="s">
        <v>803</v>
      </c>
      <c r="B173" s="40" t="s">
        <v>774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991</v>
      </c>
    </row>
    <row r="174" spans="1:43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48"/>
      <c r="O174" s="50"/>
      <c r="P174" s="50"/>
      <c r="Q174" s="50"/>
      <c r="R174" s="50"/>
      <c r="S174" s="47"/>
      <c r="T174" s="47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73"/>
      <c r="AQ174" s="47" t="s">
        <v>991</v>
      </c>
    </row>
    <row r="175" spans="1:43" s="9" customFormat="1" ht="11.25" x14ac:dyDescent="0.2">
      <c r="A175" s="10" t="s">
        <v>803</v>
      </c>
      <c r="B175" s="40" t="s">
        <v>774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991</v>
      </c>
    </row>
    <row r="176" spans="1:43" s="9" customFormat="1" ht="11.25" x14ac:dyDescent="0.2">
      <c r="A176" s="10" t="s">
        <v>803</v>
      </c>
      <c r="B176" s="40" t="s">
        <v>774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991</v>
      </c>
    </row>
    <row r="177" spans="1:43" s="9" customFormat="1" ht="11.25" x14ac:dyDescent="0.2">
      <c r="A177" s="10" t="s">
        <v>803</v>
      </c>
      <c r="B177" s="40" t="s">
        <v>774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991</v>
      </c>
    </row>
    <row r="178" spans="1:43" s="9" customFormat="1" ht="11.25" x14ac:dyDescent="0.2">
      <c r="A178" s="10" t="s">
        <v>803</v>
      </c>
      <c r="B178" s="40" t="s">
        <v>774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991</v>
      </c>
    </row>
    <row r="179" spans="1:43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48"/>
      <c r="O179" s="50"/>
      <c r="P179" s="50"/>
      <c r="Q179" s="50"/>
      <c r="R179" s="50"/>
      <c r="S179" s="47"/>
      <c r="T179" s="47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73"/>
      <c r="AQ179" s="47" t="s">
        <v>991</v>
      </c>
    </row>
    <row r="180" spans="1:43" s="9" customFormat="1" ht="11.25" x14ac:dyDescent="0.2">
      <c r="A180" s="10" t="s">
        <v>803</v>
      </c>
      <c r="B180" s="40" t="s">
        <v>774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991</v>
      </c>
    </row>
    <row r="181" spans="1:43" s="9" customFormat="1" ht="11.25" x14ac:dyDescent="0.2">
      <c r="A181" s="10" t="s">
        <v>803</v>
      </c>
      <c r="B181" s="40" t="s">
        <v>774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991</v>
      </c>
    </row>
    <row r="182" spans="1:43" s="9" customFormat="1" ht="11.25" x14ac:dyDescent="0.2">
      <c r="A182" s="10" t="s">
        <v>803</v>
      </c>
      <c r="B182" s="40" t="s">
        <v>774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991</v>
      </c>
    </row>
    <row r="183" spans="1:43" s="9" customFormat="1" ht="11.25" x14ac:dyDescent="0.2">
      <c r="A183" s="10" t="s">
        <v>803</v>
      </c>
      <c r="B183" s="40" t="s">
        <v>774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991</v>
      </c>
    </row>
    <row r="184" spans="1:43" s="9" customFormat="1" ht="11.25" x14ac:dyDescent="0.2">
      <c r="A184" s="10" t="s">
        <v>803</v>
      </c>
      <c r="B184" s="40" t="s">
        <v>774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991</v>
      </c>
    </row>
    <row r="185" spans="1:43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991</v>
      </c>
    </row>
    <row r="186" spans="1:43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991</v>
      </c>
    </row>
    <row r="187" spans="1:43" s="9" customFormat="1" ht="11.25" x14ac:dyDescent="0.2">
      <c r="A187" s="10" t="s">
        <v>803</v>
      </c>
      <c r="B187" s="40" t="s">
        <v>774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991</v>
      </c>
    </row>
    <row r="188" spans="1:43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48"/>
      <c r="O188" s="50"/>
      <c r="P188" s="50"/>
      <c r="Q188" s="50"/>
      <c r="R188" s="50"/>
      <c r="S188" s="47"/>
      <c r="T188" s="47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73"/>
      <c r="AQ188" s="47" t="s">
        <v>991</v>
      </c>
    </row>
    <row r="189" spans="1:43" s="9" customFormat="1" ht="11.25" x14ac:dyDescent="0.2">
      <c r="A189" s="10" t="s">
        <v>803</v>
      </c>
      <c r="B189" s="40" t="s">
        <v>774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991</v>
      </c>
    </row>
    <row r="190" spans="1:43" s="9" customFormat="1" ht="11.25" x14ac:dyDescent="0.2">
      <c r="A190" s="10" t="s">
        <v>803</v>
      </c>
      <c r="B190" s="40" t="s">
        <v>774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991</v>
      </c>
    </row>
    <row r="191" spans="1:43" s="9" customFormat="1" ht="11.25" x14ac:dyDescent="0.2">
      <c r="A191" s="10" t="s">
        <v>803</v>
      </c>
      <c r="B191" s="40" t="s">
        <v>774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991</v>
      </c>
    </row>
    <row r="192" spans="1:43" s="9" customFormat="1" ht="11.25" x14ac:dyDescent="0.2">
      <c r="A192" s="10" t="s">
        <v>803</v>
      </c>
      <c r="B192" s="40" t="s">
        <v>774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991</v>
      </c>
    </row>
    <row r="193" spans="1:43" s="9" customFormat="1" ht="11.25" x14ac:dyDescent="0.2">
      <c r="A193" s="10" t="s">
        <v>803</v>
      </c>
      <c r="B193" s="40" t="s">
        <v>774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991</v>
      </c>
    </row>
    <row r="194" spans="1:43" s="9" customFormat="1" ht="11.25" x14ac:dyDescent="0.2">
      <c r="A194" s="10" t="s">
        <v>803</v>
      </c>
      <c r="B194" s="40" t="s">
        <v>774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991</v>
      </c>
    </row>
    <row r="195" spans="1:43" s="9" customFormat="1" ht="11.25" x14ac:dyDescent="0.2">
      <c r="A195" s="10" t="s">
        <v>803</v>
      </c>
      <c r="B195" s="40" t="s">
        <v>774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991</v>
      </c>
    </row>
    <row r="196" spans="1:43" s="9" customFormat="1" ht="11.25" x14ac:dyDescent="0.2">
      <c r="A196" s="10" t="s">
        <v>803</v>
      </c>
      <c r="B196" s="40" t="s">
        <v>774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991</v>
      </c>
    </row>
    <row r="197" spans="1:43" s="9" customFormat="1" ht="11.25" x14ac:dyDescent="0.2">
      <c r="A197" s="10" t="s">
        <v>803</v>
      </c>
      <c r="B197" s="40" t="s">
        <v>774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991</v>
      </c>
    </row>
    <row r="198" spans="1:43" s="20" customFormat="1" ht="11.25" x14ac:dyDescent="0.2">
      <c r="A198" s="48" t="s">
        <v>804</v>
      </c>
      <c r="B198" s="61" t="s">
        <v>774</v>
      </c>
      <c r="C198" s="47">
        <v>255</v>
      </c>
      <c r="D198" s="48" t="s">
        <v>84</v>
      </c>
      <c r="E198" s="48"/>
      <c r="F198" s="93">
        <v>346209.35</v>
      </c>
      <c r="G198" s="95">
        <v>6291674.75</v>
      </c>
      <c r="H198" s="48" t="s">
        <v>561</v>
      </c>
      <c r="I198" s="48" t="s">
        <v>768</v>
      </c>
      <c r="J198" s="48" t="s">
        <v>571</v>
      </c>
      <c r="K198" s="48"/>
      <c r="L198" s="48"/>
      <c r="M198" s="48"/>
      <c r="N198" s="48"/>
      <c r="O198" s="50">
        <v>0.66666666666666663</v>
      </c>
      <c r="P198" s="50">
        <v>0.85416666666666663</v>
      </c>
      <c r="Q198" s="50"/>
      <c r="R198" s="50"/>
      <c r="S198" s="47"/>
      <c r="T198" s="47"/>
      <c r="U198" s="48" t="s">
        <v>173</v>
      </c>
      <c r="V198" s="48" t="s">
        <v>174</v>
      </c>
      <c r="W198" s="48" t="s">
        <v>311</v>
      </c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73">
        <v>1</v>
      </c>
      <c r="AQ198" s="47" t="s">
        <v>991</v>
      </c>
    </row>
    <row r="199" spans="1:43" s="20" customFormat="1" ht="11.25" x14ac:dyDescent="0.2">
      <c r="A199" s="48" t="s">
        <v>804</v>
      </c>
      <c r="B199" s="61" t="s">
        <v>774</v>
      </c>
      <c r="C199" s="47">
        <v>256</v>
      </c>
      <c r="D199" s="48" t="s">
        <v>83</v>
      </c>
      <c r="E199" s="48"/>
      <c r="F199" s="93">
        <v>346361.76</v>
      </c>
      <c r="G199" s="95">
        <v>6291656</v>
      </c>
      <c r="H199" s="48" t="s">
        <v>561</v>
      </c>
      <c r="I199" s="48" t="s">
        <v>769</v>
      </c>
      <c r="J199" s="48" t="s">
        <v>571</v>
      </c>
      <c r="K199" s="48"/>
      <c r="L199" s="48"/>
      <c r="M199" s="48"/>
      <c r="N199" s="48"/>
      <c r="O199" s="50">
        <v>0.27083333333333331</v>
      </c>
      <c r="P199" s="50">
        <v>0.45833333333333331</v>
      </c>
      <c r="Q199" s="50"/>
      <c r="R199" s="50"/>
      <c r="S199" s="47"/>
      <c r="T199" s="47"/>
      <c r="U199" s="48" t="s">
        <v>234</v>
      </c>
      <c r="V199" s="48" t="s">
        <v>232</v>
      </c>
      <c r="W199" s="48" t="s">
        <v>235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73">
        <v>1</v>
      </c>
      <c r="AQ199" s="47" t="s">
        <v>991</v>
      </c>
    </row>
    <row r="200" spans="1:43" s="9" customFormat="1" ht="11.25" x14ac:dyDescent="0.2">
      <c r="A200" s="10" t="s">
        <v>803</v>
      </c>
      <c r="B200" s="40" t="s">
        <v>774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991</v>
      </c>
    </row>
    <row r="201" spans="1:43" s="9" customFormat="1" ht="11.25" x14ac:dyDescent="0.2">
      <c r="A201" s="10" t="s">
        <v>803</v>
      </c>
      <c r="B201" s="40" t="s">
        <v>774</v>
      </c>
      <c r="C201" s="26">
        <v>258</v>
      </c>
      <c r="D201" s="10" t="s">
        <v>786</v>
      </c>
      <c r="E201" s="10"/>
      <c r="F201" s="94">
        <v>353519.68</v>
      </c>
      <c r="G201" s="94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991</v>
      </c>
    </row>
    <row r="202" spans="1:43" s="9" customFormat="1" ht="11.25" x14ac:dyDescent="0.2">
      <c r="A202" s="10" t="s">
        <v>803</v>
      </c>
      <c r="B202" s="40" t="s">
        <v>774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991</v>
      </c>
    </row>
    <row r="203" spans="1:43" s="9" customFormat="1" ht="11.25" x14ac:dyDescent="0.2">
      <c r="A203" s="10" t="s">
        <v>803</v>
      </c>
      <c r="B203" s="40" t="s">
        <v>774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991</v>
      </c>
    </row>
    <row r="204" spans="1:43" s="9" customFormat="1" ht="11.25" x14ac:dyDescent="0.2">
      <c r="A204" s="10" t="s">
        <v>803</v>
      </c>
      <c r="B204" s="40" t="s">
        <v>774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991</v>
      </c>
    </row>
    <row r="205" spans="1:43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991</v>
      </c>
    </row>
    <row r="206" spans="1:43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991</v>
      </c>
    </row>
    <row r="207" spans="1:43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991</v>
      </c>
    </row>
    <row r="208" spans="1:43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991</v>
      </c>
    </row>
    <row r="209" spans="1:43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991</v>
      </c>
    </row>
    <row r="210" spans="1:43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991</v>
      </c>
    </row>
    <row r="211" spans="1:43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991</v>
      </c>
    </row>
    <row r="212" spans="1:43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991</v>
      </c>
    </row>
    <row r="213" spans="1:43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991</v>
      </c>
    </row>
    <row r="214" spans="1:43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991</v>
      </c>
    </row>
    <row r="215" spans="1:43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991</v>
      </c>
    </row>
    <row r="216" spans="1:43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991</v>
      </c>
    </row>
    <row r="217" spans="1:43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991</v>
      </c>
    </row>
    <row r="218" spans="1:43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991</v>
      </c>
    </row>
    <row r="219" spans="1:43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991</v>
      </c>
    </row>
    <row r="220" spans="1:43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991</v>
      </c>
    </row>
    <row r="221" spans="1:43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991</v>
      </c>
    </row>
    <row r="222" spans="1:43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991</v>
      </c>
    </row>
    <row r="223" spans="1:43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991</v>
      </c>
    </row>
    <row r="224" spans="1:43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991</v>
      </c>
    </row>
    <row r="225" spans="1:43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242953.86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991</v>
      </c>
    </row>
    <row r="226" spans="1:43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991</v>
      </c>
    </row>
    <row r="227" spans="1:43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991</v>
      </c>
    </row>
    <row r="228" spans="1:43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991</v>
      </c>
    </row>
    <row r="229" spans="1:43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991</v>
      </c>
    </row>
    <row r="230" spans="1:43" s="9" customFormat="1" ht="11.25" x14ac:dyDescent="0.2">
      <c r="A230" s="10" t="s">
        <v>803</v>
      </c>
      <c r="B230" s="40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3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991</v>
      </c>
    </row>
    <row r="232" spans="1:43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991</v>
      </c>
    </row>
    <row r="233" spans="1:43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991</v>
      </c>
    </row>
    <row r="234" spans="1:43" s="9" customFormat="1" ht="11.25" x14ac:dyDescent="0.2">
      <c r="A234" s="10" t="s">
        <v>803</v>
      </c>
      <c r="B234" s="40" t="s">
        <v>935</v>
      </c>
      <c r="C234" s="26">
        <v>291</v>
      </c>
      <c r="D234" s="10" t="s">
        <v>900</v>
      </c>
      <c r="E234" s="10"/>
      <c r="F234" s="94">
        <v>347173.7</v>
      </c>
      <c r="G234" s="92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991</v>
      </c>
    </row>
    <row r="235" spans="1:43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991</v>
      </c>
    </row>
    <row r="236" spans="1:43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991</v>
      </c>
    </row>
    <row r="237" spans="1:43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991</v>
      </c>
    </row>
    <row r="238" spans="1:43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991</v>
      </c>
    </row>
    <row r="239" spans="1:43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991</v>
      </c>
    </row>
    <row r="240" spans="1:43" s="9" customFormat="1" ht="11.25" x14ac:dyDescent="0.2">
      <c r="A240" s="10" t="s">
        <v>803</v>
      </c>
      <c r="B240" s="40" t="s">
        <v>935</v>
      </c>
      <c r="C240" s="26">
        <v>297</v>
      </c>
      <c r="D240" s="10" t="s">
        <v>928</v>
      </c>
      <c r="E240" s="10"/>
      <c r="F240" s="94">
        <v>346251.46</v>
      </c>
      <c r="G240" s="94">
        <v>6299460.0700000003</v>
      </c>
      <c r="H240" s="43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40" t="s">
        <v>123</v>
      </c>
      <c r="C241" s="26">
        <v>298</v>
      </c>
      <c r="D241" s="10" t="s">
        <v>109</v>
      </c>
      <c r="E241" s="10"/>
      <c r="F241" s="94">
        <v>346391.5</v>
      </c>
      <c r="G241" s="94">
        <v>6299500.1399999997</v>
      </c>
      <c r="H241" s="43" t="s">
        <v>549</v>
      </c>
      <c r="I241" s="43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803</v>
      </c>
      <c r="B243" s="40" t="s">
        <v>935</v>
      </c>
      <c r="C243" s="26">
        <v>300</v>
      </c>
      <c r="D243" s="10" t="s">
        <v>938</v>
      </c>
      <c r="E243" s="10"/>
      <c r="F243" s="94">
        <v>346834.58</v>
      </c>
      <c r="G243" s="94">
        <v>6294795.7599999998</v>
      </c>
      <c r="H243" s="43" t="s">
        <v>549</v>
      </c>
      <c r="I243" s="43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991</v>
      </c>
    </row>
    <row r="244" spans="1:43" s="9" customFormat="1" ht="11.25" x14ac:dyDescent="0.2">
      <c r="A244" s="48" t="s">
        <v>804</v>
      </c>
      <c r="B244" s="61" t="s">
        <v>935</v>
      </c>
      <c r="C244" s="47">
        <v>301</v>
      </c>
      <c r="D244" s="48" t="s">
        <v>942</v>
      </c>
      <c r="E244" s="48"/>
      <c r="F244" s="93">
        <v>344122.81</v>
      </c>
      <c r="G244" s="95">
        <v>6297496.8399999999</v>
      </c>
      <c r="H244" s="48" t="s">
        <v>549</v>
      </c>
      <c r="I244" s="48" t="s">
        <v>944</v>
      </c>
      <c r="J244" s="48" t="s">
        <v>566</v>
      </c>
      <c r="K244" s="48" t="s">
        <v>571</v>
      </c>
      <c r="L244" s="48" t="s">
        <v>573</v>
      </c>
      <c r="M244" s="48" t="s">
        <v>570</v>
      </c>
      <c r="N244" s="48" t="s">
        <v>575</v>
      </c>
      <c r="O244" s="50">
        <v>0.27083333333333331</v>
      </c>
      <c r="P244" s="50">
        <v>0.45833333333333331</v>
      </c>
      <c r="Q244" s="50">
        <v>0.66666666666666663</v>
      </c>
      <c r="R244" s="50">
        <v>0.85416666666666663</v>
      </c>
      <c r="S244" s="47"/>
      <c r="T244" s="47"/>
      <c r="U244" s="48" t="s">
        <v>261</v>
      </c>
      <c r="V244" s="48" t="s">
        <v>522</v>
      </c>
      <c r="W244" s="48" t="s">
        <v>952</v>
      </c>
      <c r="X244" s="48" t="s">
        <v>131</v>
      </c>
      <c r="Y244" s="48" t="s">
        <v>140</v>
      </c>
      <c r="Z244" s="48" t="s">
        <v>132</v>
      </c>
      <c r="AA244" s="48" t="s">
        <v>953</v>
      </c>
      <c r="AB244" s="48" t="s">
        <v>210</v>
      </c>
      <c r="AC244" s="48" t="s">
        <v>954</v>
      </c>
      <c r="AD244" s="48" t="s">
        <v>955</v>
      </c>
      <c r="AE244" s="48" t="s">
        <v>134</v>
      </c>
      <c r="AF244" s="48" t="s">
        <v>135</v>
      </c>
      <c r="AG244" s="48" t="s">
        <v>242</v>
      </c>
      <c r="AH244" s="48" t="s">
        <v>243</v>
      </c>
      <c r="AI244" s="48" t="s">
        <v>296</v>
      </c>
      <c r="AJ244" s="48" t="s">
        <v>788</v>
      </c>
      <c r="AK244" s="48" t="s">
        <v>608</v>
      </c>
      <c r="AL244" s="48" t="s">
        <v>956</v>
      </c>
      <c r="AM244" s="48" t="s">
        <v>957</v>
      </c>
      <c r="AN244" s="48" t="s">
        <v>958</v>
      </c>
      <c r="AO244" s="48" t="s">
        <v>951</v>
      </c>
      <c r="AP244" s="73">
        <v>4</v>
      </c>
      <c r="AQ244" s="47" t="s">
        <v>991</v>
      </c>
    </row>
    <row r="245" spans="1:43" s="20" customFormat="1" ht="11.25" x14ac:dyDescent="0.2">
      <c r="A245" s="48" t="s">
        <v>804</v>
      </c>
      <c r="B245" s="61" t="s">
        <v>935</v>
      </c>
      <c r="C245" s="47">
        <v>302</v>
      </c>
      <c r="D245" s="48" t="s">
        <v>943</v>
      </c>
      <c r="E245" s="48"/>
      <c r="F245" s="93"/>
      <c r="G245" s="95"/>
      <c r="H245" s="48" t="s">
        <v>550</v>
      </c>
      <c r="I245" s="48" t="s">
        <v>945</v>
      </c>
      <c r="J245" s="48" t="s">
        <v>566</v>
      </c>
      <c r="K245" s="48" t="s">
        <v>573</v>
      </c>
      <c r="L245" s="48" t="s">
        <v>570</v>
      </c>
      <c r="M245" s="48" t="s">
        <v>575</v>
      </c>
      <c r="N245" s="48"/>
      <c r="O245" s="50">
        <v>0.27083333333333331</v>
      </c>
      <c r="P245" s="50">
        <v>0.45833333333333331</v>
      </c>
      <c r="Q245" s="50">
        <v>0.66666666666666663</v>
      </c>
      <c r="R245" s="50">
        <v>0.85416666666666663</v>
      </c>
      <c r="S245" s="47"/>
      <c r="T245" s="47"/>
      <c r="U245" s="48" t="s">
        <v>522</v>
      </c>
      <c r="V245" s="48" t="s">
        <v>756</v>
      </c>
      <c r="W245" s="48" t="s">
        <v>365</v>
      </c>
      <c r="X245" s="48" t="s">
        <v>669</v>
      </c>
      <c r="Y245" s="48" t="s">
        <v>963</v>
      </c>
      <c r="Z245" s="48" t="s">
        <v>133</v>
      </c>
      <c r="AA245" s="48" t="s">
        <v>203</v>
      </c>
      <c r="AB245" s="48" t="s">
        <v>204</v>
      </c>
      <c r="AC245" s="48" t="s">
        <v>139</v>
      </c>
      <c r="AD245" s="48" t="s">
        <v>608</v>
      </c>
      <c r="AE245" s="48" t="s">
        <v>964</v>
      </c>
      <c r="AF245" s="48" t="s">
        <v>965</v>
      </c>
      <c r="AG245" s="48"/>
      <c r="AH245" s="48"/>
      <c r="AI245" s="48"/>
      <c r="AJ245" s="48"/>
      <c r="AK245" s="48"/>
      <c r="AL245" s="48"/>
      <c r="AM245" s="48"/>
      <c r="AN245" s="48"/>
      <c r="AO245" s="48"/>
      <c r="AP245" s="73">
        <v>2</v>
      </c>
      <c r="AQ245" s="47" t="s">
        <v>991</v>
      </c>
    </row>
    <row r="246" spans="1:43" s="9" customFormat="1" ht="11.25" x14ac:dyDescent="0.2">
      <c r="A246" s="10" t="s">
        <v>803</v>
      </c>
      <c r="B246" s="40" t="s">
        <v>935</v>
      </c>
      <c r="C246" s="26">
        <v>303</v>
      </c>
      <c r="D246" s="10" t="s">
        <v>966</v>
      </c>
      <c r="E246" s="10"/>
      <c r="F246" s="94">
        <v>343688.31</v>
      </c>
      <c r="G246" s="94">
        <v>6280859.6699999999</v>
      </c>
      <c r="H246" s="43" t="s">
        <v>564</v>
      </c>
      <c r="I246" s="43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991</v>
      </c>
    </row>
    <row r="247" spans="1:43" s="9" customFormat="1" ht="11.25" x14ac:dyDescent="0.2">
      <c r="A247" s="10" t="s">
        <v>803</v>
      </c>
      <c r="B247" s="40" t="s">
        <v>935</v>
      </c>
      <c r="C247" s="26">
        <v>304</v>
      </c>
      <c r="D247" s="10" t="s">
        <v>971</v>
      </c>
      <c r="E247" s="10"/>
      <c r="F247" s="94">
        <v>343735.92</v>
      </c>
      <c r="G247" s="94">
        <v>6281098.6500000004</v>
      </c>
      <c r="H247" s="43" t="s">
        <v>564</v>
      </c>
      <c r="I247" s="43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991</v>
      </c>
    </row>
    <row r="248" spans="1:43" s="9" customFormat="1" ht="11.25" x14ac:dyDescent="0.2">
      <c r="A248" s="10" t="s">
        <v>803</v>
      </c>
      <c r="B248" s="40" t="s">
        <v>935</v>
      </c>
      <c r="C248" s="26">
        <v>305</v>
      </c>
      <c r="D248" s="10" t="s">
        <v>973</v>
      </c>
      <c r="E248" s="10"/>
      <c r="F248" s="94">
        <v>343997.65</v>
      </c>
      <c r="G248" s="94">
        <v>6281031.3600000003</v>
      </c>
      <c r="H248" s="43" t="s">
        <v>564</v>
      </c>
      <c r="I248" s="43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991</v>
      </c>
    </row>
    <row r="249" spans="1:43" s="9" customFormat="1" ht="12.75" customHeight="1" x14ac:dyDescent="0.2">
      <c r="A249" s="10" t="s">
        <v>803</v>
      </c>
      <c r="B249" s="40" t="s">
        <v>935</v>
      </c>
      <c r="C249" s="26">
        <v>306</v>
      </c>
      <c r="D249" s="10" t="s">
        <v>978</v>
      </c>
      <c r="E249" s="10"/>
      <c r="F249" s="94">
        <v>345455.5</v>
      </c>
      <c r="G249" s="94">
        <v>6287834.6399999997</v>
      </c>
      <c r="H249" s="43" t="s">
        <v>558</v>
      </c>
      <c r="I249" s="43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991</v>
      </c>
    </row>
    <row r="250" spans="1:43" s="9" customFormat="1" ht="11.25" x14ac:dyDescent="0.2">
      <c r="A250" s="10" t="s">
        <v>803</v>
      </c>
      <c r="B250" s="40" t="s">
        <v>935</v>
      </c>
      <c r="C250" s="26">
        <v>308</v>
      </c>
      <c r="D250" s="10" t="s">
        <v>50</v>
      </c>
      <c r="E250" s="10"/>
      <c r="F250" s="94">
        <v>341499.35</v>
      </c>
      <c r="G250" s="94">
        <v>6296667.6200000001</v>
      </c>
      <c r="H250" s="43" t="s">
        <v>550</v>
      </c>
      <c r="I250" s="43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991</v>
      </c>
    </row>
    <row r="251" spans="1:43" s="9" customFormat="1" ht="11.25" x14ac:dyDescent="0.2">
      <c r="A251" s="10" t="s">
        <v>803</v>
      </c>
      <c r="B251" s="40" t="s">
        <v>775</v>
      </c>
      <c r="C251" s="26">
        <v>309</v>
      </c>
      <c r="D251" s="10" t="s">
        <v>28</v>
      </c>
      <c r="E251" s="10"/>
      <c r="F251" s="94">
        <v>340356.11</v>
      </c>
      <c r="G251" s="94">
        <v>6292244.9800000004</v>
      </c>
      <c r="H251" s="43" t="s">
        <v>983</v>
      </c>
      <c r="I251" s="43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991</v>
      </c>
    </row>
    <row r="252" spans="1:43" s="9" customFormat="1" ht="11.25" x14ac:dyDescent="0.2">
      <c r="A252" s="10" t="s">
        <v>803</v>
      </c>
      <c r="B252" s="40" t="s">
        <v>935</v>
      </c>
      <c r="C252" s="26">
        <v>310</v>
      </c>
      <c r="D252" s="10" t="s">
        <v>992</v>
      </c>
      <c r="E252" s="10"/>
      <c r="F252" s="94">
        <v>336296.52</v>
      </c>
      <c r="G252" s="94">
        <v>6307096.1299999999</v>
      </c>
      <c r="H252" s="43" t="s">
        <v>1007</v>
      </c>
      <c r="I252" s="43" t="s">
        <v>999</v>
      </c>
      <c r="J252" s="10" t="s">
        <v>567</v>
      </c>
      <c r="K252" s="10" t="s">
        <v>570</v>
      </c>
      <c r="L252" s="10"/>
      <c r="M252" s="10"/>
      <c r="N252" s="10"/>
      <c r="O252" s="19">
        <v>0.27083333333333331</v>
      </c>
      <c r="P252" s="19">
        <v>0.5</v>
      </c>
      <c r="Q252" s="19"/>
      <c r="R252" s="19"/>
      <c r="S252" s="26"/>
      <c r="T252" s="26"/>
      <c r="U252" s="10" t="s">
        <v>1008</v>
      </c>
      <c r="V252" s="10" t="s">
        <v>294</v>
      </c>
      <c r="W252" s="10" t="s">
        <v>1009</v>
      </c>
      <c r="X252" s="10" t="s">
        <v>1010</v>
      </c>
      <c r="Y252" s="10" t="s">
        <v>1011</v>
      </c>
      <c r="Z252" s="10" t="s">
        <v>1012</v>
      </c>
      <c r="AA252" s="10" t="s">
        <v>1013</v>
      </c>
      <c r="AB252" s="10" t="s">
        <v>1014</v>
      </c>
      <c r="AC252" s="10" t="s">
        <v>692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71">
        <v>2</v>
      </c>
      <c r="AQ252" s="26" t="s">
        <v>991</v>
      </c>
    </row>
    <row r="253" spans="1:43" s="9" customFormat="1" ht="11.25" x14ac:dyDescent="0.2">
      <c r="A253" s="10" t="s">
        <v>803</v>
      </c>
      <c r="B253" s="40" t="s">
        <v>935</v>
      </c>
      <c r="C253" s="26">
        <v>311</v>
      </c>
      <c r="D253" s="10" t="s">
        <v>993</v>
      </c>
      <c r="E253" s="10"/>
      <c r="F253" s="94">
        <v>336470.64</v>
      </c>
      <c r="G253" s="94">
        <v>6307136.5700000003</v>
      </c>
      <c r="H253" s="43" t="s">
        <v>1007</v>
      </c>
      <c r="I253" s="43" t="s">
        <v>1000</v>
      </c>
      <c r="J253" s="10" t="s">
        <v>570</v>
      </c>
      <c r="K253" s="10" t="s">
        <v>567</v>
      </c>
      <c r="L253" s="10"/>
      <c r="M253" s="10"/>
      <c r="N253" s="10"/>
      <c r="O253" s="19">
        <v>0.25</v>
      </c>
      <c r="P253" s="19">
        <v>0.5</v>
      </c>
      <c r="Q253" s="19"/>
      <c r="R253" s="19"/>
      <c r="S253" s="26"/>
      <c r="T253" s="26"/>
      <c r="U253" s="10" t="s">
        <v>1008</v>
      </c>
      <c r="V253" s="10" t="s">
        <v>294</v>
      </c>
      <c r="W253" s="10" t="s">
        <v>1009</v>
      </c>
      <c r="X253" s="10" t="s">
        <v>1010</v>
      </c>
      <c r="Y253" s="10" t="s">
        <v>1011</v>
      </c>
      <c r="Z253" s="10" t="s">
        <v>1012</v>
      </c>
      <c r="AA253" s="10" t="s">
        <v>1015</v>
      </c>
      <c r="AB253" s="10" t="s">
        <v>1013</v>
      </c>
      <c r="AC253" s="10" t="s">
        <v>1014</v>
      </c>
      <c r="AD253" s="10" t="s">
        <v>1016</v>
      </c>
      <c r="AE253" s="10" t="s">
        <v>692</v>
      </c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71">
        <v>2</v>
      </c>
      <c r="AQ253" s="26" t="s">
        <v>991</v>
      </c>
    </row>
    <row r="254" spans="1:43" s="9" customFormat="1" ht="11.25" x14ac:dyDescent="0.2">
      <c r="A254" s="10" t="s">
        <v>804</v>
      </c>
      <c r="B254" s="40" t="s">
        <v>935</v>
      </c>
      <c r="C254" s="47">
        <v>312</v>
      </c>
      <c r="D254" s="10" t="s">
        <v>994</v>
      </c>
      <c r="E254" s="10"/>
      <c r="F254" s="94">
        <v>336726.35</v>
      </c>
      <c r="G254" s="94">
        <v>6307195.5700000003</v>
      </c>
      <c r="H254" s="43" t="s">
        <v>1007</v>
      </c>
      <c r="I254" s="43" t="s">
        <v>1001</v>
      </c>
      <c r="J254" s="10" t="s">
        <v>570</v>
      </c>
      <c r="K254" s="10" t="s">
        <v>567</v>
      </c>
      <c r="L254" s="10"/>
      <c r="M254" s="10"/>
      <c r="N254" s="10"/>
      <c r="O254" s="19">
        <v>0.25</v>
      </c>
      <c r="P254" s="19">
        <v>0.5</v>
      </c>
      <c r="Q254" s="19"/>
      <c r="R254" s="19"/>
      <c r="S254" s="26"/>
      <c r="T254" s="26"/>
      <c r="U254" s="10" t="s">
        <v>1008</v>
      </c>
      <c r="V254" s="10" t="s">
        <v>294</v>
      </c>
      <c r="W254" s="10" t="s">
        <v>1009</v>
      </c>
      <c r="X254" s="10" t="s">
        <v>1010</v>
      </c>
      <c r="Y254" s="10" t="s">
        <v>1011</v>
      </c>
      <c r="Z254" s="10" t="s">
        <v>1012</v>
      </c>
      <c r="AA254" s="10" t="s">
        <v>1015</v>
      </c>
      <c r="AB254" s="10" t="s">
        <v>1013</v>
      </c>
      <c r="AC254" s="10" t="s">
        <v>1014</v>
      </c>
      <c r="AD254" s="10" t="s">
        <v>1016</v>
      </c>
      <c r="AE254" s="10" t="s">
        <v>692</v>
      </c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71">
        <v>2</v>
      </c>
      <c r="AQ254" s="26" t="s">
        <v>991</v>
      </c>
    </row>
    <row r="255" spans="1:43" s="9" customFormat="1" ht="11.25" x14ac:dyDescent="0.2">
      <c r="A255" s="10" t="s">
        <v>803</v>
      </c>
      <c r="B255" s="40" t="s">
        <v>775</v>
      </c>
      <c r="C255" s="26">
        <v>313</v>
      </c>
      <c r="D255" s="10" t="s">
        <v>995</v>
      </c>
      <c r="E255" s="10"/>
      <c r="F255" s="94">
        <v>336810.16</v>
      </c>
      <c r="G255" s="94">
        <v>6307192.54</v>
      </c>
      <c r="H255" s="43" t="s">
        <v>1007</v>
      </c>
      <c r="I255" s="43" t="s">
        <v>1002</v>
      </c>
      <c r="J255" s="10" t="s">
        <v>570</v>
      </c>
      <c r="K255" s="10" t="s">
        <v>1006</v>
      </c>
      <c r="L255" s="10"/>
      <c r="M255" s="10"/>
      <c r="N255" s="10"/>
      <c r="O255" s="19">
        <v>0.25</v>
      </c>
      <c r="P255" s="19">
        <v>0.41666666666666669</v>
      </c>
      <c r="Q255" s="19"/>
      <c r="R255" s="19"/>
      <c r="S255" s="26"/>
      <c r="T255" s="26"/>
      <c r="U255" s="10" t="s">
        <v>1017</v>
      </c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1">
        <v>1</v>
      </c>
      <c r="AQ255" s="26" t="s">
        <v>991</v>
      </c>
    </row>
    <row r="256" spans="1:43" s="9" customFormat="1" ht="11.25" x14ac:dyDescent="0.2">
      <c r="A256" s="10" t="s">
        <v>803</v>
      </c>
      <c r="B256" s="40" t="s">
        <v>935</v>
      </c>
      <c r="C256" s="26">
        <v>314</v>
      </c>
      <c r="D256" s="10" t="s">
        <v>996</v>
      </c>
      <c r="E256" s="10"/>
      <c r="F256" s="94">
        <v>336869.41</v>
      </c>
      <c r="G256" s="94">
        <v>6307045.79</v>
      </c>
      <c r="H256" s="43" t="s">
        <v>1007</v>
      </c>
      <c r="I256" s="43" t="s">
        <v>1003</v>
      </c>
      <c r="J256" s="10" t="s">
        <v>567</v>
      </c>
      <c r="K256" s="10" t="s">
        <v>570</v>
      </c>
      <c r="L256" s="10"/>
      <c r="M256" s="10"/>
      <c r="N256" s="10"/>
      <c r="O256" s="19">
        <v>0.25</v>
      </c>
      <c r="P256" s="19">
        <v>0.5</v>
      </c>
      <c r="Q256" s="19"/>
      <c r="R256" s="19"/>
      <c r="S256" s="26"/>
      <c r="T256" s="26"/>
      <c r="U256" s="10" t="s">
        <v>294</v>
      </c>
      <c r="V256" s="10" t="s">
        <v>1009</v>
      </c>
      <c r="W256" s="10" t="s">
        <v>1010</v>
      </c>
      <c r="X256" s="10" t="s">
        <v>1015</v>
      </c>
      <c r="Y256" s="10" t="s">
        <v>1013</v>
      </c>
      <c r="Z256" s="10" t="s">
        <v>1014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71">
        <v>2</v>
      </c>
      <c r="AQ256" s="26" t="s">
        <v>991</v>
      </c>
    </row>
    <row r="257" spans="1:43" s="9" customFormat="1" ht="11.25" x14ac:dyDescent="0.2">
      <c r="A257" s="10" t="s">
        <v>804</v>
      </c>
      <c r="B257" s="40" t="s">
        <v>935</v>
      </c>
      <c r="C257" s="47">
        <v>315</v>
      </c>
      <c r="D257" s="10" t="s">
        <v>997</v>
      </c>
      <c r="E257" s="10"/>
      <c r="F257" s="94">
        <v>337020.05</v>
      </c>
      <c r="G257" s="92">
        <v>6307252.7999999998</v>
      </c>
      <c r="H257" s="43" t="s">
        <v>1007</v>
      </c>
      <c r="I257" s="43" t="s">
        <v>1004</v>
      </c>
      <c r="J257" s="10" t="s">
        <v>567</v>
      </c>
      <c r="K257" s="10" t="s">
        <v>570</v>
      </c>
      <c r="L257" s="10"/>
      <c r="M257" s="10"/>
      <c r="N257" s="10"/>
      <c r="O257" s="19">
        <v>0.25</v>
      </c>
      <c r="P257" s="19">
        <v>0.5</v>
      </c>
      <c r="Q257" s="19"/>
      <c r="R257" s="19"/>
      <c r="S257" s="26"/>
      <c r="T257" s="26"/>
      <c r="U257" s="10" t="s">
        <v>1008</v>
      </c>
      <c r="V257" s="10" t="s">
        <v>1011</v>
      </c>
      <c r="W257" s="10" t="s">
        <v>1012</v>
      </c>
      <c r="X257" s="10" t="s">
        <v>1016</v>
      </c>
      <c r="Y257" s="10" t="s">
        <v>692</v>
      </c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71">
        <v>2</v>
      </c>
      <c r="AQ257" s="26" t="s">
        <v>991</v>
      </c>
    </row>
    <row r="258" spans="1:43" s="9" customFormat="1" ht="11.25" x14ac:dyDescent="0.2">
      <c r="A258" s="10" t="s">
        <v>803</v>
      </c>
      <c r="B258" s="40" t="s">
        <v>935</v>
      </c>
      <c r="C258" s="26">
        <v>316</v>
      </c>
      <c r="D258" s="10" t="s">
        <v>998</v>
      </c>
      <c r="E258" s="10"/>
      <c r="F258" s="94">
        <v>337337.83</v>
      </c>
      <c r="G258" s="94">
        <v>6307327.8799999999</v>
      </c>
      <c r="H258" s="43" t="s">
        <v>1007</v>
      </c>
      <c r="I258" s="43" t="s">
        <v>1005</v>
      </c>
      <c r="J258" s="10" t="s">
        <v>570</v>
      </c>
      <c r="K258" s="10" t="s">
        <v>567</v>
      </c>
      <c r="L258" s="10"/>
      <c r="M258" s="10"/>
      <c r="N258" s="10"/>
      <c r="O258" s="19">
        <v>0.25</v>
      </c>
      <c r="P258" s="19">
        <v>0.5</v>
      </c>
      <c r="Q258" s="19"/>
      <c r="R258" s="19"/>
      <c r="S258" s="26"/>
      <c r="T258" s="26"/>
      <c r="U258" s="10" t="s">
        <v>1008</v>
      </c>
      <c r="V258" s="10" t="s">
        <v>1011</v>
      </c>
      <c r="W258" s="10" t="s">
        <v>1012</v>
      </c>
      <c r="X258" s="10" t="s">
        <v>692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71">
        <v>2</v>
      </c>
      <c r="AQ258" s="26" t="s">
        <v>991</v>
      </c>
    </row>
    <row r="259" spans="1:43" s="9" customFormat="1" ht="11.25" x14ac:dyDescent="0.2">
      <c r="A259" s="117" t="s">
        <v>803</v>
      </c>
      <c r="B259" s="117" t="s">
        <v>935</v>
      </c>
      <c r="C259" s="116">
        <v>317</v>
      </c>
      <c r="D259" s="119" t="s">
        <v>1028</v>
      </c>
      <c r="E259" s="117"/>
      <c r="F259" s="118">
        <v>335983.37</v>
      </c>
      <c r="G259" s="118">
        <v>6298295.9900000002</v>
      </c>
      <c r="H259" s="117" t="s">
        <v>552</v>
      </c>
      <c r="I259" s="119" t="s">
        <v>1042</v>
      </c>
      <c r="J259" s="120" t="s">
        <v>566</v>
      </c>
      <c r="K259" s="117" t="s">
        <v>575</v>
      </c>
      <c r="L259" s="117"/>
      <c r="M259" s="117"/>
      <c r="N259" s="117"/>
      <c r="O259" s="121">
        <v>0.27083333333333331</v>
      </c>
      <c r="P259" s="121">
        <v>0.45833333333333331</v>
      </c>
      <c r="Q259" s="121">
        <v>0.70833333333333337</v>
      </c>
      <c r="R259" s="121">
        <v>0.85416666666666663</v>
      </c>
      <c r="S259" s="117"/>
      <c r="T259" s="117"/>
      <c r="U259" s="117" t="s">
        <v>209</v>
      </c>
      <c r="V259" s="117" t="s">
        <v>132</v>
      </c>
      <c r="W259" s="117" t="s">
        <v>133</v>
      </c>
      <c r="X259" s="117" t="s">
        <v>134</v>
      </c>
      <c r="Y259" s="117" t="s">
        <v>135</v>
      </c>
      <c r="Z259" s="117" t="s">
        <v>1061</v>
      </c>
      <c r="AA259" s="117" t="s">
        <v>1062</v>
      </c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38">
        <v>1</v>
      </c>
      <c r="AQ259" s="81" t="s">
        <v>1081</v>
      </c>
    </row>
    <row r="260" spans="1:43" s="9" customFormat="1" ht="11.25" x14ac:dyDescent="0.2">
      <c r="A260" s="117" t="s">
        <v>803</v>
      </c>
      <c r="B260" s="117" t="s">
        <v>775</v>
      </c>
      <c r="C260" s="116">
        <v>318</v>
      </c>
      <c r="D260" s="119" t="s">
        <v>633</v>
      </c>
      <c r="E260" s="117"/>
      <c r="F260" s="118">
        <v>338154.45</v>
      </c>
      <c r="G260" s="118">
        <v>6298072.2800000003</v>
      </c>
      <c r="H260" s="117" t="s">
        <v>552</v>
      </c>
      <c r="I260" s="119" t="s">
        <v>1043</v>
      </c>
      <c r="J260" s="120" t="s">
        <v>566</v>
      </c>
      <c r="K260" s="117"/>
      <c r="L260" s="117"/>
      <c r="M260" s="117"/>
      <c r="N260" s="117"/>
      <c r="O260" s="121">
        <v>0.27083333333333331</v>
      </c>
      <c r="P260" s="121">
        <v>0.45833333333333331</v>
      </c>
      <c r="Q260" s="121">
        <v>0.70833333333333337</v>
      </c>
      <c r="R260" s="121">
        <v>0.85416666666666663</v>
      </c>
      <c r="S260" s="117"/>
      <c r="T260" s="117"/>
      <c r="U260" s="117" t="s">
        <v>198</v>
      </c>
      <c r="V260" s="117" t="s">
        <v>143</v>
      </c>
      <c r="W260" s="117" t="s">
        <v>200</v>
      </c>
      <c r="X260" s="117" t="s">
        <v>201</v>
      </c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38">
        <v>2</v>
      </c>
      <c r="AQ260" s="81" t="s">
        <v>1081</v>
      </c>
    </row>
    <row r="261" spans="1:43" s="9" customFormat="1" ht="11.25" x14ac:dyDescent="0.2">
      <c r="A261" s="117" t="s">
        <v>803</v>
      </c>
      <c r="B261" s="117" t="s">
        <v>935</v>
      </c>
      <c r="C261" s="116">
        <v>319</v>
      </c>
      <c r="D261" s="119" t="s">
        <v>1029</v>
      </c>
      <c r="E261" s="117"/>
      <c r="F261" s="118">
        <v>338221.34</v>
      </c>
      <c r="G261" s="118">
        <v>6298031.4699999997</v>
      </c>
      <c r="H261" s="117" t="s">
        <v>546</v>
      </c>
      <c r="I261" s="119" t="s">
        <v>1044</v>
      </c>
      <c r="J261" s="120" t="s">
        <v>571</v>
      </c>
      <c r="K261" s="117" t="s">
        <v>575</v>
      </c>
      <c r="L261" s="117"/>
      <c r="M261" s="117"/>
      <c r="N261" s="117"/>
      <c r="O261" s="121">
        <v>0.27083333333333331</v>
      </c>
      <c r="P261" s="121">
        <v>0.39583333333333331</v>
      </c>
      <c r="Q261" s="121">
        <v>0.66666666666666663</v>
      </c>
      <c r="R261" s="121">
        <v>0.85416666666666663</v>
      </c>
      <c r="S261" s="117"/>
      <c r="T261" s="117"/>
      <c r="U261" s="117" t="s">
        <v>319</v>
      </c>
      <c r="V261" s="117" t="s">
        <v>321</v>
      </c>
      <c r="W261" s="117" t="s">
        <v>1063</v>
      </c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38">
        <v>1</v>
      </c>
      <c r="AQ261" s="81" t="s">
        <v>1081</v>
      </c>
    </row>
    <row r="262" spans="1:43" s="9" customFormat="1" ht="11.25" x14ac:dyDescent="0.2">
      <c r="A262" s="117" t="s">
        <v>803</v>
      </c>
      <c r="B262" s="117" t="s">
        <v>775</v>
      </c>
      <c r="C262" s="116">
        <v>320</v>
      </c>
      <c r="D262" s="119" t="s">
        <v>1030</v>
      </c>
      <c r="E262" s="117"/>
      <c r="F262" s="118">
        <v>339706.93</v>
      </c>
      <c r="G262" s="118">
        <v>6298111.9699999997</v>
      </c>
      <c r="H262" s="117" t="s">
        <v>546</v>
      </c>
      <c r="I262" s="119" t="s">
        <v>1045</v>
      </c>
      <c r="J262" s="120" t="s">
        <v>566</v>
      </c>
      <c r="K262" s="117"/>
      <c r="L262" s="117"/>
      <c r="M262" s="117"/>
      <c r="N262" s="117"/>
      <c r="O262" s="121">
        <v>0.27083333333333331</v>
      </c>
      <c r="P262" s="121">
        <v>0.45833333333333331</v>
      </c>
      <c r="Q262" s="121">
        <v>0.70833333333333337</v>
      </c>
      <c r="R262" s="121">
        <v>0.85416666666666663</v>
      </c>
      <c r="S262" s="117"/>
      <c r="T262" s="117"/>
      <c r="U262" s="117" t="s">
        <v>132</v>
      </c>
      <c r="V262" s="117" t="s">
        <v>133</v>
      </c>
      <c r="W262" s="117" t="s">
        <v>210</v>
      </c>
      <c r="X262" s="117" t="s">
        <v>134</v>
      </c>
      <c r="Y262" s="117" t="s">
        <v>135</v>
      </c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38">
        <v>2</v>
      </c>
      <c r="AQ262" s="81" t="s">
        <v>1081</v>
      </c>
    </row>
    <row r="263" spans="1:43" s="9" customFormat="1" ht="11.25" x14ac:dyDescent="0.2">
      <c r="A263" s="117" t="s">
        <v>803</v>
      </c>
      <c r="B263" s="117" t="s">
        <v>935</v>
      </c>
      <c r="C263" s="116">
        <v>321</v>
      </c>
      <c r="D263" s="119" t="s">
        <v>1031</v>
      </c>
      <c r="E263" s="117"/>
      <c r="F263" s="118">
        <v>347027.7</v>
      </c>
      <c r="G263" s="118">
        <v>6299218.2000000002</v>
      </c>
      <c r="H263" s="117" t="s">
        <v>549</v>
      </c>
      <c r="I263" s="119" t="s">
        <v>1046</v>
      </c>
      <c r="J263" s="120" t="s">
        <v>575</v>
      </c>
      <c r="K263" s="117" t="s">
        <v>567</v>
      </c>
      <c r="L263" s="117"/>
      <c r="M263" s="117"/>
      <c r="N263" s="117"/>
      <c r="O263" s="121">
        <v>0.66666666666666663</v>
      </c>
      <c r="P263" s="121">
        <v>0.875</v>
      </c>
      <c r="Q263" s="117"/>
      <c r="R263" s="117"/>
      <c r="S263" s="117"/>
      <c r="T263" s="117"/>
      <c r="U263" s="117" t="s">
        <v>328</v>
      </c>
      <c r="V263" s="117" t="s">
        <v>329</v>
      </c>
      <c r="W263" s="117" t="s">
        <v>252</v>
      </c>
      <c r="X263" s="117" t="s">
        <v>606</v>
      </c>
      <c r="Y263" s="117" t="s">
        <v>330</v>
      </c>
      <c r="Z263" s="117" t="s">
        <v>870</v>
      </c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38">
        <v>2</v>
      </c>
      <c r="AQ263" s="81" t="s">
        <v>1081</v>
      </c>
    </row>
    <row r="264" spans="1:43" s="9" customFormat="1" ht="11.25" x14ac:dyDescent="0.2">
      <c r="A264" s="117" t="s">
        <v>803</v>
      </c>
      <c r="B264" s="117" t="s">
        <v>935</v>
      </c>
      <c r="C264" s="116">
        <v>322</v>
      </c>
      <c r="D264" s="119" t="s">
        <v>1037</v>
      </c>
      <c r="E264" s="117"/>
      <c r="F264" s="118">
        <v>346770.7</v>
      </c>
      <c r="G264" s="118">
        <v>6299176.5</v>
      </c>
      <c r="H264" s="117" t="s">
        <v>549</v>
      </c>
      <c r="I264" s="119" t="s">
        <v>1047</v>
      </c>
      <c r="J264" s="120" t="s">
        <v>570</v>
      </c>
      <c r="K264" s="117" t="s">
        <v>573</v>
      </c>
      <c r="L264" s="117"/>
      <c r="M264" s="117"/>
      <c r="N264" s="117"/>
      <c r="O264" s="121">
        <v>0.66666666666666663</v>
      </c>
      <c r="P264" s="121">
        <v>0.875</v>
      </c>
      <c r="Q264" s="117"/>
      <c r="R264" s="117"/>
      <c r="S264" s="117"/>
      <c r="T264" s="117"/>
      <c r="U264" s="117" t="s">
        <v>772</v>
      </c>
      <c r="V264" s="117" t="s">
        <v>1064</v>
      </c>
      <c r="W264" s="117" t="s">
        <v>146</v>
      </c>
      <c r="X264" s="117" t="s">
        <v>147</v>
      </c>
      <c r="Y264" s="117" t="s">
        <v>148</v>
      </c>
      <c r="Z264" s="117" t="s">
        <v>635</v>
      </c>
      <c r="AA264" s="117" t="s">
        <v>149</v>
      </c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38">
        <v>2</v>
      </c>
      <c r="AQ264" s="81" t="s">
        <v>1081</v>
      </c>
    </row>
    <row r="265" spans="1:43" s="9" customFormat="1" ht="11.25" x14ac:dyDescent="0.2">
      <c r="A265" s="117" t="s">
        <v>803</v>
      </c>
      <c r="B265" s="117" t="s">
        <v>935</v>
      </c>
      <c r="C265" s="116">
        <v>323</v>
      </c>
      <c r="D265" s="119" t="s">
        <v>1038</v>
      </c>
      <c r="E265" s="117"/>
      <c r="F265" s="118">
        <v>346519.7</v>
      </c>
      <c r="G265" s="118">
        <v>6299141.5999999996</v>
      </c>
      <c r="H265" s="117" t="s">
        <v>549</v>
      </c>
      <c r="I265" s="119" t="s">
        <v>1048</v>
      </c>
      <c r="J265" s="120" t="s">
        <v>570</v>
      </c>
      <c r="K265" s="117" t="s">
        <v>573</v>
      </c>
      <c r="L265" s="117"/>
      <c r="M265" s="117"/>
      <c r="N265" s="117"/>
      <c r="O265" s="121">
        <v>0.66666666666666663</v>
      </c>
      <c r="P265" s="121">
        <v>0.875</v>
      </c>
      <c r="Q265" s="117"/>
      <c r="R265" s="117"/>
      <c r="S265" s="117"/>
      <c r="T265" s="117"/>
      <c r="U265" s="117" t="s">
        <v>772</v>
      </c>
      <c r="V265" s="117" t="s">
        <v>1064</v>
      </c>
      <c r="W265" s="117" t="s">
        <v>146</v>
      </c>
      <c r="X265" s="117" t="s">
        <v>147</v>
      </c>
      <c r="Y265" s="117" t="s">
        <v>635</v>
      </c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38">
        <v>2</v>
      </c>
      <c r="AQ265" s="81" t="s">
        <v>1081</v>
      </c>
    </row>
    <row r="266" spans="1:43" s="9" customFormat="1" ht="11.25" x14ac:dyDescent="0.2">
      <c r="A266" s="117" t="s">
        <v>803</v>
      </c>
      <c r="B266" s="117" t="s">
        <v>775</v>
      </c>
      <c r="C266" s="116">
        <v>324</v>
      </c>
      <c r="D266" s="119" t="s">
        <v>1039</v>
      </c>
      <c r="E266" s="117"/>
      <c r="F266" s="118">
        <v>346107.5</v>
      </c>
      <c r="G266" s="118">
        <v>6299078.0999999996</v>
      </c>
      <c r="H266" s="117" t="s">
        <v>549</v>
      </c>
      <c r="I266" s="119" t="s">
        <v>1049</v>
      </c>
      <c r="J266" s="120" t="s">
        <v>570</v>
      </c>
      <c r="K266" s="117"/>
      <c r="L266" s="117"/>
      <c r="M266" s="117"/>
      <c r="N266" s="117"/>
      <c r="O266" s="121">
        <v>0.66666666666666663</v>
      </c>
      <c r="P266" s="121">
        <v>0.875</v>
      </c>
      <c r="Q266" s="117"/>
      <c r="R266" s="117"/>
      <c r="S266" s="117"/>
      <c r="T266" s="117"/>
      <c r="U266" s="117" t="s">
        <v>1064</v>
      </c>
      <c r="V266" s="117" t="s">
        <v>146</v>
      </c>
      <c r="W266" s="117" t="s">
        <v>147</v>
      </c>
      <c r="X266" s="117" t="s">
        <v>635</v>
      </c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38">
        <v>2</v>
      </c>
      <c r="AQ266" s="81" t="s">
        <v>1081</v>
      </c>
    </row>
    <row r="267" spans="1:43" s="9" customFormat="1" ht="11.25" x14ac:dyDescent="0.2">
      <c r="A267" s="117" t="s">
        <v>803</v>
      </c>
      <c r="B267" s="117" t="s">
        <v>935</v>
      </c>
      <c r="C267" s="116">
        <v>325</v>
      </c>
      <c r="D267" s="119" t="s">
        <v>1040</v>
      </c>
      <c r="E267" s="117"/>
      <c r="F267" s="118">
        <v>345790.3</v>
      </c>
      <c r="G267" s="118">
        <v>6299034.7000000002</v>
      </c>
      <c r="H267" s="117" t="s">
        <v>549</v>
      </c>
      <c r="I267" s="119" t="s">
        <v>1050</v>
      </c>
      <c r="J267" s="120" t="s">
        <v>570</v>
      </c>
      <c r="K267" s="117" t="s">
        <v>567</v>
      </c>
      <c r="L267" s="117"/>
      <c r="M267" s="117"/>
      <c r="N267" s="117"/>
      <c r="O267" s="121">
        <v>0.66666666666666663</v>
      </c>
      <c r="P267" s="121">
        <v>0.875</v>
      </c>
      <c r="Q267" s="117"/>
      <c r="R267" s="117"/>
      <c r="S267" s="117"/>
      <c r="T267" s="117"/>
      <c r="U267" s="117" t="s">
        <v>1064</v>
      </c>
      <c r="V267" s="117" t="s">
        <v>146</v>
      </c>
      <c r="W267" s="117" t="s">
        <v>147</v>
      </c>
      <c r="X267" s="117" t="s">
        <v>148</v>
      </c>
      <c r="Y267" s="117" t="s">
        <v>1065</v>
      </c>
      <c r="Z267" s="117" t="s">
        <v>635</v>
      </c>
      <c r="AA267" s="117" t="s">
        <v>149</v>
      </c>
      <c r="AB267" s="117" t="s">
        <v>1066</v>
      </c>
      <c r="AC267" s="117" t="s">
        <v>688</v>
      </c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38">
        <v>2</v>
      </c>
      <c r="AQ267" s="81" t="s">
        <v>1081</v>
      </c>
    </row>
    <row r="268" spans="1:43" s="9" customFormat="1" ht="11.25" x14ac:dyDescent="0.2">
      <c r="A268" s="117" t="s">
        <v>803</v>
      </c>
      <c r="B268" s="117" t="s">
        <v>775</v>
      </c>
      <c r="C268" s="116">
        <v>326</v>
      </c>
      <c r="D268" s="119" t="s">
        <v>1032</v>
      </c>
      <c r="E268" s="117"/>
      <c r="F268" s="118">
        <v>345937.4</v>
      </c>
      <c r="G268" s="118">
        <v>6299054.7000000002</v>
      </c>
      <c r="H268" s="117" t="s">
        <v>549</v>
      </c>
      <c r="I268" s="119" t="s">
        <v>1051</v>
      </c>
      <c r="J268" s="122" t="s">
        <v>575</v>
      </c>
      <c r="K268" s="117"/>
      <c r="L268" s="117"/>
      <c r="M268" s="117"/>
      <c r="N268" s="117"/>
      <c r="O268" s="121">
        <v>0.66666666666666663</v>
      </c>
      <c r="P268" s="121">
        <v>0.875</v>
      </c>
      <c r="Q268" s="117"/>
      <c r="R268" s="117"/>
      <c r="S268" s="117"/>
      <c r="T268" s="117"/>
      <c r="U268" s="117" t="s">
        <v>328</v>
      </c>
      <c r="V268" s="117" t="s">
        <v>329</v>
      </c>
      <c r="W268" s="117" t="s">
        <v>252</v>
      </c>
      <c r="X268" s="117" t="s">
        <v>580</v>
      </c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38">
        <v>2</v>
      </c>
      <c r="AQ268" s="81" t="s">
        <v>1081</v>
      </c>
    </row>
    <row r="269" spans="1:43" s="9" customFormat="1" ht="11.25" x14ac:dyDescent="0.2">
      <c r="A269" s="117" t="s">
        <v>803</v>
      </c>
      <c r="B269" s="117" t="s">
        <v>935</v>
      </c>
      <c r="C269" s="116">
        <v>327</v>
      </c>
      <c r="D269" s="119" t="s">
        <v>1041</v>
      </c>
      <c r="E269" s="117"/>
      <c r="F269" s="118">
        <v>345710.33</v>
      </c>
      <c r="G269" s="118">
        <v>6299131.4800000004</v>
      </c>
      <c r="H269" s="117" t="s">
        <v>549</v>
      </c>
      <c r="I269" s="119" t="s">
        <v>1052</v>
      </c>
      <c r="J269" s="122" t="s">
        <v>570</v>
      </c>
      <c r="K269" s="117" t="s">
        <v>567</v>
      </c>
      <c r="L269" s="117"/>
      <c r="M269" s="117"/>
      <c r="N269" s="117"/>
      <c r="O269" s="121">
        <v>0.66666666666666663</v>
      </c>
      <c r="P269" s="121">
        <v>0.875</v>
      </c>
      <c r="Q269" s="117"/>
      <c r="R269" s="117"/>
      <c r="S269" s="117"/>
      <c r="T269" s="117"/>
      <c r="U269" s="117" t="s">
        <v>1064</v>
      </c>
      <c r="V269" s="117" t="s">
        <v>146</v>
      </c>
      <c r="W269" s="117" t="s">
        <v>147</v>
      </c>
      <c r="X269" s="117" t="s">
        <v>688</v>
      </c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38">
        <v>2</v>
      </c>
      <c r="AQ269" s="81" t="s">
        <v>1081</v>
      </c>
    </row>
    <row r="270" spans="1:43" s="9" customFormat="1" ht="11.25" x14ac:dyDescent="0.2">
      <c r="A270" s="117" t="s">
        <v>803</v>
      </c>
      <c r="B270" s="117" t="s">
        <v>775</v>
      </c>
      <c r="C270" s="116">
        <v>328</v>
      </c>
      <c r="D270" s="119" t="s">
        <v>684</v>
      </c>
      <c r="E270" s="117"/>
      <c r="F270" s="118">
        <v>341446.31</v>
      </c>
      <c r="G270" s="118">
        <v>6302547.96</v>
      </c>
      <c r="H270" s="117" t="s">
        <v>565</v>
      </c>
      <c r="I270" s="119" t="s">
        <v>1053</v>
      </c>
      <c r="J270" s="122" t="s">
        <v>571</v>
      </c>
      <c r="K270" s="117"/>
      <c r="L270" s="117"/>
      <c r="M270" s="117"/>
      <c r="N270" s="117"/>
      <c r="O270" s="123">
        <v>0.27083333333333331</v>
      </c>
      <c r="P270" s="122" t="s">
        <v>1060</v>
      </c>
      <c r="Q270" s="123">
        <v>0.66666666666666663</v>
      </c>
      <c r="R270" s="123">
        <v>0.85416666666666663</v>
      </c>
      <c r="S270" s="117"/>
      <c r="T270" s="117"/>
      <c r="U270" s="117" t="s">
        <v>1067</v>
      </c>
      <c r="V270" s="117" t="s">
        <v>312</v>
      </c>
      <c r="W270" s="117" t="s">
        <v>1068</v>
      </c>
      <c r="X270" s="117" t="s">
        <v>574</v>
      </c>
      <c r="Y270" s="117" t="s">
        <v>297</v>
      </c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38">
        <v>1</v>
      </c>
      <c r="AQ270" s="81" t="s">
        <v>1081</v>
      </c>
    </row>
    <row r="271" spans="1:43" s="9" customFormat="1" ht="11.25" x14ac:dyDescent="0.2">
      <c r="A271" s="117" t="s">
        <v>803</v>
      </c>
      <c r="B271" s="117" t="s">
        <v>775</v>
      </c>
      <c r="C271" s="116">
        <v>329</v>
      </c>
      <c r="D271" s="119" t="s">
        <v>1033</v>
      </c>
      <c r="E271" s="117"/>
      <c r="F271" s="118">
        <v>341576.76</v>
      </c>
      <c r="G271" s="118">
        <v>6302530.5300000003</v>
      </c>
      <c r="H271" s="117" t="s">
        <v>565</v>
      </c>
      <c r="I271" s="119" t="s">
        <v>1054</v>
      </c>
      <c r="J271" s="122" t="s">
        <v>571</v>
      </c>
      <c r="K271" s="117"/>
      <c r="L271" s="117"/>
      <c r="M271" s="117"/>
      <c r="N271" s="117"/>
      <c r="O271" s="123">
        <v>0.27083333333333331</v>
      </c>
      <c r="P271" s="121">
        <v>0.45833333333333331</v>
      </c>
      <c r="Q271" s="121">
        <v>0.70833333333333337</v>
      </c>
      <c r="R271" s="123">
        <v>0.85416666666666663</v>
      </c>
      <c r="S271" s="117"/>
      <c r="T271" s="117"/>
      <c r="U271" s="117" t="s">
        <v>231</v>
      </c>
      <c r="V271" s="117" t="s">
        <v>232</v>
      </c>
      <c r="W271" s="117" t="s">
        <v>581</v>
      </c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38">
        <v>1</v>
      </c>
      <c r="AQ271" s="81" t="s">
        <v>1081</v>
      </c>
    </row>
    <row r="272" spans="1:43" s="9" customFormat="1" ht="11.25" x14ac:dyDescent="0.2">
      <c r="A272" s="117" t="s">
        <v>803</v>
      </c>
      <c r="B272" s="117" t="s">
        <v>775</v>
      </c>
      <c r="C272" s="116">
        <v>330</v>
      </c>
      <c r="D272" s="119" t="s">
        <v>1034</v>
      </c>
      <c r="E272" s="117"/>
      <c r="F272" s="118">
        <v>341543.82</v>
      </c>
      <c r="G272" s="118">
        <v>6302496.9299999997</v>
      </c>
      <c r="H272" s="117" t="s">
        <v>565</v>
      </c>
      <c r="I272" s="119" t="s">
        <v>1055</v>
      </c>
      <c r="J272" s="122" t="s">
        <v>571</v>
      </c>
      <c r="K272" s="117"/>
      <c r="L272" s="117"/>
      <c r="M272" s="117"/>
      <c r="N272" s="117"/>
      <c r="O272" s="123">
        <v>0.27083333333333331</v>
      </c>
      <c r="P272" s="121">
        <v>0.45833333333333331</v>
      </c>
      <c r="Q272" s="121">
        <v>0.70833333333333337</v>
      </c>
      <c r="R272" s="123">
        <v>0.85416666666666663</v>
      </c>
      <c r="S272" s="117"/>
      <c r="T272" s="117"/>
      <c r="U272" s="117" t="s">
        <v>172</v>
      </c>
      <c r="V272" s="117" t="s">
        <v>174</v>
      </c>
      <c r="W272" s="117" t="s">
        <v>898</v>
      </c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38">
        <v>1</v>
      </c>
      <c r="AQ272" s="81" t="s">
        <v>1081</v>
      </c>
    </row>
    <row r="273" spans="1:106" s="9" customFormat="1" ht="11.25" x14ac:dyDescent="0.2">
      <c r="A273" s="117" t="s">
        <v>803</v>
      </c>
      <c r="B273" s="117" t="s">
        <v>935</v>
      </c>
      <c r="C273" s="116">
        <v>331</v>
      </c>
      <c r="D273" s="117" t="s">
        <v>997</v>
      </c>
      <c r="E273" s="117"/>
      <c r="F273" s="117"/>
      <c r="G273" s="117"/>
      <c r="H273" s="117" t="s">
        <v>1007</v>
      </c>
      <c r="I273" s="119" t="s">
        <v>1056</v>
      </c>
      <c r="J273" s="122" t="s">
        <v>567</v>
      </c>
      <c r="K273" s="117" t="s">
        <v>570</v>
      </c>
      <c r="L273" s="117"/>
      <c r="M273" s="117"/>
      <c r="N273" s="117"/>
      <c r="O273" s="124">
        <v>0.25</v>
      </c>
      <c r="P273" s="124">
        <v>0.5</v>
      </c>
      <c r="Q273" s="117"/>
      <c r="R273" s="117"/>
      <c r="S273" s="117"/>
      <c r="T273" s="117"/>
      <c r="U273" s="117" t="s">
        <v>1008</v>
      </c>
      <c r="V273" s="117" t="s">
        <v>1011</v>
      </c>
      <c r="W273" s="117" t="s">
        <v>1012</v>
      </c>
      <c r="X273" s="117" t="s">
        <v>1016</v>
      </c>
      <c r="Y273" s="117" t="s">
        <v>692</v>
      </c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38">
        <v>2</v>
      </c>
      <c r="AQ273" s="81" t="s">
        <v>1081</v>
      </c>
    </row>
    <row r="274" spans="1:106" s="9" customFormat="1" ht="11.25" x14ac:dyDescent="0.2">
      <c r="A274" s="117" t="s">
        <v>803</v>
      </c>
      <c r="B274" s="117" t="s">
        <v>775</v>
      </c>
      <c r="C274" s="116">
        <v>332</v>
      </c>
      <c r="D274" s="117" t="s">
        <v>1036</v>
      </c>
      <c r="E274" s="117"/>
      <c r="F274" s="118">
        <v>333001.65000000002</v>
      </c>
      <c r="G274" s="118">
        <v>6291013.71</v>
      </c>
      <c r="H274" s="117" t="s">
        <v>547</v>
      </c>
      <c r="I274" s="119" t="s">
        <v>1057</v>
      </c>
      <c r="J274" s="122" t="s">
        <v>570</v>
      </c>
      <c r="K274" s="117"/>
      <c r="L274" s="117"/>
      <c r="M274" s="117"/>
      <c r="N274" s="117"/>
      <c r="O274" s="124">
        <v>0.25</v>
      </c>
      <c r="P274" s="124">
        <v>0.375</v>
      </c>
      <c r="Q274" s="117"/>
      <c r="R274" s="117"/>
      <c r="S274" s="117"/>
      <c r="T274" s="117"/>
      <c r="U274" s="117" t="s">
        <v>1069</v>
      </c>
      <c r="V274" s="117" t="s">
        <v>770</v>
      </c>
      <c r="W274" s="117" t="s">
        <v>1070</v>
      </c>
      <c r="X274" s="117" t="s">
        <v>1071</v>
      </c>
      <c r="Y274" s="117" t="s">
        <v>1072</v>
      </c>
      <c r="Z274" s="117" t="s">
        <v>1073</v>
      </c>
      <c r="AA274" s="117" t="s">
        <v>1074</v>
      </c>
      <c r="AB274" s="117" t="s">
        <v>1075</v>
      </c>
      <c r="AC274" s="117" t="s">
        <v>1076</v>
      </c>
      <c r="AD274" s="117" t="s">
        <v>1077</v>
      </c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38">
        <v>2</v>
      </c>
      <c r="AQ274" s="81" t="s">
        <v>1081</v>
      </c>
    </row>
    <row r="275" spans="1:106" s="9" customFormat="1" ht="11.25" x14ac:dyDescent="0.2">
      <c r="A275" s="117" t="s">
        <v>803</v>
      </c>
      <c r="B275" s="117" t="s">
        <v>775</v>
      </c>
      <c r="C275" s="116">
        <v>333</v>
      </c>
      <c r="D275" s="119" t="s">
        <v>1035</v>
      </c>
      <c r="E275" s="117"/>
      <c r="F275" s="118">
        <v>353883.33</v>
      </c>
      <c r="G275" s="118">
        <v>6297344.7599999998</v>
      </c>
      <c r="H275" s="117" t="s">
        <v>551</v>
      </c>
      <c r="I275" s="122" t="s">
        <v>1058</v>
      </c>
      <c r="J275" s="117" t="s">
        <v>575</v>
      </c>
      <c r="K275" s="117"/>
      <c r="L275" s="117"/>
      <c r="M275" s="117"/>
      <c r="N275" s="117"/>
      <c r="O275" s="125">
        <v>0.27083333333333331</v>
      </c>
      <c r="P275" s="126">
        <v>0.4375</v>
      </c>
      <c r="Q275" s="121">
        <v>0.6875</v>
      </c>
      <c r="R275" s="121">
        <v>0.89583333333333337</v>
      </c>
      <c r="S275" s="117"/>
      <c r="T275" s="117"/>
      <c r="U275" s="117" t="s">
        <v>329</v>
      </c>
      <c r="V275" s="117" t="s">
        <v>1078</v>
      </c>
      <c r="W275" s="117" t="s">
        <v>1079</v>
      </c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38">
        <v>2</v>
      </c>
      <c r="AQ275" s="81" t="s">
        <v>1081</v>
      </c>
    </row>
    <row r="276" spans="1:106" s="9" customFormat="1" ht="11.25" x14ac:dyDescent="0.2">
      <c r="A276" s="128" t="s">
        <v>803</v>
      </c>
      <c r="B276" s="129" t="s">
        <v>775</v>
      </c>
      <c r="C276" s="130">
        <v>334</v>
      </c>
      <c r="D276" s="131" t="s">
        <v>117</v>
      </c>
      <c r="E276" s="128"/>
      <c r="F276" s="132">
        <v>345927.99</v>
      </c>
      <c r="G276" s="132">
        <v>6290128.9699999997</v>
      </c>
      <c r="H276" s="128" t="s">
        <v>558</v>
      </c>
      <c r="I276" s="133" t="s">
        <v>1059</v>
      </c>
      <c r="J276" s="128" t="s">
        <v>570</v>
      </c>
      <c r="K276" s="128"/>
      <c r="L276" s="128"/>
      <c r="M276" s="128"/>
      <c r="N276" s="134"/>
      <c r="O276" s="125">
        <v>0.54166666666666663</v>
      </c>
      <c r="P276" s="125">
        <v>0.875</v>
      </c>
      <c r="Q276" s="129"/>
      <c r="R276" s="128"/>
      <c r="S276" s="128"/>
      <c r="T276" s="128"/>
      <c r="U276" s="128" t="s">
        <v>389</v>
      </c>
      <c r="V276" s="128" t="s">
        <v>1080</v>
      </c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39">
        <v>1</v>
      </c>
      <c r="AQ276" s="135" t="s">
        <v>1081</v>
      </c>
    </row>
    <row r="277" spans="1:106" s="88" customFormat="1" ht="11.25" x14ac:dyDescent="0.2">
      <c r="A277" s="117" t="s">
        <v>803</v>
      </c>
      <c r="B277" s="117" t="s">
        <v>935</v>
      </c>
      <c r="C277" s="81">
        <v>307</v>
      </c>
      <c r="D277" s="119" t="s">
        <v>1083</v>
      </c>
      <c r="E277" s="78"/>
      <c r="F277" s="118">
        <v>342856.47</v>
      </c>
      <c r="G277" s="118">
        <v>6297192.2599999998</v>
      </c>
      <c r="H277" s="78" t="s">
        <v>549</v>
      </c>
      <c r="I277" s="119" t="s">
        <v>1084</v>
      </c>
      <c r="J277" s="78" t="s">
        <v>571</v>
      </c>
      <c r="K277" s="78" t="s">
        <v>566</v>
      </c>
      <c r="L277" s="78"/>
      <c r="M277" s="78"/>
      <c r="N277" s="78"/>
      <c r="O277" s="121">
        <v>0.66666666666666663</v>
      </c>
      <c r="P277" s="123">
        <v>0.85416666666666663</v>
      </c>
      <c r="Q277" s="81"/>
      <c r="R277" s="81"/>
      <c r="S277" s="81"/>
      <c r="T277" s="81"/>
      <c r="U277" s="78" t="s">
        <v>1067</v>
      </c>
      <c r="V277" s="78" t="s">
        <v>1068</v>
      </c>
      <c r="W277" s="78" t="s">
        <v>199</v>
      </c>
      <c r="X277" s="78" t="s">
        <v>201</v>
      </c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138">
        <v>1</v>
      </c>
      <c r="AQ277" s="81" t="s">
        <v>1081</v>
      </c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</row>
    <row r="278" spans="1:106" s="9" customFormat="1" ht="11.25" x14ac:dyDescent="0.2">
      <c r="B278" s="3"/>
      <c r="C278" s="115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115"/>
      <c r="P278" s="115"/>
      <c r="Q278" s="115"/>
      <c r="R278" s="115"/>
      <c r="S278" s="115"/>
      <c r="T278" s="115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68"/>
      <c r="AQ278" s="29"/>
    </row>
    <row r="279" spans="1:106" s="9" customFormat="1" ht="11.25" x14ac:dyDescent="0.2">
      <c r="B279" s="3"/>
      <c r="C279" s="115"/>
      <c r="D279" s="3"/>
      <c r="E279" s="3"/>
      <c r="F279" s="127"/>
      <c r="G279" s="127"/>
      <c r="H279" s="3"/>
      <c r="I279" s="3"/>
      <c r="J279" s="3"/>
      <c r="K279" s="3"/>
      <c r="L279" s="3"/>
      <c r="M279" s="3"/>
      <c r="N279" s="3"/>
      <c r="O279" s="115"/>
      <c r="P279" s="115"/>
      <c r="Q279" s="115"/>
      <c r="R279" s="115"/>
      <c r="S279" s="115"/>
      <c r="T279" s="115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68"/>
      <c r="AQ279" s="29"/>
    </row>
  </sheetData>
  <autoFilter ref="A5:AQ251" xr:uid="{00000000-0009-0000-0000-000003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1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310" t="s">
        <v>984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01"/>
      <c r="N2" s="101"/>
      <c r="O2" s="101"/>
      <c r="P2" s="101"/>
      <c r="Q2" s="101"/>
      <c r="R2" s="101"/>
      <c r="S2" s="101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311" t="s">
        <v>592</v>
      </c>
      <c r="P3" s="311"/>
      <c r="Q3" s="311"/>
      <c r="R3" s="311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12" t="s">
        <v>126</v>
      </c>
      <c r="P4" s="313"/>
      <c r="Q4" s="313"/>
      <c r="R4" s="313"/>
      <c r="AP4" s="69"/>
      <c r="AQ4" s="29"/>
    </row>
    <row r="5" spans="1:43" s="29" customFormat="1" ht="33.75" x14ac:dyDescent="0.2">
      <c r="A5" s="102" t="s">
        <v>802</v>
      </c>
      <c r="B5" s="102" t="s">
        <v>0</v>
      </c>
      <c r="C5" s="102" t="s">
        <v>393</v>
      </c>
      <c r="D5" s="102" t="s">
        <v>114</v>
      </c>
      <c r="E5" s="102" t="s">
        <v>12</v>
      </c>
      <c r="F5" s="102" t="s">
        <v>516</v>
      </c>
      <c r="G5" s="102" t="s">
        <v>517</v>
      </c>
      <c r="H5" s="102" t="s">
        <v>543</v>
      </c>
      <c r="I5" s="104" t="s">
        <v>1</v>
      </c>
      <c r="J5" s="103" t="s">
        <v>534</v>
      </c>
      <c r="K5" s="103" t="s">
        <v>535</v>
      </c>
      <c r="L5" s="103" t="s">
        <v>536</v>
      </c>
      <c r="M5" s="103" t="s">
        <v>591</v>
      </c>
      <c r="N5" s="103" t="s">
        <v>591</v>
      </c>
      <c r="O5" s="103" t="s">
        <v>130</v>
      </c>
      <c r="P5" s="103" t="s">
        <v>127</v>
      </c>
      <c r="Q5" s="103" t="s">
        <v>128</v>
      </c>
      <c r="R5" s="103" t="s">
        <v>129</v>
      </c>
      <c r="S5" s="62" t="s">
        <v>568</v>
      </c>
      <c r="T5" s="62" t="s">
        <v>122</v>
      </c>
      <c r="U5" s="62" t="s">
        <v>2</v>
      </c>
      <c r="V5" s="62" t="s">
        <v>3</v>
      </c>
      <c r="W5" s="62" t="s">
        <v>4</v>
      </c>
      <c r="X5" s="62" t="s">
        <v>5</v>
      </c>
      <c r="Y5" s="62" t="s">
        <v>6</v>
      </c>
      <c r="Z5" s="62" t="s">
        <v>7</v>
      </c>
      <c r="AA5" s="62" t="s">
        <v>8</v>
      </c>
      <c r="AB5" s="62" t="s">
        <v>9</v>
      </c>
      <c r="AC5" s="62" t="s">
        <v>10</v>
      </c>
      <c r="AD5" s="62" t="s">
        <v>11</v>
      </c>
      <c r="AE5" s="62" t="s">
        <v>13</v>
      </c>
      <c r="AF5" s="62" t="s">
        <v>14</v>
      </c>
      <c r="AG5" s="62" t="s">
        <v>15</v>
      </c>
      <c r="AH5" s="62" t="s">
        <v>597</v>
      </c>
      <c r="AI5" s="62" t="s">
        <v>598</v>
      </c>
      <c r="AJ5" s="62" t="s">
        <v>599</v>
      </c>
      <c r="AK5" s="62" t="s">
        <v>600</v>
      </c>
      <c r="AL5" s="62" t="s">
        <v>959</v>
      </c>
      <c r="AM5" s="62" t="s">
        <v>960</v>
      </c>
      <c r="AN5" s="62" t="s">
        <v>961</v>
      </c>
      <c r="AO5" s="62" t="s">
        <v>962</v>
      </c>
      <c r="AP5" s="70" t="s">
        <v>789</v>
      </c>
      <c r="AQ5" s="102" t="s">
        <v>790</v>
      </c>
    </row>
    <row r="6" spans="1:43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991</v>
      </c>
    </row>
    <row r="7" spans="1:43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991</v>
      </c>
    </row>
    <row r="8" spans="1:43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991</v>
      </c>
    </row>
    <row r="9" spans="1:43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48"/>
      <c r="O9" s="50">
        <v>0.27083333333333331</v>
      </c>
      <c r="P9" s="50">
        <v>0.4375</v>
      </c>
      <c r="Q9" s="50">
        <v>0.70833333333333337</v>
      </c>
      <c r="R9" s="50">
        <v>0.83333333333333337</v>
      </c>
      <c r="S9" s="48"/>
      <c r="T9" s="48"/>
      <c r="U9" s="48" t="s">
        <v>142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72">
        <v>4</v>
      </c>
      <c r="AQ9" s="47" t="s">
        <v>991</v>
      </c>
    </row>
    <row r="10" spans="1:43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991</v>
      </c>
    </row>
    <row r="11" spans="1:43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991</v>
      </c>
    </row>
    <row r="12" spans="1:43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991</v>
      </c>
    </row>
    <row r="13" spans="1:43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991</v>
      </c>
    </row>
    <row r="14" spans="1:43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991</v>
      </c>
    </row>
    <row r="15" spans="1:43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991</v>
      </c>
    </row>
    <row r="16" spans="1:43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991</v>
      </c>
    </row>
    <row r="17" spans="1:43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991</v>
      </c>
    </row>
    <row r="18" spans="1:43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991</v>
      </c>
    </row>
    <row r="19" spans="1:43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991</v>
      </c>
    </row>
    <row r="20" spans="1:43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991</v>
      </c>
    </row>
    <row r="21" spans="1:43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46"/>
      <c r="O21" s="50">
        <v>0.6875</v>
      </c>
      <c r="P21" s="50">
        <v>0.91666666666666663</v>
      </c>
      <c r="Q21" s="53"/>
      <c r="R21" s="53"/>
      <c r="S21" s="47"/>
      <c r="T21" s="47"/>
      <c r="U21" s="54" t="s">
        <v>176</v>
      </c>
      <c r="V21" s="54" t="s">
        <v>177</v>
      </c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48"/>
      <c r="AM21" s="48"/>
      <c r="AN21" s="48"/>
      <c r="AO21" s="48"/>
      <c r="AP21" s="73"/>
      <c r="AQ21" s="47" t="s">
        <v>991</v>
      </c>
    </row>
    <row r="22" spans="1:43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991</v>
      </c>
    </row>
    <row r="23" spans="1:43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991</v>
      </c>
    </row>
    <row r="24" spans="1:43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991</v>
      </c>
    </row>
    <row r="25" spans="1:43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991</v>
      </c>
    </row>
    <row r="26" spans="1:43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991</v>
      </c>
    </row>
    <row r="27" spans="1:43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991</v>
      </c>
    </row>
    <row r="28" spans="1:43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991</v>
      </c>
    </row>
    <row r="29" spans="1:43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991</v>
      </c>
    </row>
    <row r="30" spans="1:43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991</v>
      </c>
    </row>
    <row r="31" spans="1:43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991</v>
      </c>
    </row>
    <row r="32" spans="1:43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48"/>
      <c r="O32" s="50">
        <v>0.29166666666666669</v>
      </c>
      <c r="P32" s="50">
        <v>0.41666666666666669</v>
      </c>
      <c r="Q32" s="48"/>
      <c r="R32" s="48"/>
      <c r="S32" s="48"/>
      <c r="T32" s="48"/>
      <c r="U32" s="48" t="s">
        <v>195</v>
      </c>
      <c r="V32" s="48" t="s">
        <v>202</v>
      </c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72">
        <v>4</v>
      </c>
      <c r="AQ32" s="47" t="s">
        <v>991</v>
      </c>
    </row>
    <row r="33" spans="1:43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991</v>
      </c>
    </row>
    <row r="34" spans="1:43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991</v>
      </c>
    </row>
    <row r="35" spans="1:43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991</v>
      </c>
    </row>
    <row r="36" spans="1:43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46"/>
      <c r="O36" s="50">
        <v>0.27083333333333331</v>
      </c>
      <c r="P36" s="50">
        <v>0.35416666666666669</v>
      </c>
      <c r="Q36" s="53"/>
      <c r="R36" s="53"/>
      <c r="S36" s="47"/>
      <c r="T36" s="47"/>
      <c r="U36" s="54" t="s">
        <v>209</v>
      </c>
      <c r="V36" s="54" t="s">
        <v>132</v>
      </c>
      <c r="W36" s="54" t="s">
        <v>133</v>
      </c>
      <c r="X36" s="54" t="s">
        <v>134</v>
      </c>
      <c r="Y36" s="54" t="s">
        <v>135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48"/>
      <c r="AM36" s="48"/>
      <c r="AN36" s="48"/>
      <c r="AO36" s="48"/>
      <c r="AP36" s="73"/>
      <c r="AQ36" s="47" t="s">
        <v>991</v>
      </c>
    </row>
    <row r="37" spans="1:43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991</v>
      </c>
    </row>
    <row r="38" spans="1:43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991</v>
      </c>
    </row>
    <row r="39" spans="1:43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991</v>
      </c>
    </row>
    <row r="40" spans="1:43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48"/>
      <c r="O40" s="50">
        <v>0.25</v>
      </c>
      <c r="P40" s="50">
        <v>0.41666666666666669</v>
      </c>
      <c r="Q40" s="50">
        <v>0.72916666666666663</v>
      </c>
      <c r="R40" s="50">
        <v>0.85416666666666663</v>
      </c>
      <c r="S40" s="48"/>
      <c r="T40" s="48"/>
      <c r="U40" s="48" t="s">
        <v>215</v>
      </c>
      <c r="V40" s="48" t="s">
        <v>216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72">
        <v>4</v>
      </c>
      <c r="AQ40" s="47" t="s">
        <v>991</v>
      </c>
    </row>
    <row r="41" spans="1:43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991</v>
      </c>
    </row>
    <row r="42" spans="1:43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46"/>
      <c r="O42" s="50">
        <v>0.72916666666666663</v>
      </c>
      <c r="P42" s="50">
        <v>0.89583333333333337</v>
      </c>
      <c r="Q42" s="53"/>
      <c r="R42" s="53"/>
      <c r="S42" s="47"/>
      <c r="T42" s="47"/>
      <c r="U42" s="54" t="s">
        <v>222</v>
      </c>
      <c r="V42" s="54" t="s">
        <v>223</v>
      </c>
      <c r="W42" s="54" t="s">
        <v>224</v>
      </c>
      <c r="X42" s="54" t="s">
        <v>225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48"/>
      <c r="AM42" s="48"/>
      <c r="AN42" s="48"/>
      <c r="AO42" s="48"/>
      <c r="AP42" s="73"/>
      <c r="AQ42" s="47" t="s">
        <v>991</v>
      </c>
    </row>
    <row r="43" spans="1:43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991</v>
      </c>
    </row>
    <row r="44" spans="1:43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991</v>
      </c>
    </row>
    <row r="45" spans="1:43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991</v>
      </c>
    </row>
    <row r="46" spans="1:43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48"/>
      <c r="O46" s="50">
        <v>0.72916666666666663</v>
      </c>
      <c r="P46" s="50">
        <v>0.85416666666666663</v>
      </c>
      <c r="Q46" s="48"/>
      <c r="R46" s="48"/>
      <c r="S46" s="48"/>
      <c r="T46" s="48"/>
      <c r="U46" s="48" t="s">
        <v>233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72">
        <v>4</v>
      </c>
      <c r="AQ46" s="47" t="s">
        <v>991</v>
      </c>
    </row>
    <row r="47" spans="1:43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991</v>
      </c>
    </row>
    <row r="48" spans="1:43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46"/>
      <c r="O48" s="50">
        <v>0.70833333333333337</v>
      </c>
      <c r="P48" s="50">
        <v>0.89583333333333337</v>
      </c>
      <c r="Q48" s="53"/>
      <c r="R48" s="53"/>
      <c r="S48" s="47"/>
      <c r="T48" s="47"/>
      <c r="U48" s="54" t="s">
        <v>234</v>
      </c>
      <c r="V48" s="54" t="s">
        <v>236</v>
      </c>
      <c r="W48" s="54" t="s">
        <v>232</v>
      </c>
      <c r="X48" s="54" t="s">
        <v>235</v>
      </c>
      <c r="Y48" s="54" t="s">
        <v>510</v>
      </c>
      <c r="Z48" s="54"/>
      <c r="AA48" s="55"/>
      <c r="AB48" s="55"/>
      <c r="AC48" s="55"/>
      <c r="AD48" s="55"/>
      <c r="AE48" s="55"/>
      <c r="AF48" s="55"/>
      <c r="AG48" s="54"/>
      <c r="AH48" s="54"/>
      <c r="AI48" s="54"/>
      <c r="AJ48" s="54"/>
      <c r="AK48" s="54"/>
      <c r="AL48" s="48"/>
      <c r="AM48" s="48"/>
      <c r="AN48" s="48"/>
      <c r="AO48" s="48"/>
      <c r="AP48" s="73"/>
      <c r="AQ48" s="47" t="s">
        <v>991</v>
      </c>
    </row>
    <row r="49" spans="1:43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991</v>
      </c>
    </row>
    <row r="50" spans="1:43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48"/>
      <c r="O50" s="50">
        <v>0.70833333333333337</v>
      </c>
      <c r="P50" s="50">
        <v>0.875</v>
      </c>
      <c r="Q50" s="50"/>
      <c r="R50" s="50"/>
      <c r="S50" s="48"/>
      <c r="T50" s="48"/>
      <c r="U50" s="48" t="s">
        <v>241</v>
      </c>
      <c r="V50" s="48" t="s">
        <v>244</v>
      </c>
      <c r="W50" s="48" t="s">
        <v>242</v>
      </c>
      <c r="X50" s="48" t="s">
        <v>245</v>
      </c>
      <c r="Y50" s="48" t="s">
        <v>243</v>
      </c>
      <c r="Z50" s="48" t="s">
        <v>514</v>
      </c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72">
        <v>4</v>
      </c>
      <c r="AQ50" s="47" t="s">
        <v>991</v>
      </c>
    </row>
    <row r="51" spans="1:43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991</v>
      </c>
    </row>
    <row r="52" spans="1:43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991</v>
      </c>
    </row>
    <row r="53" spans="1:43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48"/>
      <c r="O53" s="50">
        <v>0.27083333333333331</v>
      </c>
      <c r="P53" s="50">
        <v>0.41666666666666669</v>
      </c>
      <c r="Q53" s="50">
        <v>0.70833333333333337</v>
      </c>
      <c r="R53" s="50">
        <v>0.83333333333333337</v>
      </c>
      <c r="S53" s="48"/>
      <c r="T53" s="48"/>
      <c r="U53" s="48" t="s">
        <v>241</v>
      </c>
      <c r="V53" s="48" t="s">
        <v>244</v>
      </c>
      <c r="W53" s="48" t="s">
        <v>242</v>
      </c>
      <c r="X53" s="48" t="s">
        <v>245</v>
      </c>
      <c r="Y53" s="48" t="s">
        <v>243</v>
      </c>
      <c r="Z53" s="48" t="s">
        <v>514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72">
        <v>3</v>
      </c>
      <c r="AQ53" s="47" t="s">
        <v>991</v>
      </c>
    </row>
    <row r="54" spans="1:43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991</v>
      </c>
    </row>
    <row r="55" spans="1:43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48"/>
      <c r="O55" s="50"/>
      <c r="P55" s="50"/>
      <c r="Q55" s="50"/>
      <c r="R55" s="50"/>
      <c r="S55" s="48"/>
      <c r="T55" s="48"/>
      <c r="U55" s="48" t="s">
        <v>260</v>
      </c>
      <c r="V55" s="48" t="s">
        <v>258</v>
      </c>
      <c r="W55" s="48" t="s">
        <v>259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72">
        <v>3</v>
      </c>
      <c r="AQ55" s="47" t="s">
        <v>991</v>
      </c>
    </row>
    <row r="56" spans="1:43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991</v>
      </c>
    </row>
    <row r="57" spans="1:43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991</v>
      </c>
    </row>
    <row r="58" spans="1:43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991</v>
      </c>
    </row>
    <row r="59" spans="1:43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7"/>
      <c r="O59" s="50">
        <v>0.72916666666666663</v>
      </c>
      <c r="P59" s="50">
        <v>0.85416666666666663</v>
      </c>
      <c r="Q59" s="53"/>
      <c r="R59" s="53"/>
      <c r="S59" s="47"/>
      <c r="T59" s="58"/>
      <c r="U59" s="54" t="s">
        <v>265</v>
      </c>
      <c r="V59" s="54" t="s">
        <v>266</v>
      </c>
      <c r="W59" s="54"/>
      <c r="X59" s="51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48"/>
      <c r="AM59" s="48"/>
      <c r="AN59" s="48"/>
      <c r="AO59" s="48"/>
      <c r="AP59" s="73"/>
      <c r="AQ59" s="47" t="s">
        <v>991</v>
      </c>
    </row>
    <row r="60" spans="1:43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48"/>
      <c r="O60" s="50">
        <v>0.27083333333333331</v>
      </c>
      <c r="P60" s="50">
        <v>0.39583333333333331</v>
      </c>
      <c r="Q60" s="53"/>
      <c r="R60" s="53"/>
      <c r="S60" s="53"/>
      <c r="T60" s="53"/>
      <c r="U60" s="53" t="s">
        <v>217</v>
      </c>
      <c r="V60" s="53" t="s">
        <v>218</v>
      </c>
      <c r="W60" s="53" t="s">
        <v>267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73">
        <v>3</v>
      </c>
      <c r="AQ60" s="53" t="s">
        <v>991</v>
      </c>
    </row>
    <row r="61" spans="1:43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7"/>
      <c r="O61" s="50">
        <v>0.75</v>
      </c>
      <c r="P61" s="50">
        <v>0.875</v>
      </c>
      <c r="Q61" s="53"/>
      <c r="R61" s="53"/>
      <c r="S61" s="47"/>
      <c r="T61" s="58"/>
      <c r="U61" s="54" t="s">
        <v>580</v>
      </c>
      <c r="V61" s="54" t="s">
        <v>268</v>
      </c>
      <c r="W61" s="54" t="s">
        <v>269</v>
      </c>
      <c r="X61" s="54"/>
      <c r="Y61" s="51"/>
      <c r="Z61" s="59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48"/>
      <c r="AM61" s="48"/>
      <c r="AN61" s="48"/>
      <c r="AO61" s="48"/>
      <c r="AP61" s="73"/>
      <c r="AQ61" s="47" t="s">
        <v>991</v>
      </c>
    </row>
    <row r="62" spans="1:43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46"/>
      <c r="O62" s="50"/>
      <c r="P62" s="50"/>
      <c r="Q62" s="47"/>
      <c r="R62" s="47"/>
      <c r="S62" s="47"/>
      <c r="T62" s="47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73"/>
      <c r="AQ62" s="47" t="s">
        <v>991</v>
      </c>
    </row>
    <row r="63" spans="1:43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991</v>
      </c>
    </row>
    <row r="64" spans="1:43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48"/>
      <c r="O64" s="50">
        <v>0.72916666666666663</v>
      </c>
      <c r="P64" s="50">
        <v>0.85416666666666663</v>
      </c>
      <c r="Q64" s="53"/>
      <c r="R64" s="53"/>
      <c r="S64" s="53"/>
      <c r="T64" s="53"/>
      <c r="U64" s="53" t="s">
        <v>251</v>
      </c>
      <c r="V64" s="53" t="s">
        <v>254</v>
      </c>
      <c r="W64" s="53" t="s">
        <v>255</v>
      </c>
      <c r="X64" s="53" t="s">
        <v>253</v>
      </c>
      <c r="Y64" s="53" t="s">
        <v>257</v>
      </c>
      <c r="Z64" s="53" t="s">
        <v>515</v>
      </c>
      <c r="AA64" s="53" t="s">
        <v>607</v>
      </c>
      <c r="AB64" s="53" t="s">
        <v>683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73">
        <v>4</v>
      </c>
      <c r="AQ64" s="53" t="s">
        <v>991</v>
      </c>
    </row>
    <row r="65" spans="1:43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48"/>
      <c r="O65" s="50">
        <v>0.72916666666666663</v>
      </c>
      <c r="P65" s="50">
        <v>0.85416666666666663</v>
      </c>
      <c r="Q65" s="53"/>
      <c r="R65" s="53"/>
      <c r="S65" s="53"/>
      <c r="T65" s="53"/>
      <c r="U65" s="53" t="s">
        <v>377</v>
      </c>
      <c r="V65" s="53" t="s">
        <v>379</v>
      </c>
      <c r="W65" s="53" t="s">
        <v>273</v>
      </c>
      <c r="X65" s="53" t="s">
        <v>604</v>
      </c>
      <c r="Y65" s="53" t="s">
        <v>619</v>
      </c>
      <c r="Z65" s="53" t="s">
        <v>190</v>
      </c>
      <c r="AA65" s="53" t="s">
        <v>772</v>
      </c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73">
        <v>4</v>
      </c>
      <c r="AQ65" s="53" t="s">
        <v>991</v>
      </c>
    </row>
    <row r="66" spans="1:43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48"/>
      <c r="O66" s="50">
        <v>0.75</v>
      </c>
      <c r="P66" s="50">
        <v>0.875</v>
      </c>
      <c r="Q66" s="53"/>
      <c r="R66" s="53"/>
      <c r="S66" s="53"/>
      <c r="T66" s="53"/>
      <c r="U66" s="53" t="s">
        <v>274</v>
      </c>
      <c r="V66" s="53" t="s">
        <v>275</v>
      </c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73">
        <v>3</v>
      </c>
      <c r="AQ66" s="53" t="s">
        <v>991</v>
      </c>
    </row>
    <row r="67" spans="1:43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48"/>
      <c r="O67" s="50">
        <v>0.27083333333333331</v>
      </c>
      <c r="P67" s="50">
        <v>0.39583333333333331</v>
      </c>
      <c r="Q67" s="53"/>
      <c r="R67" s="53"/>
      <c r="S67" s="53"/>
      <c r="T67" s="53"/>
      <c r="U67" s="53" t="s">
        <v>276</v>
      </c>
      <c r="V67" s="53" t="s">
        <v>277</v>
      </c>
      <c r="W67" s="53" t="s">
        <v>577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73">
        <v>5</v>
      </c>
      <c r="AQ67" s="53" t="s">
        <v>991</v>
      </c>
    </row>
    <row r="68" spans="1:43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46"/>
      <c r="O68" s="50"/>
      <c r="P68" s="50"/>
      <c r="Q68" s="47"/>
      <c r="R68" s="47"/>
      <c r="S68" s="47"/>
      <c r="T68" s="47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73"/>
      <c r="AQ68" s="47" t="s">
        <v>991</v>
      </c>
    </row>
    <row r="69" spans="1:43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991</v>
      </c>
    </row>
    <row r="70" spans="1:43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991</v>
      </c>
    </row>
    <row r="71" spans="1:43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991</v>
      </c>
    </row>
    <row r="72" spans="1:43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991</v>
      </c>
    </row>
    <row r="73" spans="1:43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991</v>
      </c>
    </row>
    <row r="74" spans="1:43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991</v>
      </c>
    </row>
    <row r="75" spans="1:43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48"/>
      <c r="O75" s="50">
        <v>0.72916666666666663</v>
      </c>
      <c r="P75" s="50">
        <v>0.85416666666666663</v>
      </c>
      <c r="Q75" s="53"/>
      <c r="R75" s="53"/>
      <c r="S75" s="53"/>
      <c r="T75" s="53"/>
      <c r="U75" s="53" t="s">
        <v>143</v>
      </c>
      <c r="V75" s="53" t="s">
        <v>202</v>
      </c>
      <c r="W75" s="53" t="s">
        <v>200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73">
        <v>2</v>
      </c>
      <c r="AQ75" s="53" t="s">
        <v>991</v>
      </c>
    </row>
    <row r="76" spans="1:43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46"/>
      <c r="O76" s="50">
        <v>0.6875</v>
      </c>
      <c r="P76" s="50">
        <v>0.89583333333333337</v>
      </c>
      <c r="Q76" s="47"/>
      <c r="R76" s="47"/>
      <c r="S76" s="47"/>
      <c r="T76" s="47"/>
      <c r="U76" s="44" t="s">
        <v>241</v>
      </c>
      <c r="V76" s="44" t="s">
        <v>242</v>
      </c>
      <c r="W76" s="44" t="s">
        <v>243</v>
      </c>
      <c r="X76" s="44" t="s">
        <v>296</v>
      </c>
      <c r="Y76" s="44" t="s">
        <v>244</v>
      </c>
      <c r="Z76" s="44" t="s">
        <v>245</v>
      </c>
      <c r="AA76" s="44" t="s">
        <v>514</v>
      </c>
      <c r="AB76" s="44" t="s">
        <v>608</v>
      </c>
      <c r="AC76" s="44" t="s">
        <v>682</v>
      </c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73">
        <v>4</v>
      </c>
      <c r="AQ76" s="47" t="s">
        <v>991</v>
      </c>
    </row>
    <row r="77" spans="1:43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991</v>
      </c>
    </row>
    <row r="78" spans="1:43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46"/>
      <c r="O78" s="50"/>
      <c r="P78" s="50"/>
      <c r="Q78" s="47"/>
      <c r="R78" s="47"/>
      <c r="S78" s="47"/>
      <c r="T78" s="47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73"/>
      <c r="AQ78" s="47" t="s">
        <v>991</v>
      </c>
    </row>
    <row r="79" spans="1:43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46"/>
      <c r="O79" s="50"/>
      <c r="P79" s="50"/>
      <c r="Q79" s="47"/>
      <c r="R79" s="47"/>
      <c r="S79" s="47"/>
      <c r="T79" s="47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73"/>
      <c r="AQ79" s="47" t="s">
        <v>991</v>
      </c>
    </row>
    <row r="80" spans="1:43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991</v>
      </c>
    </row>
    <row r="81" spans="1:43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991</v>
      </c>
    </row>
    <row r="82" spans="1:43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991</v>
      </c>
    </row>
    <row r="83" spans="1:43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48"/>
      <c r="O83" s="50">
        <v>0.75</v>
      </c>
      <c r="P83" s="50">
        <v>0.875</v>
      </c>
      <c r="Q83" s="47"/>
      <c r="R83" s="47"/>
      <c r="S83" s="47"/>
      <c r="T83" s="47"/>
      <c r="U83" s="47" t="s">
        <v>302</v>
      </c>
      <c r="V83" s="47" t="s">
        <v>303</v>
      </c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73">
        <v>2</v>
      </c>
      <c r="AQ83" s="47" t="s">
        <v>991</v>
      </c>
    </row>
    <row r="84" spans="1:43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991</v>
      </c>
    </row>
    <row r="85" spans="1:43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991</v>
      </c>
    </row>
    <row r="86" spans="1:43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46"/>
      <c r="O86" s="50">
        <v>0.72916666666666663</v>
      </c>
      <c r="P86" s="50">
        <v>0.89583333333333337</v>
      </c>
      <c r="Q86" s="53"/>
      <c r="R86" s="53"/>
      <c r="S86" s="47"/>
      <c r="T86" s="47"/>
      <c r="U86" s="54" t="s">
        <v>308</v>
      </c>
      <c r="V86" s="54" t="s">
        <v>309</v>
      </c>
      <c r="W86" s="54" t="s">
        <v>310</v>
      </c>
      <c r="X86" s="51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48"/>
      <c r="AM86" s="48"/>
      <c r="AN86" s="48"/>
      <c r="AO86" s="48"/>
      <c r="AP86" s="73"/>
      <c r="AQ86" s="47" t="s">
        <v>991</v>
      </c>
    </row>
    <row r="87" spans="1:43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991</v>
      </c>
    </row>
    <row r="88" spans="1:43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46"/>
      <c r="O88" s="50">
        <v>0.29166666666666669</v>
      </c>
      <c r="P88" s="50">
        <v>0.41666666666666669</v>
      </c>
      <c r="Q88" s="53"/>
      <c r="R88" s="53"/>
      <c r="S88" s="47"/>
      <c r="T88" s="60"/>
      <c r="U88" s="54" t="s">
        <v>173</v>
      </c>
      <c r="V88" s="54" t="s">
        <v>174</v>
      </c>
      <c r="W88" s="54" t="s">
        <v>311</v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48"/>
      <c r="AM88" s="48"/>
      <c r="AN88" s="48"/>
      <c r="AO88" s="48"/>
      <c r="AP88" s="73"/>
      <c r="AQ88" s="47" t="s">
        <v>991</v>
      </c>
    </row>
    <row r="89" spans="1:43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46"/>
      <c r="O89" s="50">
        <v>0.27083333333333331</v>
      </c>
      <c r="P89" s="50">
        <v>0.39583333333333331</v>
      </c>
      <c r="Q89" s="53"/>
      <c r="R89" s="53"/>
      <c r="S89" s="47"/>
      <c r="T89" s="47"/>
      <c r="U89" s="48" t="s">
        <v>311</v>
      </c>
      <c r="V89" s="48" t="s">
        <v>312</v>
      </c>
      <c r="W89" s="48" t="s">
        <v>398</v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48"/>
      <c r="AM89" s="48"/>
      <c r="AN89" s="48"/>
      <c r="AO89" s="48"/>
      <c r="AP89" s="73"/>
      <c r="AQ89" s="47" t="s">
        <v>991</v>
      </c>
    </row>
    <row r="90" spans="1:43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991</v>
      </c>
    </row>
    <row r="91" spans="1:43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46"/>
      <c r="O91" s="50">
        <v>0.75</v>
      </c>
      <c r="P91" s="50">
        <v>0.875</v>
      </c>
      <c r="Q91" s="53"/>
      <c r="R91" s="53"/>
      <c r="S91" s="47"/>
      <c r="T91" s="47"/>
      <c r="U91" s="54" t="s">
        <v>217</v>
      </c>
      <c r="V91" s="54" t="s">
        <v>220</v>
      </c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48"/>
      <c r="AM91" s="48"/>
      <c r="AN91" s="48"/>
      <c r="AO91" s="48"/>
      <c r="AP91" s="73"/>
      <c r="AQ91" s="47" t="s">
        <v>991</v>
      </c>
    </row>
    <row r="92" spans="1:43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46"/>
      <c r="O92" s="50">
        <v>0.27083333333333331</v>
      </c>
      <c r="P92" s="50">
        <v>0.39583333333333331</v>
      </c>
      <c r="Q92" s="53"/>
      <c r="R92" s="53"/>
      <c r="S92" s="47"/>
      <c r="T92" s="47"/>
      <c r="U92" s="54" t="s">
        <v>319</v>
      </c>
      <c r="V92" s="54" t="s">
        <v>320</v>
      </c>
      <c r="W92" s="54" t="s">
        <v>321</v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48"/>
      <c r="AM92" s="48"/>
      <c r="AN92" s="48"/>
      <c r="AO92" s="48"/>
      <c r="AP92" s="73"/>
      <c r="AQ92" s="47" t="s">
        <v>991</v>
      </c>
    </row>
    <row r="93" spans="1:43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991</v>
      </c>
    </row>
    <row r="94" spans="1:43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46"/>
      <c r="O94" s="50"/>
      <c r="P94" s="50"/>
      <c r="Q94" s="47"/>
      <c r="R94" s="47"/>
      <c r="S94" s="47"/>
      <c r="T94" s="47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73"/>
      <c r="AQ94" s="47" t="s">
        <v>991</v>
      </c>
    </row>
    <row r="95" spans="1:43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991</v>
      </c>
    </row>
    <row r="96" spans="1:43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991</v>
      </c>
    </row>
    <row r="97" spans="1:43" s="9" customFormat="1" ht="11.25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991</v>
      </c>
    </row>
    <row r="98" spans="1:43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46"/>
      <c r="O98" s="50"/>
      <c r="P98" s="50"/>
      <c r="Q98" s="47"/>
      <c r="R98" s="47"/>
      <c r="S98" s="47"/>
      <c r="T98" s="47"/>
      <c r="U98" s="44" t="s">
        <v>326</v>
      </c>
      <c r="V98" s="44" t="s">
        <v>327</v>
      </c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73">
        <v>2</v>
      </c>
      <c r="AQ98" s="47" t="s">
        <v>991</v>
      </c>
    </row>
    <row r="99" spans="1:43" s="9" customFormat="1" ht="11.25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991</v>
      </c>
    </row>
    <row r="100" spans="1:43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991</v>
      </c>
    </row>
    <row r="101" spans="1:43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991</v>
      </c>
    </row>
    <row r="102" spans="1:43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991</v>
      </c>
    </row>
    <row r="103" spans="1:43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991</v>
      </c>
    </row>
    <row r="104" spans="1:43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991</v>
      </c>
    </row>
    <row r="105" spans="1:43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991</v>
      </c>
    </row>
    <row r="106" spans="1:43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48"/>
      <c r="O106" s="50">
        <v>0.75</v>
      </c>
      <c r="P106" s="50">
        <v>0.875</v>
      </c>
      <c r="Q106" s="50"/>
      <c r="R106" s="50"/>
      <c r="S106" s="50"/>
      <c r="T106" s="50"/>
      <c r="U106" s="50" t="s">
        <v>351</v>
      </c>
      <c r="V106" s="50" t="s">
        <v>352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74">
        <v>2</v>
      </c>
      <c r="AQ106" s="50" t="s">
        <v>991</v>
      </c>
    </row>
    <row r="107" spans="1:43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991</v>
      </c>
    </row>
    <row r="108" spans="1:43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991</v>
      </c>
    </row>
    <row r="109" spans="1:43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46"/>
      <c r="O109" s="50"/>
      <c r="P109" s="50"/>
      <c r="Q109" s="47"/>
      <c r="R109" s="47"/>
      <c r="S109" s="47"/>
      <c r="T109" s="47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73"/>
      <c r="AQ109" s="47" t="s">
        <v>991</v>
      </c>
    </row>
    <row r="110" spans="1:43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46"/>
      <c r="O110" s="50"/>
      <c r="P110" s="50"/>
      <c r="Q110" s="47"/>
      <c r="R110" s="47"/>
      <c r="S110" s="47"/>
      <c r="T110" s="47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73"/>
      <c r="AQ110" s="47" t="s">
        <v>991</v>
      </c>
    </row>
    <row r="111" spans="1:43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991</v>
      </c>
    </row>
    <row r="112" spans="1:43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46"/>
      <c r="O112" s="50"/>
      <c r="P112" s="50"/>
      <c r="Q112" s="47"/>
      <c r="R112" s="47"/>
      <c r="S112" s="47"/>
      <c r="T112" s="47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73"/>
      <c r="AQ112" s="47" t="s">
        <v>991</v>
      </c>
    </row>
    <row r="113" spans="1:43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991</v>
      </c>
    </row>
    <row r="114" spans="1:43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991</v>
      </c>
    </row>
    <row r="115" spans="1:43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48"/>
      <c r="O115" s="50">
        <v>0.72916666666666663</v>
      </c>
      <c r="P115" s="50">
        <v>0.85416666666666663</v>
      </c>
      <c r="Q115" s="53"/>
      <c r="R115" s="53"/>
      <c r="S115" s="53"/>
      <c r="T115" s="53"/>
      <c r="U115" s="53" t="s">
        <v>364</v>
      </c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73">
        <v>3</v>
      </c>
      <c r="AQ115" s="53" t="s">
        <v>991</v>
      </c>
    </row>
    <row r="116" spans="1:43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46"/>
      <c r="O116" s="50">
        <v>0.72916666666666663</v>
      </c>
      <c r="P116" s="50">
        <v>0.85416666666666663</v>
      </c>
      <c r="Q116" s="53"/>
      <c r="R116" s="53"/>
      <c r="S116" s="47"/>
      <c r="T116" s="47"/>
      <c r="U116" s="54" t="s">
        <v>365</v>
      </c>
      <c r="V116" s="54" t="s">
        <v>366</v>
      </c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48"/>
      <c r="AM116" s="48"/>
      <c r="AN116" s="48"/>
      <c r="AO116" s="48"/>
      <c r="AP116" s="73"/>
      <c r="AQ116" s="47" t="s">
        <v>991</v>
      </c>
    </row>
    <row r="117" spans="1:43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48"/>
      <c r="O117" s="50">
        <v>0.72916666666666663</v>
      </c>
      <c r="P117" s="50">
        <v>0.85416666666666663</v>
      </c>
      <c r="Q117" s="53"/>
      <c r="R117" s="53"/>
      <c r="S117" s="53"/>
      <c r="T117" s="53"/>
      <c r="U117" s="53" t="s">
        <v>367</v>
      </c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73">
        <v>2</v>
      </c>
      <c r="AQ117" s="53" t="s">
        <v>991</v>
      </c>
    </row>
    <row r="118" spans="1:43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48"/>
      <c r="O118" s="50">
        <v>0.75</v>
      </c>
      <c r="P118" s="50">
        <v>0.875</v>
      </c>
      <c r="Q118" s="53"/>
      <c r="R118" s="53"/>
      <c r="S118" s="53"/>
      <c r="T118" s="53"/>
      <c r="U118" s="53" t="s">
        <v>368</v>
      </c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73">
        <v>2</v>
      </c>
      <c r="AQ118" s="53" t="s">
        <v>991</v>
      </c>
    </row>
    <row r="119" spans="1:43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991</v>
      </c>
    </row>
    <row r="120" spans="1:43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48"/>
      <c r="O120" s="50">
        <v>0.70833333333333337</v>
      </c>
      <c r="P120" s="50">
        <v>0.91666666666666663</v>
      </c>
      <c r="Q120" s="53"/>
      <c r="R120" s="53"/>
      <c r="S120" s="53"/>
      <c r="T120" s="53"/>
      <c r="U120" s="53" t="s">
        <v>369</v>
      </c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73">
        <v>2</v>
      </c>
      <c r="AQ120" s="53" t="s">
        <v>991</v>
      </c>
    </row>
    <row r="121" spans="1:43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991</v>
      </c>
    </row>
    <row r="122" spans="1:43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991</v>
      </c>
    </row>
    <row r="123" spans="1:43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48"/>
      <c r="O123" s="50">
        <v>0.25</v>
      </c>
      <c r="P123" s="50">
        <v>0.39583333333333331</v>
      </c>
      <c r="Q123" s="53"/>
      <c r="R123" s="53"/>
      <c r="S123" s="53"/>
      <c r="T123" s="53"/>
      <c r="U123" s="53" t="s">
        <v>373</v>
      </c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73">
        <v>5</v>
      </c>
      <c r="AQ123" s="53" t="s">
        <v>991</v>
      </c>
    </row>
    <row r="124" spans="1:43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48"/>
      <c r="O124" s="50">
        <v>0.72916666666666663</v>
      </c>
      <c r="P124" s="50">
        <v>0.85416666666666663</v>
      </c>
      <c r="Q124" s="53"/>
      <c r="R124" s="53"/>
      <c r="S124" s="53"/>
      <c r="T124" s="53"/>
      <c r="U124" s="53" t="s">
        <v>363</v>
      </c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73">
        <v>2</v>
      </c>
      <c r="AQ124" s="53" t="s">
        <v>991</v>
      </c>
    </row>
    <row r="125" spans="1:43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48"/>
      <c r="O125" s="50">
        <v>0.72916666666666663</v>
      </c>
      <c r="P125" s="50">
        <v>0.85416666666666663</v>
      </c>
      <c r="Q125" s="53"/>
      <c r="R125" s="53"/>
      <c r="S125" s="53"/>
      <c r="T125" s="53"/>
      <c r="U125" s="53" t="s">
        <v>374</v>
      </c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73">
        <v>2</v>
      </c>
      <c r="AQ125" s="53" t="s">
        <v>991</v>
      </c>
    </row>
    <row r="126" spans="1:43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991</v>
      </c>
    </row>
    <row r="127" spans="1:43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48"/>
      <c r="O127" s="50">
        <v>0.625</v>
      </c>
      <c r="P127" s="50">
        <v>0.9375</v>
      </c>
      <c r="Q127" s="53"/>
      <c r="R127" s="53"/>
      <c r="S127" s="53"/>
      <c r="T127" s="53"/>
      <c r="U127" s="53" t="s">
        <v>376</v>
      </c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73">
        <v>4</v>
      </c>
      <c r="AQ127" s="53" t="s">
        <v>991</v>
      </c>
    </row>
    <row r="128" spans="1:43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48"/>
      <c r="O128" s="50">
        <v>0.72916666666666663</v>
      </c>
      <c r="P128" s="50">
        <v>0.875</v>
      </c>
      <c r="Q128" s="53"/>
      <c r="R128" s="53"/>
      <c r="S128" s="53"/>
      <c r="T128" s="53"/>
      <c r="U128" s="53" t="s">
        <v>383</v>
      </c>
      <c r="V128" s="53" t="s">
        <v>330</v>
      </c>
      <c r="W128" s="53" t="s">
        <v>384</v>
      </c>
      <c r="X128" s="53" t="s">
        <v>390</v>
      </c>
      <c r="Y128" s="53" t="s">
        <v>606</v>
      </c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73">
        <v>3</v>
      </c>
      <c r="AQ128" s="53" t="s">
        <v>991</v>
      </c>
    </row>
    <row r="129" spans="1:43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991</v>
      </c>
    </row>
    <row r="130" spans="1:43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991</v>
      </c>
    </row>
    <row r="131" spans="1:43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991</v>
      </c>
    </row>
    <row r="132" spans="1:43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991</v>
      </c>
    </row>
    <row r="133" spans="1:43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48"/>
      <c r="O133" s="50">
        <v>0.27083333333333331</v>
      </c>
      <c r="P133" s="50">
        <v>0.39583333333333331</v>
      </c>
      <c r="Q133" s="53">
        <v>0.70833333333333337</v>
      </c>
      <c r="R133" s="53">
        <v>0.83333333333333337</v>
      </c>
      <c r="S133" s="53"/>
      <c r="T133" s="53"/>
      <c r="U133" s="53" t="s">
        <v>251</v>
      </c>
      <c r="V133" s="53" t="s">
        <v>254</v>
      </c>
      <c r="W133" s="53" t="s">
        <v>255</v>
      </c>
      <c r="X133" s="53" t="s">
        <v>253</v>
      </c>
      <c r="Y133" s="53" t="s">
        <v>257</v>
      </c>
      <c r="Z133" s="53" t="s">
        <v>390</v>
      </c>
      <c r="AA133" s="53" t="s">
        <v>515</v>
      </c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73">
        <v>3</v>
      </c>
      <c r="AQ133" s="53" t="s">
        <v>991</v>
      </c>
    </row>
    <row r="134" spans="1:43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991</v>
      </c>
    </row>
    <row r="135" spans="1:43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991</v>
      </c>
    </row>
    <row r="136" spans="1:43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991</v>
      </c>
    </row>
    <row r="137" spans="1:43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991</v>
      </c>
    </row>
    <row r="138" spans="1:43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991</v>
      </c>
    </row>
    <row r="139" spans="1:43" s="20" customFormat="1" ht="22.5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46"/>
      <c r="O139" s="50">
        <v>0.25</v>
      </c>
      <c r="P139" s="50">
        <v>0.95833333333333337</v>
      </c>
      <c r="Q139" s="50"/>
      <c r="R139" s="50"/>
      <c r="S139" s="50" t="s">
        <v>610</v>
      </c>
      <c r="T139" s="50" t="s">
        <v>611</v>
      </c>
      <c r="U139" s="44" t="s">
        <v>331</v>
      </c>
      <c r="V139" s="44" t="s">
        <v>279</v>
      </c>
      <c r="W139" s="44" t="s">
        <v>280</v>
      </c>
      <c r="X139" s="44" t="s">
        <v>332</v>
      </c>
      <c r="Y139" s="44" t="s">
        <v>333</v>
      </c>
      <c r="Z139" s="44" t="s">
        <v>334</v>
      </c>
      <c r="AA139" s="44" t="s">
        <v>335</v>
      </c>
      <c r="AB139" s="44" t="s">
        <v>282</v>
      </c>
      <c r="AC139" s="44" t="s">
        <v>278</v>
      </c>
      <c r="AD139" s="44" t="s">
        <v>636</v>
      </c>
      <c r="AE139" s="44" t="s">
        <v>679</v>
      </c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73">
        <v>2</v>
      </c>
      <c r="AQ139" s="47" t="s">
        <v>991</v>
      </c>
    </row>
    <row r="140" spans="1:43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46"/>
      <c r="O140" s="50"/>
      <c r="P140" s="50"/>
      <c r="Q140" s="47"/>
      <c r="R140" s="47"/>
      <c r="S140" s="47"/>
      <c r="T140" s="47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73"/>
      <c r="AQ140" s="47" t="s">
        <v>991</v>
      </c>
    </row>
    <row r="141" spans="1:43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46"/>
      <c r="O141" s="50"/>
      <c r="P141" s="50"/>
      <c r="Q141" s="47"/>
      <c r="R141" s="47"/>
      <c r="S141" s="47"/>
      <c r="T141" s="47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73"/>
      <c r="AQ141" s="47" t="s">
        <v>991</v>
      </c>
    </row>
    <row r="142" spans="1:43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46"/>
      <c r="O142" s="50"/>
      <c r="P142" s="50"/>
      <c r="Q142" s="47"/>
      <c r="R142" s="47"/>
      <c r="S142" s="47"/>
      <c r="T142" s="47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73"/>
      <c r="AQ142" s="47" t="s">
        <v>991</v>
      </c>
    </row>
    <row r="143" spans="1:43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991</v>
      </c>
    </row>
    <row r="144" spans="1:43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991</v>
      </c>
    </row>
    <row r="145" spans="1:43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991</v>
      </c>
    </row>
    <row r="146" spans="1:43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991</v>
      </c>
    </row>
    <row r="147" spans="1:43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991</v>
      </c>
    </row>
    <row r="148" spans="1:43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48"/>
      <c r="O148" s="50"/>
      <c r="P148" s="50"/>
      <c r="Q148" s="50"/>
      <c r="R148" s="50"/>
      <c r="S148" s="47"/>
      <c r="T148" s="47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73"/>
      <c r="AQ148" s="47" t="s">
        <v>991</v>
      </c>
    </row>
    <row r="149" spans="1:43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48"/>
      <c r="O149" s="50"/>
      <c r="P149" s="50"/>
      <c r="Q149" s="50"/>
      <c r="R149" s="50"/>
      <c r="S149" s="47"/>
      <c r="T149" s="47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73"/>
      <c r="AQ149" s="47" t="s">
        <v>991</v>
      </c>
    </row>
    <row r="150" spans="1:43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48"/>
      <c r="O150" s="50"/>
      <c r="P150" s="50"/>
      <c r="Q150" s="50"/>
      <c r="R150" s="50"/>
      <c r="S150" s="47"/>
      <c r="T150" s="47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73"/>
      <c r="AQ150" s="47" t="s">
        <v>991</v>
      </c>
    </row>
    <row r="151" spans="1:43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48"/>
      <c r="O151" s="50"/>
      <c r="P151" s="50"/>
      <c r="Q151" s="50"/>
      <c r="R151" s="50"/>
      <c r="S151" s="47"/>
      <c r="T151" s="47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73"/>
      <c r="AQ151" s="47" t="s">
        <v>991</v>
      </c>
    </row>
    <row r="152" spans="1:43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991</v>
      </c>
    </row>
    <row r="153" spans="1:43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991</v>
      </c>
    </row>
    <row r="154" spans="1:43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48"/>
      <c r="O154" s="50"/>
      <c r="P154" s="50"/>
      <c r="Q154" s="50"/>
      <c r="R154" s="50"/>
      <c r="S154" s="47"/>
      <c r="T154" s="47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73"/>
      <c r="AQ154" s="47" t="s">
        <v>991</v>
      </c>
    </row>
    <row r="155" spans="1:43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991</v>
      </c>
    </row>
    <row r="156" spans="1:43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991</v>
      </c>
    </row>
    <row r="157" spans="1:43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991</v>
      </c>
    </row>
    <row r="158" spans="1:43" s="9" customFormat="1" x14ac:dyDescent="0.2">
      <c r="A158" s="10" t="s">
        <v>803</v>
      </c>
      <c r="B158" s="40" t="s">
        <v>774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991</v>
      </c>
    </row>
    <row r="159" spans="1:43" s="9" customFormat="1" x14ac:dyDescent="0.2">
      <c r="A159" s="10" t="s">
        <v>803</v>
      </c>
      <c r="B159" s="40" t="s">
        <v>774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991</v>
      </c>
    </row>
    <row r="160" spans="1:43" s="9" customFormat="1" x14ac:dyDescent="0.2">
      <c r="A160" s="10" t="s">
        <v>803</v>
      </c>
      <c r="B160" s="40" t="s">
        <v>774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991</v>
      </c>
    </row>
    <row r="161" spans="1:43" s="9" customFormat="1" x14ac:dyDescent="0.2">
      <c r="A161" s="10" t="s">
        <v>803</v>
      </c>
      <c r="B161" s="40" t="s">
        <v>774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991</v>
      </c>
    </row>
    <row r="162" spans="1:43" s="9" customFormat="1" x14ac:dyDescent="0.2">
      <c r="A162" s="10" t="s">
        <v>803</v>
      </c>
      <c r="B162" s="40" t="s">
        <v>774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991</v>
      </c>
    </row>
    <row r="163" spans="1:43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991</v>
      </c>
    </row>
    <row r="164" spans="1:43" s="9" customFormat="1" ht="11.25" x14ac:dyDescent="0.2">
      <c r="A164" s="10" t="s">
        <v>803</v>
      </c>
      <c r="B164" s="40" t="s">
        <v>774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991</v>
      </c>
    </row>
    <row r="165" spans="1:43" s="9" customFormat="1" ht="11.25" x14ac:dyDescent="0.2">
      <c r="A165" s="10" t="s">
        <v>803</v>
      </c>
      <c r="B165" s="40" t="s">
        <v>774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991</v>
      </c>
    </row>
    <row r="166" spans="1:43" s="9" customFormat="1" ht="11.25" x14ac:dyDescent="0.2">
      <c r="A166" s="10" t="s">
        <v>803</v>
      </c>
      <c r="B166" s="40" t="s">
        <v>774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991</v>
      </c>
    </row>
    <row r="167" spans="1:43" s="9" customFormat="1" ht="11.25" x14ac:dyDescent="0.2">
      <c r="A167" s="10" t="s">
        <v>803</v>
      </c>
      <c r="B167" s="40" t="s">
        <v>774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991</v>
      </c>
    </row>
    <row r="168" spans="1:43" s="9" customFormat="1" ht="11.25" x14ac:dyDescent="0.2">
      <c r="A168" s="10" t="s">
        <v>803</v>
      </c>
      <c r="B168" s="40" t="s">
        <v>774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991</v>
      </c>
    </row>
    <row r="169" spans="1:43" s="9" customFormat="1" ht="11.25" x14ac:dyDescent="0.2">
      <c r="A169" s="10" t="s">
        <v>803</v>
      </c>
      <c r="B169" s="40" t="s">
        <v>774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991</v>
      </c>
    </row>
    <row r="170" spans="1:43" s="9" customFormat="1" ht="11.25" x14ac:dyDescent="0.2">
      <c r="A170" s="10" t="s">
        <v>803</v>
      </c>
      <c r="B170" s="40" t="s">
        <v>774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991</v>
      </c>
    </row>
    <row r="171" spans="1:43" s="9" customFormat="1" ht="11.25" x14ac:dyDescent="0.2">
      <c r="A171" s="10" t="s">
        <v>803</v>
      </c>
      <c r="B171" s="40" t="s">
        <v>774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991</v>
      </c>
    </row>
    <row r="172" spans="1:43" s="9" customFormat="1" ht="11.25" x14ac:dyDescent="0.2">
      <c r="A172" s="10" t="s">
        <v>803</v>
      </c>
      <c r="B172" s="40" t="s">
        <v>774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991</v>
      </c>
    </row>
    <row r="173" spans="1:43" s="9" customFormat="1" ht="11.25" x14ac:dyDescent="0.2">
      <c r="A173" s="10" t="s">
        <v>803</v>
      </c>
      <c r="B173" s="40" t="s">
        <v>774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991</v>
      </c>
    </row>
    <row r="174" spans="1:43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48"/>
      <c r="O174" s="50"/>
      <c r="P174" s="50"/>
      <c r="Q174" s="50"/>
      <c r="R174" s="50"/>
      <c r="S174" s="47"/>
      <c r="T174" s="47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73"/>
      <c r="AQ174" s="47" t="s">
        <v>991</v>
      </c>
    </row>
    <row r="175" spans="1:43" s="9" customFormat="1" ht="11.25" x14ac:dyDescent="0.2">
      <c r="A175" s="10" t="s">
        <v>803</v>
      </c>
      <c r="B175" s="40" t="s">
        <v>774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991</v>
      </c>
    </row>
    <row r="176" spans="1:43" s="9" customFormat="1" ht="11.25" x14ac:dyDescent="0.2">
      <c r="A176" s="10" t="s">
        <v>803</v>
      </c>
      <c r="B176" s="40" t="s">
        <v>774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991</v>
      </c>
    </row>
    <row r="177" spans="1:43" s="9" customFormat="1" ht="11.25" x14ac:dyDescent="0.2">
      <c r="A177" s="10" t="s">
        <v>803</v>
      </c>
      <c r="B177" s="40" t="s">
        <v>774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991</v>
      </c>
    </row>
    <row r="178" spans="1:43" s="9" customFormat="1" ht="11.25" x14ac:dyDescent="0.2">
      <c r="A178" s="10" t="s">
        <v>803</v>
      </c>
      <c r="B178" s="40" t="s">
        <v>774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991</v>
      </c>
    </row>
    <row r="179" spans="1:43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48"/>
      <c r="O179" s="50"/>
      <c r="P179" s="50"/>
      <c r="Q179" s="50"/>
      <c r="R179" s="50"/>
      <c r="S179" s="47"/>
      <c r="T179" s="47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73"/>
      <c r="AQ179" s="47" t="s">
        <v>991</v>
      </c>
    </row>
    <row r="180" spans="1:43" s="9" customFormat="1" ht="11.25" x14ac:dyDescent="0.2">
      <c r="A180" s="10" t="s">
        <v>803</v>
      </c>
      <c r="B180" s="40" t="s">
        <v>774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991</v>
      </c>
    </row>
    <row r="181" spans="1:43" s="9" customFormat="1" ht="11.25" x14ac:dyDescent="0.2">
      <c r="A181" s="10" t="s">
        <v>803</v>
      </c>
      <c r="B181" s="40" t="s">
        <v>774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991</v>
      </c>
    </row>
    <row r="182" spans="1:43" s="9" customFormat="1" ht="11.25" x14ac:dyDescent="0.2">
      <c r="A182" s="10" t="s">
        <v>803</v>
      </c>
      <c r="B182" s="40" t="s">
        <v>774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991</v>
      </c>
    </row>
    <row r="183" spans="1:43" s="9" customFormat="1" ht="11.25" x14ac:dyDescent="0.2">
      <c r="A183" s="10" t="s">
        <v>803</v>
      </c>
      <c r="B183" s="40" t="s">
        <v>774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991</v>
      </c>
    </row>
    <row r="184" spans="1:43" s="9" customFormat="1" ht="11.25" x14ac:dyDescent="0.2">
      <c r="A184" s="10" t="s">
        <v>803</v>
      </c>
      <c r="B184" s="40" t="s">
        <v>774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991</v>
      </c>
    </row>
    <row r="185" spans="1:43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991</v>
      </c>
    </row>
    <row r="186" spans="1:43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991</v>
      </c>
    </row>
    <row r="187" spans="1:43" s="9" customFormat="1" ht="11.25" x14ac:dyDescent="0.2">
      <c r="A187" s="10" t="s">
        <v>803</v>
      </c>
      <c r="B187" s="40" t="s">
        <v>774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991</v>
      </c>
    </row>
    <row r="188" spans="1:43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48"/>
      <c r="O188" s="50"/>
      <c r="P188" s="50"/>
      <c r="Q188" s="50"/>
      <c r="R188" s="50"/>
      <c r="S188" s="47"/>
      <c r="T188" s="47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73"/>
      <c r="AQ188" s="47" t="s">
        <v>991</v>
      </c>
    </row>
    <row r="189" spans="1:43" s="9" customFormat="1" ht="11.25" x14ac:dyDescent="0.2">
      <c r="A189" s="10" t="s">
        <v>803</v>
      </c>
      <c r="B189" s="40" t="s">
        <v>774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991</v>
      </c>
    </row>
    <row r="190" spans="1:43" s="9" customFormat="1" ht="11.25" x14ac:dyDescent="0.2">
      <c r="A190" s="10" t="s">
        <v>803</v>
      </c>
      <c r="B190" s="40" t="s">
        <v>774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991</v>
      </c>
    </row>
    <row r="191" spans="1:43" s="9" customFormat="1" ht="11.25" x14ac:dyDescent="0.2">
      <c r="A191" s="10" t="s">
        <v>803</v>
      </c>
      <c r="B191" s="40" t="s">
        <v>774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991</v>
      </c>
    </row>
    <row r="192" spans="1:43" s="9" customFormat="1" ht="11.25" x14ac:dyDescent="0.2">
      <c r="A192" s="10" t="s">
        <v>803</v>
      </c>
      <c r="B192" s="40" t="s">
        <v>774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991</v>
      </c>
    </row>
    <row r="193" spans="1:43" s="9" customFormat="1" ht="11.25" x14ac:dyDescent="0.2">
      <c r="A193" s="10" t="s">
        <v>803</v>
      </c>
      <c r="B193" s="40" t="s">
        <v>774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991</v>
      </c>
    </row>
    <row r="194" spans="1:43" s="9" customFormat="1" ht="11.25" x14ac:dyDescent="0.2">
      <c r="A194" s="10" t="s">
        <v>803</v>
      </c>
      <c r="B194" s="40" t="s">
        <v>774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991</v>
      </c>
    </row>
    <row r="195" spans="1:43" s="9" customFormat="1" ht="11.25" x14ac:dyDescent="0.2">
      <c r="A195" s="10" t="s">
        <v>803</v>
      </c>
      <c r="B195" s="40" t="s">
        <v>774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991</v>
      </c>
    </row>
    <row r="196" spans="1:43" s="9" customFormat="1" ht="11.25" x14ac:dyDescent="0.2">
      <c r="A196" s="10" t="s">
        <v>803</v>
      </c>
      <c r="B196" s="40" t="s">
        <v>774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991</v>
      </c>
    </row>
    <row r="197" spans="1:43" s="9" customFormat="1" ht="11.25" x14ac:dyDescent="0.2">
      <c r="A197" s="10" t="s">
        <v>803</v>
      </c>
      <c r="B197" s="40" t="s">
        <v>774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991</v>
      </c>
    </row>
    <row r="198" spans="1:43" s="20" customFormat="1" ht="11.25" x14ac:dyDescent="0.2">
      <c r="A198" s="48" t="s">
        <v>804</v>
      </c>
      <c r="B198" s="61" t="s">
        <v>774</v>
      </c>
      <c r="C198" s="47">
        <v>255</v>
      </c>
      <c r="D198" s="48" t="s">
        <v>84</v>
      </c>
      <c r="E198" s="48"/>
      <c r="F198" s="93">
        <v>346209.35</v>
      </c>
      <c r="G198" s="95">
        <v>6291674.75</v>
      </c>
      <c r="H198" s="48" t="s">
        <v>561</v>
      </c>
      <c r="I198" s="48" t="s">
        <v>768</v>
      </c>
      <c r="J198" s="48" t="s">
        <v>571</v>
      </c>
      <c r="K198" s="48"/>
      <c r="L198" s="48"/>
      <c r="M198" s="48"/>
      <c r="N198" s="48"/>
      <c r="O198" s="50">
        <v>0.66666666666666663</v>
      </c>
      <c r="P198" s="50">
        <v>0.85416666666666663</v>
      </c>
      <c r="Q198" s="50"/>
      <c r="R198" s="50"/>
      <c r="S198" s="47"/>
      <c r="T198" s="47"/>
      <c r="U198" s="48" t="s">
        <v>173</v>
      </c>
      <c r="V198" s="48" t="s">
        <v>174</v>
      </c>
      <c r="W198" s="48" t="s">
        <v>311</v>
      </c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73">
        <v>1</v>
      </c>
      <c r="AQ198" s="47" t="s">
        <v>991</v>
      </c>
    </row>
    <row r="199" spans="1:43" s="20" customFormat="1" ht="11.25" x14ac:dyDescent="0.2">
      <c r="A199" s="48" t="s">
        <v>804</v>
      </c>
      <c r="B199" s="61" t="s">
        <v>774</v>
      </c>
      <c r="C199" s="47">
        <v>256</v>
      </c>
      <c r="D199" s="48" t="s">
        <v>83</v>
      </c>
      <c r="E199" s="48"/>
      <c r="F199" s="93">
        <v>346361.76</v>
      </c>
      <c r="G199" s="95">
        <v>6291656</v>
      </c>
      <c r="H199" s="48" t="s">
        <v>561</v>
      </c>
      <c r="I199" s="48" t="s">
        <v>769</v>
      </c>
      <c r="J199" s="48" t="s">
        <v>571</v>
      </c>
      <c r="K199" s="48"/>
      <c r="L199" s="48"/>
      <c r="M199" s="48"/>
      <c r="N199" s="48"/>
      <c r="O199" s="50">
        <v>0.27083333333333331</v>
      </c>
      <c r="P199" s="50">
        <v>0.45833333333333331</v>
      </c>
      <c r="Q199" s="50"/>
      <c r="R199" s="50"/>
      <c r="S199" s="47"/>
      <c r="T199" s="47"/>
      <c r="U199" s="48" t="s">
        <v>234</v>
      </c>
      <c r="V199" s="48" t="s">
        <v>232</v>
      </c>
      <c r="W199" s="48" t="s">
        <v>235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73">
        <v>1</v>
      </c>
      <c r="AQ199" s="47" t="s">
        <v>991</v>
      </c>
    </row>
    <row r="200" spans="1:43" s="9" customFormat="1" ht="11.25" x14ac:dyDescent="0.2">
      <c r="A200" s="10" t="s">
        <v>803</v>
      </c>
      <c r="B200" s="40" t="s">
        <v>774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991</v>
      </c>
    </row>
    <row r="201" spans="1:43" s="9" customFormat="1" ht="11.25" x14ac:dyDescent="0.2">
      <c r="A201" s="10" t="s">
        <v>803</v>
      </c>
      <c r="B201" s="40" t="s">
        <v>774</v>
      </c>
      <c r="C201" s="26">
        <v>258</v>
      </c>
      <c r="D201" s="10" t="s">
        <v>786</v>
      </c>
      <c r="E201" s="10"/>
      <c r="F201" s="94">
        <v>353519.68</v>
      </c>
      <c r="G201" s="94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991</v>
      </c>
    </row>
    <row r="202" spans="1:43" s="9" customFormat="1" ht="11.25" x14ac:dyDescent="0.2">
      <c r="A202" s="10" t="s">
        <v>803</v>
      </c>
      <c r="B202" s="40" t="s">
        <v>774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991</v>
      </c>
    </row>
    <row r="203" spans="1:43" s="9" customFormat="1" ht="11.25" x14ac:dyDescent="0.2">
      <c r="A203" s="10" t="s">
        <v>803</v>
      </c>
      <c r="B203" s="40" t="s">
        <v>774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991</v>
      </c>
    </row>
    <row r="204" spans="1:43" s="9" customFormat="1" ht="11.25" x14ac:dyDescent="0.2">
      <c r="A204" s="10" t="s">
        <v>803</v>
      </c>
      <c r="B204" s="40" t="s">
        <v>774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991</v>
      </c>
    </row>
    <row r="205" spans="1:43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991</v>
      </c>
    </row>
    <row r="206" spans="1:43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991</v>
      </c>
    </row>
    <row r="207" spans="1:43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991</v>
      </c>
    </row>
    <row r="208" spans="1:43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991</v>
      </c>
    </row>
    <row r="209" spans="1:43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991</v>
      </c>
    </row>
    <row r="210" spans="1:43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991</v>
      </c>
    </row>
    <row r="211" spans="1:43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991</v>
      </c>
    </row>
    <row r="212" spans="1:43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991</v>
      </c>
    </row>
    <row r="213" spans="1:43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991</v>
      </c>
    </row>
    <row r="214" spans="1:43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991</v>
      </c>
    </row>
    <row r="215" spans="1:43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991</v>
      </c>
    </row>
    <row r="216" spans="1:43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991</v>
      </c>
    </row>
    <row r="217" spans="1:43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991</v>
      </c>
    </row>
    <row r="218" spans="1:43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991</v>
      </c>
    </row>
    <row r="219" spans="1:43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991</v>
      </c>
    </row>
    <row r="220" spans="1:43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991</v>
      </c>
    </row>
    <row r="221" spans="1:43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991</v>
      </c>
    </row>
    <row r="222" spans="1:43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991</v>
      </c>
    </row>
    <row r="223" spans="1:43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991</v>
      </c>
    </row>
    <row r="224" spans="1:43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991</v>
      </c>
    </row>
    <row r="225" spans="1:43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242953.86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 t="s">
        <v>991</v>
      </c>
    </row>
    <row r="226" spans="1:43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 t="s">
        <v>991</v>
      </c>
    </row>
    <row r="227" spans="1:43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 t="s">
        <v>991</v>
      </c>
    </row>
    <row r="228" spans="1:43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 t="s">
        <v>991</v>
      </c>
    </row>
    <row r="229" spans="1:43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 t="s">
        <v>991</v>
      </c>
    </row>
    <row r="230" spans="1:43" s="9" customFormat="1" ht="11.25" x14ac:dyDescent="0.2">
      <c r="A230" s="10" t="s">
        <v>803</v>
      </c>
      <c r="B230" s="40" t="s">
        <v>775</v>
      </c>
      <c r="C230" s="26">
        <v>287</v>
      </c>
      <c r="D230" s="10" t="s">
        <v>985</v>
      </c>
      <c r="E230" s="10"/>
      <c r="F230" s="10">
        <v>346745.57</v>
      </c>
      <c r="G230" s="10">
        <v>6305333.6500000004</v>
      </c>
      <c r="H230" s="43" t="s">
        <v>554</v>
      </c>
      <c r="I230" s="10" t="s">
        <v>986</v>
      </c>
      <c r="J230" s="10" t="s">
        <v>567</v>
      </c>
      <c r="K230" s="10"/>
      <c r="L230" s="10"/>
      <c r="M230" s="10"/>
      <c r="N230" s="10"/>
      <c r="O230" s="19">
        <v>0.27083333333333331</v>
      </c>
      <c r="P230" s="19">
        <v>0.41666666666666669</v>
      </c>
      <c r="Q230" s="22">
        <v>0.66666666666666663</v>
      </c>
      <c r="R230" s="22">
        <v>0.89583333333333337</v>
      </c>
      <c r="S230" s="26"/>
      <c r="T230" s="26"/>
      <c r="U230" s="10" t="s">
        <v>987</v>
      </c>
      <c r="V230" s="10" t="s">
        <v>988</v>
      </c>
      <c r="W230" s="10" t="s">
        <v>989</v>
      </c>
      <c r="X230" s="10" t="s">
        <v>990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6">
        <v>3</v>
      </c>
      <c r="AQ230" s="26" t="s">
        <v>991</v>
      </c>
    </row>
    <row r="231" spans="1:43" s="9" customFormat="1" ht="11.25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 t="s">
        <v>991</v>
      </c>
    </row>
    <row r="232" spans="1:43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 t="s">
        <v>991</v>
      </c>
    </row>
    <row r="233" spans="1:43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 t="s">
        <v>991</v>
      </c>
    </row>
    <row r="234" spans="1:43" s="9" customFormat="1" ht="11.25" x14ac:dyDescent="0.2">
      <c r="A234" s="10" t="s">
        <v>803</v>
      </c>
      <c r="B234" s="40" t="s">
        <v>935</v>
      </c>
      <c r="C234" s="26">
        <v>291</v>
      </c>
      <c r="D234" s="10" t="s">
        <v>900</v>
      </c>
      <c r="E234" s="10"/>
      <c r="F234" s="94">
        <v>347173.7</v>
      </c>
      <c r="G234" s="92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 t="s">
        <v>991</v>
      </c>
    </row>
    <row r="235" spans="1:43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 t="s">
        <v>991</v>
      </c>
    </row>
    <row r="236" spans="1:43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 t="s">
        <v>991</v>
      </c>
    </row>
    <row r="237" spans="1:43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 t="s">
        <v>991</v>
      </c>
    </row>
    <row r="238" spans="1:43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 t="s">
        <v>991</v>
      </c>
    </row>
    <row r="239" spans="1:43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 t="s">
        <v>991</v>
      </c>
    </row>
    <row r="240" spans="1:43" s="9" customFormat="1" ht="11.25" x14ac:dyDescent="0.2">
      <c r="A240" s="10" t="s">
        <v>803</v>
      </c>
      <c r="B240" s="40" t="s">
        <v>935</v>
      </c>
      <c r="C240" s="26">
        <v>297</v>
      </c>
      <c r="D240" s="10" t="s">
        <v>928</v>
      </c>
      <c r="E240" s="10"/>
      <c r="F240" s="94">
        <v>346251.46</v>
      </c>
      <c r="G240" s="94">
        <v>6299460.0700000003</v>
      </c>
      <c r="H240" s="43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 t="s">
        <v>991</v>
      </c>
    </row>
    <row r="241" spans="1:43" s="9" customFormat="1" ht="11.25" hidden="1" x14ac:dyDescent="0.2">
      <c r="A241" s="10" t="s">
        <v>803</v>
      </c>
      <c r="B241" s="40" t="s">
        <v>123</v>
      </c>
      <c r="C241" s="26">
        <v>298</v>
      </c>
      <c r="D241" s="10" t="s">
        <v>109</v>
      </c>
      <c r="E241" s="10"/>
      <c r="F241" s="94">
        <v>346391.5</v>
      </c>
      <c r="G241" s="94">
        <v>6299500.1399999997</v>
      </c>
      <c r="H241" s="43" t="s">
        <v>549</v>
      </c>
      <c r="I241" s="43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hidden="1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10" t="s">
        <v>803</v>
      </c>
      <c r="B243" s="40" t="s">
        <v>935</v>
      </c>
      <c r="C243" s="26">
        <v>300</v>
      </c>
      <c r="D243" s="10" t="s">
        <v>938</v>
      </c>
      <c r="E243" s="10"/>
      <c r="F243" s="94">
        <v>346834.58</v>
      </c>
      <c r="G243" s="94">
        <v>6294795.7599999998</v>
      </c>
      <c r="H243" s="43" t="s">
        <v>549</v>
      </c>
      <c r="I243" s="43" t="s">
        <v>939</v>
      </c>
      <c r="J243" s="10" t="s">
        <v>570</v>
      </c>
      <c r="K243" s="10" t="s">
        <v>573</v>
      </c>
      <c r="L243" s="10"/>
      <c r="M243" s="10"/>
      <c r="N243" s="10"/>
      <c r="O243" s="19">
        <v>0.54166666666666663</v>
      </c>
      <c r="P243" s="19">
        <v>0.875</v>
      </c>
      <c r="Q243" s="22"/>
      <c r="R243" s="22"/>
      <c r="S243" s="26" t="s">
        <v>940</v>
      </c>
      <c r="T243" s="26" t="s">
        <v>941</v>
      </c>
      <c r="U243" s="10" t="s">
        <v>215</v>
      </c>
      <c r="V243" s="10" t="s">
        <v>773</v>
      </c>
      <c r="W243" s="10" t="s">
        <v>293</v>
      </c>
      <c r="X243" s="10" t="s">
        <v>219</v>
      </c>
      <c r="Y243" s="10" t="s">
        <v>523</v>
      </c>
      <c r="Z243" s="10" t="s">
        <v>275</v>
      </c>
      <c r="AA243" s="10" t="s">
        <v>947</v>
      </c>
      <c r="AB243" s="10" t="s">
        <v>948</v>
      </c>
      <c r="AC243" s="10" t="s">
        <v>949</v>
      </c>
      <c r="AD243" s="10" t="s">
        <v>950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71">
        <v>3</v>
      </c>
      <c r="AQ243" s="26" t="s">
        <v>991</v>
      </c>
    </row>
    <row r="244" spans="1:43" s="9" customFormat="1" ht="11.25" x14ac:dyDescent="0.2">
      <c r="A244" s="48" t="s">
        <v>804</v>
      </c>
      <c r="B244" s="61" t="s">
        <v>935</v>
      </c>
      <c r="C244" s="47">
        <v>301</v>
      </c>
      <c r="D244" s="48" t="s">
        <v>942</v>
      </c>
      <c r="E244" s="48"/>
      <c r="F244" s="93">
        <v>344122.81</v>
      </c>
      <c r="G244" s="95">
        <v>6297496.8399999999</v>
      </c>
      <c r="H244" s="48" t="s">
        <v>549</v>
      </c>
      <c r="I244" s="48" t="s">
        <v>944</v>
      </c>
      <c r="J244" s="48" t="s">
        <v>566</v>
      </c>
      <c r="K244" s="48" t="s">
        <v>571</v>
      </c>
      <c r="L244" s="48" t="s">
        <v>573</v>
      </c>
      <c r="M244" s="48" t="s">
        <v>570</v>
      </c>
      <c r="N244" s="48" t="s">
        <v>575</v>
      </c>
      <c r="O244" s="50">
        <v>0.27083333333333331</v>
      </c>
      <c r="P244" s="50">
        <v>0.45833333333333331</v>
      </c>
      <c r="Q244" s="50">
        <v>0.66666666666666663</v>
      </c>
      <c r="R244" s="50">
        <v>0.85416666666666663</v>
      </c>
      <c r="S244" s="47"/>
      <c r="T244" s="47"/>
      <c r="U244" s="48" t="s">
        <v>261</v>
      </c>
      <c r="V244" s="48" t="s">
        <v>522</v>
      </c>
      <c r="W244" s="48" t="s">
        <v>952</v>
      </c>
      <c r="X244" s="48" t="s">
        <v>131</v>
      </c>
      <c r="Y244" s="48" t="s">
        <v>140</v>
      </c>
      <c r="Z244" s="48" t="s">
        <v>132</v>
      </c>
      <c r="AA244" s="48" t="s">
        <v>953</v>
      </c>
      <c r="AB244" s="48" t="s">
        <v>210</v>
      </c>
      <c r="AC244" s="48" t="s">
        <v>954</v>
      </c>
      <c r="AD244" s="48" t="s">
        <v>955</v>
      </c>
      <c r="AE244" s="48" t="s">
        <v>134</v>
      </c>
      <c r="AF244" s="48" t="s">
        <v>135</v>
      </c>
      <c r="AG244" s="48" t="s">
        <v>242</v>
      </c>
      <c r="AH244" s="48" t="s">
        <v>243</v>
      </c>
      <c r="AI244" s="48" t="s">
        <v>296</v>
      </c>
      <c r="AJ244" s="48" t="s">
        <v>788</v>
      </c>
      <c r="AK244" s="48" t="s">
        <v>608</v>
      </c>
      <c r="AL244" s="48" t="s">
        <v>956</v>
      </c>
      <c r="AM244" s="48" t="s">
        <v>957</v>
      </c>
      <c r="AN244" s="48" t="s">
        <v>958</v>
      </c>
      <c r="AO244" s="48" t="s">
        <v>951</v>
      </c>
      <c r="AP244" s="73">
        <v>4</v>
      </c>
      <c r="AQ244" s="47" t="s">
        <v>991</v>
      </c>
    </row>
    <row r="245" spans="1:43" s="20" customFormat="1" ht="11.25" x14ac:dyDescent="0.2">
      <c r="A245" s="48" t="s">
        <v>804</v>
      </c>
      <c r="B245" s="61" t="s">
        <v>935</v>
      </c>
      <c r="C245" s="47">
        <v>302</v>
      </c>
      <c r="D245" s="48" t="s">
        <v>943</v>
      </c>
      <c r="E245" s="48"/>
      <c r="F245" s="93"/>
      <c r="G245" s="95"/>
      <c r="H245" s="48" t="s">
        <v>550</v>
      </c>
      <c r="I245" s="48" t="s">
        <v>945</v>
      </c>
      <c r="J245" s="48" t="s">
        <v>566</v>
      </c>
      <c r="K245" s="48" t="s">
        <v>573</v>
      </c>
      <c r="L245" s="48" t="s">
        <v>570</v>
      </c>
      <c r="M245" s="48" t="s">
        <v>575</v>
      </c>
      <c r="N245" s="48"/>
      <c r="O245" s="50">
        <v>0.27083333333333331</v>
      </c>
      <c r="P245" s="50">
        <v>0.45833333333333331</v>
      </c>
      <c r="Q245" s="50">
        <v>0.66666666666666663</v>
      </c>
      <c r="R245" s="50">
        <v>0.85416666666666663</v>
      </c>
      <c r="S245" s="47"/>
      <c r="T245" s="47"/>
      <c r="U245" s="48" t="s">
        <v>522</v>
      </c>
      <c r="V245" s="48" t="s">
        <v>756</v>
      </c>
      <c r="W245" s="48" t="s">
        <v>365</v>
      </c>
      <c r="X245" s="48" t="s">
        <v>669</v>
      </c>
      <c r="Y245" s="48" t="s">
        <v>963</v>
      </c>
      <c r="Z245" s="48" t="s">
        <v>133</v>
      </c>
      <c r="AA245" s="48" t="s">
        <v>203</v>
      </c>
      <c r="AB245" s="48" t="s">
        <v>204</v>
      </c>
      <c r="AC245" s="48" t="s">
        <v>139</v>
      </c>
      <c r="AD245" s="48" t="s">
        <v>608</v>
      </c>
      <c r="AE245" s="48" t="s">
        <v>964</v>
      </c>
      <c r="AF245" s="48" t="s">
        <v>965</v>
      </c>
      <c r="AG245" s="48"/>
      <c r="AH245" s="48"/>
      <c r="AI245" s="48"/>
      <c r="AJ245" s="48"/>
      <c r="AK245" s="48"/>
      <c r="AL245" s="48"/>
      <c r="AM245" s="48"/>
      <c r="AN245" s="48"/>
      <c r="AO245" s="48"/>
      <c r="AP245" s="73">
        <v>2</v>
      </c>
      <c r="AQ245" s="47" t="s">
        <v>991</v>
      </c>
    </row>
    <row r="246" spans="1:43" s="9" customFormat="1" ht="11.25" x14ac:dyDescent="0.2">
      <c r="A246" s="10" t="s">
        <v>803</v>
      </c>
      <c r="B246" s="40" t="s">
        <v>935</v>
      </c>
      <c r="C246" s="26">
        <v>303</v>
      </c>
      <c r="D246" s="10" t="s">
        <v>966</v>
      </c>
      <c r="E246" s="10"/>
      <c r="F246" s="94">
        <v>343688.31</v>
      </c>
      <c r="G246" s="94">
        <v>6280859.6699999999</v>
      </c>
      <c r="H246" s="43" t="s">
        <v>564</v>
      </c>
      <c r="I246" s="43" t="s">
        <v>967</v>
      </c>
      <c r="J246" s="10" t="s">
        <v>570</v>
      </c>
      <c r="K246" s="10" t="s">
        <v>573</v>
      </c>
      <c r="L246" s="10"/>
      <c r="M246" s="10"/>
      <c r="N246" s="10"/>
      <c r="O246" s="19">
        <v>0.27083333333333331</v>
      </c>
      <c r="P246" s="19">
        <v>0.41666666666666669</v>
      </c>
      <c r="Q246" s="19"/>
      <c r="R246" s="19"/>
      <c r="S246" s="26"/>
      <c r="T246" s="26"/>
      <c r="U246" s="10" t="s">
        <v>183</v>
      </c>
      <c r="V246" s="10" t="s">
        <v>968</v>
      </c>
      <c r="W246" s="10" t="s">
        <v>969</v>
      </c>
      <c r="X246" s="10" t="s">
        <v>970</v>
      </c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71">
        <v>2</v>
      </c>
      <c r="AQ246" s="26" t="s">
        <v>991</v>
      </c>
    </row>
    <row r="247" spans="1:43" s="9" customFormat="1" ht="11.25" x14ac:dyDescent="0.2">
      <c r="A247" s="10" t="s">
        <v>803</v>
      </c>
      <c r="B247" s="40" t="s">
        <v>935</v>
      </c>
      <c r="C247" s="26">
        <v>304</v>
      </c>
      <c r="D247" s="10" t="s">
        <v>971</v>
      </c>
      <c r="E247" s="10"/>
      <c r="F247" s="94">
        <v>343735.92</v>
      </c>
      <c r="G247" s="94">
        <v>6281098.6500000004</v>
      </c>
      <c r="H247" s="43" t="s">
        <v>564</v>
      </c>
      <c r="I247" s="43" t="s">
        <v>972</v>
      </c>
      <c r="J247" s="10" t="s">
        <v>570</v>
      </c>
      <c r="K247" s="10" t="s">
        <v>573</v>
      </c>
      <c r="L247" s="10"/>
      <c r="M247" s="10"/>
      <c r="N247" s="10"/>
      <c r="O247" s="19">
        <v>0.27083333333333331</v>
      </c>
      <c r="P247" s="19">
        <v>0.41666666666666669</v>
      </c>
      <c r="Q247" s="19"/>
      <c r="R247" s="19"/>
      <c r="S247" s="26"/>
      <c r="T247" s="26"/>
      <c r="U247" s="10" t="s">
        <v>183</v>
      </c>
      <c r="V247" s="10" t="s">
        <v>968</v>
      </c>
      <c r="W247" s="10" t="s">
        <v>970</v>
      </c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71">
        <v>2</v>
      </c>
      <c r="AQ247" s="26" t="s">
        <v>991</v>
      </c>
    </row>
    <row r="248" spans="1:43" s="9" customFormat="1" ht="11.25" x14ac:dyDescent="0.2">
      <c r="A248" s="10" t="s">
        <v>803</v>
      </c>
      <c r="B248" s="40" t="s">
        <v>935</v>
      </c>
      <c r="C248" s="26">
        <v>305</v>
      </c>
      <c r="D248" s="10" t="s">
        <v>973</v>
      </c>
      <c r="E248" s="10"/>
      <c r="F248" s="94">
        <v>343997.65</v>
      </c>
      <c r="G248" s="94">
        <v>6281031.3600000003</v>
      </c>
      <c r="H248" s="43" t="s">
        <v>564</v>
      </c>
      <c r="I248" s="43" t="s">
        <v>974</v>
      </c>
      <c r="J248" s="10" t="s">
        <v>570</v>
      </c>
      <c r="K248" s="10" t="s">
        <v>573</v>
      </c>
      <c r="L248" s="10"/>
      <c r="M248" s="10"/>
      <c r="N248" s="10"/>
      <c r="O248" s="19">
        <v>0.27083333333333331</v>
      </c>
      <c r="P248" s="19">
        <v>0.41666666666666669</v>
      </c>
      <c r="Q248" s="19"/>
      <c r="R248" s="19"/>
      <c r="S248" s="26"/>
      <c r="T248" s="26"/>
      <c r="U248" s="10" t="s">
        <v>183</v>
      </c>
      <c r="V248" s="10" t="s">
        <v>968</v>
      </c>
      <c r="W248" s="10" t="s">
        <v>969</v>
      </c>
      <c r="X248" s="10" t="s">
        <v>753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1">
        <v>2</v>
      </c>
      <c r="AQ248" s="26" t="s">
        <v>991</v>
      </c>
    </row>
    <row r="249" spans="1:43" s="9" customFormat="1" ht="12.75" customHeight="1" x14ac:dyDescent="0.2">
      <c r="A249" s="10" t="s">
        <v>803</v>
      </c>
      <c r="B249" s="40" t="s">
        <v>935</v>
      </c>
      <c r="C249" s="26">
        <v>306</v>
      </c>
      <c r="D249" s="10" t="s">
        <v>978</v>
      </c>
      <c r="E249" s="10"/>
      <c r="F249" s="94">
        <v>345455.5</v>
      </c>
      <c r="G249" s="94">
        <v>6287834.6399999997</v>
      </c>
      <c r="H249" s="43" t="s">
        <v>558</v>
      </c>
      <c r="I249" s="43" t="s">
        <v>979</v>
      </c>
      <c r="J249" s="10" t="s">
        <v>573</v>
      </c>
      <c r="K249" s="10" t="s">
        <v>570</v>
      </c>
      <c r="L249" s="10"/>
      <c r="M249" s="10"/>
      <c r="N249" s="10"/>
      <c r="O249" s="19">
        <v>0.25</v>
      </c>
      <c r="P249" s="19">
        <v>0.41666666666666669</v>
      </c>
      <c r="Q249" s="19"/>
      <c r="R249" s="19"/>
      <c r="S249" s="26"/>
      <c r="T249" s="26"/>
      <c r="U249" s="10" t="s">
        <v>178</v>
      </c>
      <c r="V249" s="10" t="s">
        <v>179</v>
      </c>
      <c r="W249" s="10" t="s">
        <v>982</v>
      </c>
      <c r="X249" s="10" t="s">
        <v>183</v>
      </c>
      <c r="Y249" s="10" t="s">
        <v>969</v>
      </c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71">
        <v>2</v>
      </c>
      <c r="AQ249" s="26" t="s">
        <v>991</v>
      </c>
    </row>
    <row r="250" spans="1:43" s="9" customFormat="1" ht="11.25" x14ac:dyDescent="0.2">
      <c r="A250" s="10" t="s">
        <v>803</v>
      </c>
      <c r="B250" s="40" t="s">
        <v>935</v>
      </c>
      <c r="C250" s="26">
        <v>308</v>
      </c>
      <c r="D250" s="10" t="s">
        <v>50</v>
      </c>
      <c r="E250" s="10"/>
      <c r="F250" s="94">
        <v>341499.35</v>
      </c>
      <c r="G250" s="94">
        <v>6296667.6200000001</v>
      </c>
      <c r="H250" s="43" t="s">
        <v>550</v>
      </c>
      <c r="I250" s="43" t="s">
        <v>980</v>
      </c>
      <c r="J250" s="10" t="s">
        <v>571</v>
      </c>
      <c r="K250" s="10" t="s">
        <v>570</v>
      </c>
      <c r="L250" s="10"/>
      <c r="M250" s="10"/>
      <c r="N250" s="10"/>
      <c r="O250" s="19">
        <v>0.27083333333333331</v>
      </c>
      <c r="P250" s="19">
        <v>0.45833333333333331</v>
      </c>
      <c r="Q250" s="19"/>
      <c r="R250" s="19"/>
      <c r="S250" s="26"/>
      <c r="T250" s="26"/>
      <c r="U250" s="10" t="s">
        <v>231</v>
      </c>
      <c r="V250" s="10" t="s">
        <v>232</v>
      </c>
      <c r="W250" s="10" t="s">
        <v>645</v>
      </c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71">
        <v>2</v>
      </c>
      <c r="AQ250" s="26" t="s">
        <v>991</v>
      </c>
    </row>
    <row r="251" spans="1:43" s="9" customFormat="1" ht="11.25" x14ac:dyDescent="0.2">
      <c r="A251" s="10" t="s">
        <v>803</v>
      </c>
      <c r="B251" s="40" t="s">
        <v>775</v>
      </c>
      <c r="C251" s="26">
        <v>309</v>
      </c>
      <c r="D251" s="10" t="s">
        <v>28</v>
      </c>
      <c r="E251" s="10"/>
      <c r="F251" s="94">
        <v>340356.11</v>
      </c>
      <c r="G251" s="94">
        <v>6292244.9800000004</v>
      </c>
      <c r="H251" s="43" t="s">
        <v>983</v>
      </c>
      <c r="I251" s="43" t="s">
        <v>981</v>
      </c>
      <c r="J251" s="10" t="s">
        <v>571</v>
      </c>
      <c r="K251" s="10"/>
      <c r="L251" s="10"/>
      <c r="M251" s="10"/>
      <c r="N251" s="10"/>
      <c r="O251" s="19">
        <v>0.27083333333333331</v>
      </c>
      <c r="P251" s="19">
        <v>0.45833333333333331</v>
      </c>
      <c r="Q251" s="19"/>
      <c r="R251" s="19"/>
      <c r="S251" s="26"/>
      <c r="T251" s="26"/>
      <c r="U251" s="10" t="s">
        <v>172</v>
      </c>
      <c r="V251" s="10" t="s">
        <v>173</v>
      </c>
      <c r="W251" s="10" t="s">
        <v>174</v>
      </c>
      <c r="X251" s="10" t="s">
        <v>175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71">
        <v>2</v>
      </c>
      <c r="AQ251" s="26" t="s">
        <v>991</v>
      </c>
    </row>
    <row r="252" spans="1:43" s="9" customFormat="1" ht="11.25" x14ac:dyDescent="0.2">
      <c r="A252" s="78" t="s">
        <v>803</v>
      </c>
      <c r="B252" s="80" t="s">
        <v>935</v>
      </c>
      <c r="C252" s="81">
        <v>310</v>
      </c>
      <c r="D252" s="78" t="s">
        <v>992</v>
      </c>
      <c r="E252" s="78"/>
      <c r="F252" s="96">
        <v>336296.52</v>
      </c>
      <c r="G252" s="96">
        <v>6307096.1299999999</v>
      </c>
      <c r="H252" s="87" t="s">
        <v>1007</v>
      </c>
      <c r="I252" s="87" t="s">
        <v>999</v>
      </c>
      <c r="J252" s="78" t="s">
        <v>567</v>
      </c>
      <c r="K252" s="78" t="s">
        <v>570</v>
      </c>
      <c r="L252" s="78"/>
      <c r="M252" s="78"/>
      <c r="N252" s="78"/>
      <c r="O252" s="82">
        <v>0.27083333333333331</v>
      </c>
      <c r="P252" s="82">
        <v>0.5</v>
      </c>
      <c r="Q252" s="82"/>
      <c r="R252" s="82"/>
      <c r="S252" s="81"/>
      <c r="T252" s="81"/>
      <c r="U252" s="78" t="s">
        <v>1008</v>
      </c>
      <c r="V252" s="78" t="s">
        <v>294</v>
      </c>
      <c r="W252" s="78" t="s">
        <v>1009</v>
      </c>
      <c r="X252" s="78" t="s">
        <v>1010</v>
      </c>
      <c r="Y252" s="78" t="s">
        <v>1011</v>
      </c>
      <c r="Z252" s="78" t="s">
        <v>1012</v>
      </c>
      <c r="AA252" s="78" t="s">
        <v>1013</v>
      </c>
      <c r="AB252" s="78" t="s">
        <v>1014</v>
      </c>
      <c r="AC252" s="78" t="s">
        <v>692</v>
      </c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9">
        <v>2</v>
      </c>
      <c r="AQ252" s="81" t="s">
        <v>991</v>
      </c>
    </row>
    <row r="253" spans="1:43" s="9" customFormat="1" ht="11.25" x14ac:dyDescent="0.2">
      <c r="A253" s="78" t="s">
        <v>803</v>
      </c>
      <c r="B253" s="80" t="s">
        <v>935</v>
      </c>
      <c r="C253" s="81">
        <v>311</v>
      </c>
      <c r="D253" s="78" t="s">
        <v>993</v>
      </c>
      <c r="E253" s="78"/>
      <c r="F253" s="96">
        <v>336470.64</v>
      </c>
      <c r="G253" s="96">
        <v>6307136.5700000003</v>
      </c>
      <c r="H253" s="87" t="s">
        <v>1007</v>
      </c>
      <c r="I253" s="87" t="s">
        <v>1000</v>
      </c>
      <c r="J253" s="78" t="s">
        <v>570</v>
      </c>
      <c r="K253" s="78" t="s">
        <v>567</v>
      </c>
      <c r="L253" s="78"/>
      <c r="M253" s="78"/>
      <c r="N253" s="78"/>
      <c r="O253" s="82">
        <v>0.25</v>
      </c>
      <c r="P253" s="82">
        <v>0.5</v>
      </c>
      <c r="Q253" s="82"/>
      <c r="R253" s="82"/>
      <c r="S253" s="81"/>
      <c r="T253" s="81"/>
      <c r="U253" s="78" t="s">
        <v>1008</v>
      </c>
      <c r="V253" s="78" t="s">
        <v>294</v>
      </c>
      <c r="W253" s="78" t="s">
        <v>1009</v>
      </c>
      <c r="X253" s="78" t="s">
        <v>1010</v>
      </c>
      <c r="Y253" s="78" t="s">
        <v>1011</v>
      </c>
      <c r="Z253" s="78" t="s">
        <v>1012</v>
      </c>
      <c r="AA253" s="78" t="s">
        <v>1015</v>
      </c>
      <c r="AB253" s="78" t="s">
        <v>1013</v>
      </c>
      <c r="AC253" s="78" t="s">
        <v>1014</v>
      </c>
      <c r="AD253" s="78" t="s">
        <v>1016</v>
      </c>
      <c r="AE253" s="78" t="s">
        <v>692</v>
      </c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9">
        <v>2</v>
      </c>
      <c r="AQ253" s="81" t="s">
        <v>991</v>
      </c>
    </row>
    <row r="254" spans="1:43" s="9" customFormat="1" ht="11.25" x14ac:dyDescent="0.2">
      <c r="A254" s="78" t="s">
        <v>803</v>
      </c>
      <c r="B254" s="80" t="s">
        <v>935</v>
      </c>
      <c r="C254" s="81">
        <v>312</v>
      </c>
      <c r="D254" s="78" t="s">
        <v>994</v>
      </c>
      <c r="E254" s="78"/>
      <c r="F254" s="96">
        <v>336726.35</v>
      </c>
      <c r="G254" s="96">
        <v>6307195.5700000003</v>
      </c>
      <c r="H254" s="87" t="s">
        <v>1007</v>
      </c>
      <c r="I254" s="87" t="s">
        <v>1001</v>
      </c>
      <c r="J254" s="78" t="s">
        <v>570</v>
      </c>
      <c r="K254" s="78" t="s">
        <v>567</v>
      </c>
      <c r="L254" s="78"/>
      <c r="M254" s="78"/>
      <c r="N254" s="78"/>
      <c r="O254" s="82">
        <v>0.25</v>
      </c>
      <c r="P254" s="82">
        <v>0.5</v>
      </c>
      <c r="Q254" s="82"/>
      <c r="R254" s="82"/>
      <c r="S254" s="81"/>
      <c r="T254" s="81"/>
      <c r="U254" s="78" t="s">
        <v>1008</v>
      </c>
      <c r="V254" s="78" t="s">
        <v>294</v>
      </c>
      <c r="W254" s="78" t="s">
        <v>1009</v>
      </c>
      <c r="X254" s="78" t="s">
        <v>1010</v>
      </c>
      <c r="Y254" s="78" t="s">
        <v>1011</v>
      </c>
      <c r="Z254" s="78" t="s">
        <v>1012</v>
      </c>
      <c r="AA254" s="78" t="s">
        <v>1015</v>
      </c>
      <c r="AB254" s="78" t="s">
        <v>1013</v>
      </c>
      <c r="AC254" s="78" t="s">
        <v>1014</v>
      </c>
      <c r="AD254" s="78" t="s">
        <v>1016</v>
      </c>
      <c r="AE254" s="78" t="s">
        <v>692</v>
      </c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9">
        <v>2</v>
      </c>
      <c r="AQ254" s="81" t="s">
        <v>991</v>
      </c>
    </row>
    <row r="255" spans="1:43" s="9" customFormat="1" ht="11.25" x14ac:dyDescent="0.2">
      <c r="A255" s="78" t="s">
        <v>803</v>
      </c>
      <c r="B255" s="80" t="s">
        <v>775</v>
      </c>
      <c r="C255" s="81">
        <v>313</v>
      </c>
      <c r="D255" s="78" t="s">
        <v>995</v>
      </c>
      <c r="E255" s="78"/>
      <c r="F255" s="96">
        <v>336810.16</v>
      </c>
      <c r="G255" s="96">
        <v>6307192.54</v>
      </c>
      <c r="H255" s="87" t="s">
        <v>1007</v>
      </c>
      <c r="I255" s="87" t="s">
        <v>1002</v>
      </c>
      <c r="J255" s="78" t="s">
        <v>570</v>
      </c>
      <c r="K255" s="78" t="s">
        <v>1006</v>
      </c>
      <c r="L255" s="78"/>
      <c r="M255" s="78"/>
      <c r="N255" s="78"/>
      <c r="O255" s="82">
        <v>0.25</v>
      </c>
      <c r="P255" s="82">
        <v>0.41666666666666669</v>
      </c>
      <c r="Q255" s="82"/>
      <c r="R255" s="82"/>
      <c r="S255" s="81"/>
      <c r="T255" s="81"/>
      <c r="U255" s="78" t="s">
        <v>1017</v>
      </c>
      <c r="V255" s="78" t="s">
        <v>1018</v>
      </c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9">
        <v>1</v>
      </c>
      <c r="AQ255" s="81" t="s">
        <v>991</v>
      </c>
    </row>
    <row r="256" spans="1:43" s="9" customFormat="1" ht="11.25" x14ac:dyDescent="0.2">
      <c r="A256" s="78" t="s">
        <v>803</v>
      </c>
      <c r="B256" s="80" t="s">
        <v>935</v>
      </c>
      <c r="C256" s="81">
        <v>314</v>
      </c>
      <c r="D256" s="78" t="s">
        <v>996</v>
      </c>
      <c r="E256" s="78"/>
      <c r="F256" s="96">
        <v>336869.41</v>
      </c>
      <c r="G256" s="96">
        <v>6307045.79</v>
      </c>
      <c r="H256" s="87" t="s">
        <v>1007</v>
      </c>
      <c r="I256" s="87" t="s">
        <v>1003</v>
      </c>
      <c r="J256" s="78" t="s">
        <v>567</v>
      </c>
      <c r="K256" s="78" t="s">
        <v>570</v>
      </c>
      <c r="L256" s="78"/>
      <c r="M256" s="78"/>
      <c r="N256" s="78"/>
      <c r="O256" s="82">
        <v>0.25</v>
      </c>
      <c r="P256" s="82">
        <v>0.5</v>
      </c>
      <c r="Q256" s="82"/>
      <c r="R256" s="82"/>
      <c r="S256" s="81"/>
      <c r="T256" s="81"/>
      <c r="U256" s="78" t="s">
        <v>294</v>
      </c>
      <c r="V256" s="78" t="s">
        <v>1009</v>
      </c>
      <c r="W256" s="78" t="s">
        <v>1010</v>
      </c>
      <c r="X256" s="78" t="s">
        <v>1015</v>
      </c>
      <c r="Y256" s="78" t="s">
        <v>1013</v>
      </c>
      <c r="Z256" s="78" t="s">
        <v>1014</v>
      </c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9">
        <v>2</v>
      </c>
      <c r="AQ256" s="81" t="s">
        <v>991</v>
      </c>
    </row>
    <row r="257" spans="1:43" s="9" customFormat="1" ht="11.25" x14ac:dyDescent="0.2">
      <c r="A257" s="78" t="s">
        <v>803</v>
      </c>
      <c r="B257" s="80" t="s">
        <v>935</v>
      </c>
      <c r="C257" s="81">
        <v>315</v>
      </c>
      <c r="D257" s="78" t="s">
        <v>997</v>
      </c>
      <c r="E257" s="78"/>
      <c r="F257" s="96">
        <v>337020.05</v>
      </c>
      <c r="G257" s="97">
        <v>6307252.7999999998</v>
      </c>
      <c r="H257" s="87" t="s">
        <v>1007</v>
      </c>
      <c r="I257" s="87" t="s">
        <v>1004</v>
      </c>
      <c r="J257" s="78" t="s">
        <v>567</v>
      </c>
      <c r="K257" s="78" t="s">
        <v>570</v>
      </c>
      <c r="L257" s="78"/>
      <c r="M257" s="78"/>
      <c r="N257" s="78"/>
      <c r="O257" s="82">
        <v>0.25</v>
      </c>
      <c r="P257" s="82">
        <v>0.5</v>
      </c>
      <c r="Q257" s="82"/>
      <c r="R257" s="82"/>
      <c r="S257" s="81"/>
      <c r="T257" s="81"/>
      <c r="U257" s="78" t="s">
        <v>1008</v>
      </c>
      <c r="V257" s="78" t="s">
        <v>1011</v>
      </c>
      <c r="W257" s="78" t="s">
        <v>1012</v>
      </c>
      <c r="X257" s="78" t="s">
        <v>1016</v>
      </c>
      <c r="Y257" s="78" t="s">
        <v>692</v>
      </c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9">
        <v>2</v>
      </c>
      <c r="AQ257" s="81" t="s">
        <v>991</v>
      </c>
    </row>
    <row r="258" spans="1:43" s="9" customFormat="1" ht="11.25" x14ac:dyDescent="0.2">
      <c r="A258" s="78" t="s">
        <v>803</v>
      </c>
      <c r="B258" s="80" t="s">
        <v>935</v>
      </c>
      <c r="C258" s="81">
        <v>316</v>
      </c>
      <c r="D258" s="78" t="s">
        <v>998</v>
      </c>
      <c r="E258" s="78"/>
      <c r="F258" s="96">
        <v>337337.83</v>
      </c>
      <c r="G258" s="96">
        <v>6307327.8799999999</v>
      </c>
      <c r="H258" s="87" t="s">
        <v>1007</v>
      </c>
      <c r="I258" s="87" t="s">
        <v>1005</v>
      </c>
      <c r="J258" s="78" t="s">
        <v>570</v>
      </c>
      <c r="K258" s="78" t="s">
        <v>567</v>
      </c>
      <c r="L258" s="78"/>
      <c r="M258" s="78"/>
      <c r="N258" s="78"/>
      <c r="O258" s="82">
        <v>0.25</v>
      </c>
      <c r="P258" s="82">
        <v>0.5</v>
      </c>
      <c r="Q258" s="82"/>
      <c r="R258" s="82"/>
      <c r="S258" s="81"/>
      <c r="T258" s="81"/>
      <c r="U258" s="78" t="s">
        <v>1008</v>
      </c>
      <c r="V258" s="78" t="s">
        <v>1011</v>
      </c>
      <c r="W258" s="78" t="s">
        <v>1012</v>
      </c>
      <c r="X258" s="78" t="s">
        <v>692</v>
      </c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9">
        <v>2</v>
      </c>
      <c r="AQ258" s="81" t="s">
        <v>991</v>
      </c>
    </row>
    <row r="262" spans="1:43" x14ac:dyDescent="0.2">
      <c r="G262" s="112"/>
    </row>
  </sheetData>
  <autoFilter ref="A5:AQ251" xr:uid="{00000000-0009-0000-0000-00000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style="21" customWidth="1"/>
    <col min="2" max="2" width="16.42578125" style="41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30" customWidth="1"/>
    <col min="16" max="16" width="7.5703125" style="30" customWidth="1"/>
    <col min="17" max="17" width="6.42578125" style="30" customWidth="1"/>
    <col min="18" max="19" width="9" style="30" customWidth="1"/>
    <col min="20" max="20" width="10.28515625" style="30" customWidth="1"/>
    <col min="21" max="21" width="5.42578125" bestFit="1" customWidth="1"/>
    <col min="22" max="22" width="5.5703125" bestFit="1" customWidth="1"/>
    <col min="23" max="41" width="4.7109375" customWidth="1"/>
    <col min="42" max="42" width="14" style="75" bestFit="1" customWidth="1"/>
    <col min="43" max="43" width="25.140625" style="76" bestFit="1" customWidth="1"/>
    <col min="44" max="16384" width="11.42578125" style="21"/>
  </cols>
  <sheetData>
    <row r="1" spans="1:43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8"/>
      <c r="P1" s="29"/>
      <c r="Q1" s="29"/>
      <c r="R1" s="29"/>
      <c r="S1" s="29"/>
      <c r="T1" s="29"/>
      <c r="U1" s="2"/>
      <c r="V1" s="2"/>
      <c r="W1" s="2"/>
      <c r="X1" s="2"/>
      <c r="Y1" s="2"/>
      <c r="Z1" s="2"/>
      <c r="AA1" s="2"/>
      <c r="AB1" s="2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68"/>
      <c r="AQ1" s="29"/>
    </row>
    <row r="2" spans="1:43" s="9" customFormat="1" ht="18" x14ac:dyDescent="0.25">
      <c r="B2" s="310" t="s">
        <v>946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01"/>
      <c r="N2" s="101"/>
      <c r="O2" s="101"/>
      <c r="P2" s="101"/>
      <c r="Q2" s="101"/>
      <c r="R2" s="101"/>
      <c r="S2" s="101"/>
      <c r="T2" s="31"/>
      <c r="U2" s="4"/>
      <c r="V2" s="4"/>
      <c r="W2" s="4"/>
      <c r="X2" s="4"/>
      <c r="Y2" s="4"/>
      <c r="Z2" s="4"/>
      <c r="AA2" s="4"/>
      <c r="AB2" s="4"/>
      <c r="AC2" s="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68"/>
      <c r="AQ2" s="29"/>
    </row>
    <row r="3" spans="1:43" s="9" customFormat="1" ht="11.25" x14ac:dyDescent="0.2">
      <c r="B3" s="5"/>
      <c r="C3" s="38"/>
      <c r="D3" s="5"/>
      <c r="E3" s="5"/>
      <c r="F3" s="5"/>
      <c r="G3" s="5"/>
      <c r="H3" s="5"/>
      <c r="I3" s="5"/>
      <c r="O3" s="311" t="s">
        <v>592</v>
      </c>
      <c r="P3" s="311"/>
      <c r="Q3" s="311"/>
      <c r="R3" s="311"/>
      <c r="S3" s="29"/>
      <c r="T3" s="29"/>
      <c r="U3" s="2"/>
      <c r="V3" s="2"/>
      <c r="W3" s="2"/>
      <c r="X3" s="2"/>
      <c r="Y3" s="2"/>
      <c r="Z3" s="2"/>
      <c r="AA3" s="2"/>
      <c r="AB3" s="2"/>
      <c r="AC3" s="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68"/>
      <c r="AQ3" s="29"/>
    </row>
    <row r="4" spans="1:43" s="2" customFormat="1" ht="11.25" x14ac:dyDescent="0.2">
      <c r="C4" s="29"/>
      <c r="J4" s="5"/>
      <c r="K4" s="5"/>
      <c r="L4" s="5"/>
      <c r="M4" s="5"/>
      <c r="N4" s="5"/>
      <c r="O4" s="312" t="s">
        <v>126</v>
      </c>
      <c r="P4" s="313"/>
      <c r="Q4" s="313"/>
      <c r="R4" s="313"/>
      <c r="AP4" s="69"/>
      <c r="AQ4" s="29"/>
    </row>
    <row r="5" spans="1:43" s="29" customFormat="1" ht="33.75" x14ac:dyDescent="0.2">
      <c r="A5" s="99" t="s">
        <v>802</v>
      </c>
      <c r="B5" s="99" t="s">
        <v>0</v>
      </c>
      <c r="C5" s="99" t="s">
        <v>393</v>
      </c>
      <c r="D5" s="99" t="s">
        <v>114</v>
      </c>
      <c r="E5" s="99" t="s">
        <v>12</v>
      </c>
      <c r="F5" s="99" t="s">
        <v>516</v>
      </c>
      <c r="G5" s="99" t="s">
        <v>517</v>
      </c>
      <c r="H5" s="99" t="s">
        <v>543</v>
      </c>
      <c r="I5" s="100" t="s">
        <v>1</v>
      </c>
      <c r="J5" s="100" t="s">
        <v>534</v>
      </c>
      <c r="K5" s="100" t="s">
        <v>535</v>
      </c>
      <c r="L5" s="100" t="s">
        <v>536</v>
      </c>
      <c r="M5" s="100" t="s">
        <v>591</v>
      </c>
      <c r="N5" s="100" t="s">
        <v>591</v>
      </c>
      <c r="O5" s="100" t="s">
        <v>130</v>
      </c>
      <c r="P5" s="100" t="s">
        <v>127</v>
      </c>
      <c r="Q5" s="100" t="s">
        <v>128</v>
      </c>
      <c r="R5" s="100" t="s">
        <v>129</v>
      </c>
      <c r="S5" s="62" t="s">
        <v>568</v>
      </c>
      <c r="T5" s="62" t="s">
        <v>122</v>
      </c>
      <c r="U5" s="62" t="s">
        <v>2</v>
      </c>
      <c r="V5" s="62" t="s">
        <v>3</v>
      </c>
      <c r="W5" s="62" t="s">
        <v>4</v>
      </c>
      <c r="X5" s="62" t="s">
        <v>5</v>
      </c>
      <c r="Y5" s="62" t="s">
        <v>6</v>
      </c>
      <c r="Z5" s="62" t="s">
        <v>7</v>
      </c>
      <c r="AA5" s="62" t="s">
        <v>8</v>
      </c>
      <c r="AB5" s="62" t="s">
        <v>9</v>
      </c>
      <c r="AC5" s="62" t="s">
        <v>10</v>
      </c>
      <c r="AD5" s="62" t="s">
        <v>11</v>
      </c>
      <c r="AE5" s="62" t="s">
        <v>13</v>
      </c>
      <c r="AF5" s="62" t="s">
        <v>14</v>
      </c>
      <c r="AG5" s="62" t="s">
        <v>15</v>
      </c>
      <c r="AH5" s="62" t="s">
        <v>597</v>
      </c>
      <c r="AI5" s="62" t="s">
        <v>598</v>
      </c>
      <c r="AJ5" s="62" t="s">
        <v>599</v>
      </c>
      <c r="AK5" s="62" t="s">
        <v>600</v>
      </c>
      <c r="AL5" s="62" t="s">
        <v>959</v>
      </c>
      <c r="AM5" s="62" t="s">
        <v>960</v>
      </c>
      <c r="AN5" s="62" t="s">
        <v>961</v>
      </c>
      <c r="AO5" s="62" t="s">
        <v>962</v>
      </c>
      <c r="AP5" s="70" t="s">
        <v>789</v>
      </c>
      <c r="AQ5" s="99" t="s">
        <v>790</v>
      </c>
    </row>
    <row r="6" spans="1:43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6"/>
      <c r="O6" s="19">
        <v>0.25</v>
      </c>
      <c r="P6" s="19">
        <v>0.58333333333333337</v>
      </c>
      <c r="Q6" s="22"/>
      <c r="R6" s="22"/>
      <c r="S6" s="26"/>
      <c r="T6" s="26"/>
      <c r="U6" s="7" t="s">
        <v>132</v>
      </c>
      <c r="V6" s="7" t="s">
        <v>394</v>
      </c>
      <c r="W6" s="7" t="s">
        <v>134</v>
      </c>
      <c r="X6" s="7" t="s">
        <v>136</v>
      </c>
      <c r="Y6" s="7" t="s">
        <v>137</v>
      </c>
      <c r="Z6" s="10" t="s">
        <v>603</v>
      </c>
      <c r="AA6" s="7"/>
      <c r="AB6" s="10"/>
      <c r="AC6" s="10"/>
      <c r="AD6" s="10"/>
      <c r="AE6" s="18"/>
      <c r="AF6" s="8"/>
      <c r="AG6" s="8"/>
      <c r="AH6" s="8"/>
      <c r="AI6" s="8"/>
      <c r="AJ6" s="8"/>
      <c r="AK6" s="8"/>
      <c r="AL6" s="10"/>
      <c r="AM6" s="10"/>
      <c r="AN6" s="10"/>
      <c r="AO6" s="10"/>
      <c r="AP6" s="71">
        <v>16</v>
      </c>
      <c r="AQ6" s="26" t="s">
        <v>824</v>
      </c>
    </row>
    <row r="7" spans="1:43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6"/>
      <c r="O7" s="19">
        <v>0.27083333333333331</v>
      </c>
      <c r="P7" s="19">
        <v>0.35416666666666669</v>
      </c>
      <c r="Q7" s="22"/>
      <c r="R7" s="22"/>
      <c r="S7" s="26"/>
      <c r="T7" s="26"/>
      <c r="U7" s="7" t="s">
        <v>139</v>
      </c>
      <c r="V7" s="7" t="s">
        <v>138</v>
      </c>
      <c r="W7" s="8" t="s">
        <v>131</v>
      </c>
      <c r="X7" s="8" t="s">
        <v>133</v>
      </c>
      <c r="Y7" s="8" t="s">
        <v>135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10"/>
      <c r="AM7" s="10"/>
      <c r="AN7" s="10"/>
      <c r="AO7" s="10"/>
      <c r="AP7" s="71">
        <v>8</v>
      </c>
      <c r="AQ7" s="26" t="s">
        <v>824</v>
      </c>
    </row>
    <row r="8" spans="1:43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6"/>
      <c r="O8" s="19">
        <v>0.27083333333333331</v>
      </c>
      <c r="P8" s="19">
        <v>0.41666666666666669</v>
      </c>
      <c r="Q8" s="22"/>
      <c r="R8" s="22"/>
      <c r="S8" s="26"/>
      <c r="T8" s="26"/>
      <c r="U8" s="7" t="s">
        <v>140</v>
      </c>
      <c r="V8" s="7" t="s">
        <v>141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10"/>
      <c r="AM8" s="10"/>
      <c r="AN8" s="10"/>
      <c r="AO8" s="10"/>
      <c r="AP8" s="71">
        <v>4</v>
      </c>
      <c r="AQ8" s="26" t="s">
        <v>824</v>
      </c>
    </row>
    <row r="9" spans="1:43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48"/>
      <c r="O9" s="50">
        <v>0.27083333333333331</v>
      </c>
      <c r="P9" s="50">
        <v>0.4375</v>
      </c>
      <c r="Q9" s="50">
        <v>0.70833333333333337</v>
      </c>
      <c r="R9" s="50">
        <v>0.83333333333333337</v>
      </c>
      <c r="S9" s="48"/>
      <c r="T9" s="48"/>
      <c r="U9" s="48" t="s">
        <v>142</v>
      </c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72">
        <v>4</v>
      </c>
      <c r="AQ9" s="47" t="s">
        <v>824</v>
      </c>
    </row>
    <row r="10" spans="1:43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6"/>
      <c r="O10" s="19">
        <v>0.72916666666666663</v>
      </c>
      <c r="P10" s="19">
        <v>0.8125</v>
      </c>
      <c r="Q10" s="22"/>
      <c r="R10" s="22"/>
      <c r="S10" s="26"/>
      <c r="T10" s="32"/>
      <c r="U10" s="8" t="s">
        <v>569</v>
      </c>
      <c r="V10" s="8" t="s">
        <v>143</v>
      </c>
      <c r="W10" s="9" t="s">
        <v>145</v>
      </c>
      <c r="X10" s="8" t="s">
        <v>144</v>
      </c>
      <c r="Y10" s="9" t="s">
        <v>134</v>
      </c>
      <c r="Z10" s="8" t="s">
        <v>603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10"/>
      <c r="AM10" s="10"/>
      <c r="AN10" s="10"/>
      <c r="AO10" s="10"/>
      <c r="AP10" s="71">
        <v>4</v>
      </c>
      <c r="AQ10" s="26" t="s">
        <v>824</v>
      </c>
    </row>
    <row r="11" spans="1:43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6"/>
      <c r="O11" s="19">
        <v>0.25</v>
      </c>
      <c r="P11" s="19">
        <v>0.375</v>
      </c>
      <c r="Q11" s="22"/>
      <c r="R11" s="22"/>
      <c r="S11" s="26"/>
      <c r="T11" s="32"/>
      <c r="U11" s="8" t="s">
        <v>140</v>
      </c>
      <c r="V11" s="8" t="s">
        <v>141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10"/>
      <c r="AM11" s="10"/>
      <c r="AN11" s="10"/>
      <c r="AO11" s="10"/>
      <c r="AP11" s="71">
        <v>4</v>
      </c>
      <c r="AQ11" s="26" t="s">
        <v>824</v>
      </c>
    </row>
    <row r="12" spans="1:43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6"/>
      <c r="O12" s="19">
        <v>0.6875</v>
      </c>
      <c r="P12" s="19">
        <v>0.91666666666666663</v>
      </c>
      <c r="Q12" s="22"/>
      <c r="R12" s="22"/>
      <c r="S12" s="26"/>
      <c r="T12" s="32"/>
      <c r="U12" s="8" t="s">
        <v>146</v>
      </c>
      <c r="V12" s="8" t="s">
        <v>148</v>
      </c>
      <c r="W12" s="8" t="s">
        <v>147</v>
      </c>
      <c r="X12" s="8" t="s">
        <v>149</v>
      </c>
      <c r="Y12" s="8" t="s">
        <v>635</v>
      </c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10"/>
      <c r="AM12" s="10"/>
      <c r="AN12" s="10"/>
      <c r="AO12" s="10"/>
      <c r="AP12" s="71">
        <v>4</v>
      </c>
      <c r="AQ12" s="26" t="s">
        <v>824</v>
      </c>
    </row>
    <row r="13" spans="1:43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6"/>
      <c r="O13" s="19">
        <v>0.70833333333333337</v>
      </c>
      <c r="P13" s="19">
        <v>0.875</v>
      </c>
      <c r="Q13" s="22"/>
      <c r="R13" s="22"/>
      <c r="S13" s="26"/>
      <c r="T13" s="26"/>
      <c r="U13" s="8" t="s">
        <v>150</v>
      </c>
      <c r="V13" s="8" t="s">
        <v>569</v>
      </c>
      <c r="W13" s="8" t="s">
        <v>151</v>
      </c>
      <c r="X13" s="8" t="s">
        <v>152</v>
      </c>
      <c r="Y13" s="8" t="s">
        <v>205</v>
      </c>
      <c r="Z13" s="8" t="s">
        <v>397</v>
      </c>
      <c r="AA13" s="8" t="s">
        <v>206</v>
      </c>
      <c r="AB13" s="8" t="s">
        <v>323</v>
      </c>
      <c r="AC13" s="8"/>
      <c r="AD13" s="8"/>
      <c r="AE13" s="8"/>
      <c r="AF13" s="8"/>
      <c r="AG13" s="8"/>
      <c r="AH13" s="8"/>
      <c r="AI13" s="8"/>
      <c r="AJ13" s="8"/>
      <c r="AK13" s="8"/>
      <c r="AL13" s="10"/>
      <c r="AM13" s="10"/>
      <c r="AN13" s="10"/>
      <c r="AO13" s="10"/>
      <c r="AP13" s="71">
        <v>4</v>
      </c>
      <c r="AQ13" s="26" t="s">
        <v>824</v>
      </c>
    </row>
    <row r="14" spans="1:43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6"/>
      <c r="O14" s="19">
        <v>0.25</v>
      </c>
      <c r="P14" s="19">
        <v>0.375</v>
      </c>
      <c r="Q14" s="22"/>
      <c r="R14" s="22"/>
      <c r="S14" s="26"/>
      <c r="T14" s="26"/>
      <c r="U14" s="10" t="s">
        <v>131</v>
      </c>
      <c r="V14" s="10" t="s">
        <v>140</v>
      </c>
      <c r="W14" s="10" t="s">
        <v>139</v>
      </c>
      <c r="X14" s="10" t="s">
        <v>153</v>
      </c>
      <c r="Y14" s="10" t="s">
        <v>395</v>
      </c>
      <c r="Z14" s="10" t="s">
        <v>154</v>
      </c>
      <c r="AA14" s="10" t="s">
        <v>396</v>
      </c>
      <c r="AB14" s="10" t="s">
        <v>261</v>
      </c>
      <c r="AC14" s="8"/>
      <c r="AD14" s="8"/>
      <c r="AE14" s="8"/>
      <c r="AF14" s="8"/>
      <c r="AG14" s="8"/>
      <c r="AH14" s="8"/>
      <c r="AI14" s="8"/>
      <c r="AJ14" s="8"/>
      <c r="AK14" s="8"/>
      <c r="AL14" s="10"/>
      <c r="AM14" s="10"/>
      <c r="AN14" s="10"/>
      <c r="AO14" s="10"/>
      <c r="AP14" s="71">
        <v>10</v>
      </c>
      <c r="AQ14" s="26" t="s">
        <v>824</v>
      </c>
    </row>
    <row r="15" spans="1:43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6"/>
      <c r="O15" s="19">
        <v>0.625</v>
      </c>
      <c r="P15" s="19">
        <v>0.9375</v>
      </c>
      <c r="Q15" s="22"/>
      <c r="R15" s="22"/>
      <c r="S15" s="26"/>
      <c r="T15" s="26"/>
      <c r="U15" s="10" t="s">
        <v>155</v>
      </c>
      <c r="V15" s="10" t="s">
        <v>157</v>
      </c>
      <c r="W15" s="10" t="s">
        <v>156</v>
      </c>
      <c r="X15" s="10" t="s">
        <v>158</v>
      </c>
      <c r="Y15" s="10" t="s">
        <v>159</v>
      </c>
      <c r="Z15" s="10" t="s">
        <v>160</v>
      </c>
      <c r="AA15" s="10" t="s">
        <v>161</v>
      </c>
      <c r="AB15" s="10" t="s">
        <v>162</v>
      </c>
      <c r="AC15" s="10" t="s">
        <v>163</v>
      </c>
      <c r="AD15" s="10" t="s">
        <v>164</v>
      </c>
      <c r="AE15" s="8" t="s">
        <v>290</v>
      </c>
      <c r="AF15" s="11" t="s">
        <v>877</v>
      </c>
      <c r="AG15" s="8"/>
      <c r="AH15" s="8"/>
      <c r="AI15" s="8"/>
      <c r="AJ15" s="8"/>
      <c r="AK15" s="8"/>
      <c r="AL15" s="10"/>
      <c r="AM15" s="10"/>
      <c r="AN15" s="10"/>
      <c r="AO15" s="10"/>
      <c r="AP15" s="71">
        <v>10</v>
      </c>
      <c r="AQ15" s="26" t="s">
        <v>824</v>
      </c>
    </row>
    <row r="16" spans="1:43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6"/>
      <c r="O16" s="19">
        <v>0.66666666666666663</v>
      </c>
      <c r="P16" s="19">
        <v>0.875</v>
      </c>
      <c r="Q16" s="22"/>
      <c r="R16" s="22"/>
      <c r="S16" s="26"/>
      <c r="T16" s="32"/>
      <c r="U16" s="10" t="s">
        <v>165</v>
      </c>
      <c r="V16" s="10" t="s">
        <v>166</v>
      </c>
      <c r="X16" s="10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10"/>
      <c r="AM16" s="10"/>
      <c r="AN16" s="10"/>
      <c r="AO16" s="10"/>
      <c r="AP16" s="71">
        <v>6</v>
      </c>
      <c r="AQ16" s="26" t="s">
        <v>824</v>
      </c>
    </row>
    <row r="17" spans="1:43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6"/>
      <c r="O17" s="19">
        <v>0.6875</v>
      </c>
      <c r="P17" s="19">
        <v>0.89583333333333337</v>
      </c>
      <c r="Q17" s="22"/>
      <c r="R17" s="22"/>
      <c r="S17" s="26"/>
      <c r="T17" s="32"/>
      <c r="U17" s="8" t="s">
        <v>574</v>
      </c>
      <c r="V17" s="9" t="s">
        <v>595</v>
      </c>
      <c r="W17" s="8" t="s">
        <v>303</v>
      </c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10"/>
      <c r="AM17" s="10"/>
      <c r="AN17" s="10"/>
      <c r="AO17" s="10"/>
      <c r="AP17" s="71">
        <v>8</v>
      </c>
      <c r="AQ17" s="26" t="s">
        <v>824</v>
      </c>
    </row>
    <row r="18" spans="1:43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6"/>
      <c r="O18" s="19">
        <v>0.27083333333333331</v>
      </c>
      <c r="P18" s="19">
        <v>0.45833333333333331</v>
      </c>
      <c r="Q18" s="22"/>
      <c r="R18" s="22"/>
      <c r="S18" s="26"/>
      <c r="T18" s="26"/>
      <c r="U18" s="8" t="s">
        <v>168</v>
      </c>
      <c r="V18" s="8" t="s">
        <v>169</v>
      </c>
      <c r="W18" s="8" t="s">
        <v>170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10"/>
      <c r="AM18" s="10"/>
      <c r="AN18" s="10"/>
      <c r="AO18" s="10"/>
      <c r="AP18" s="71">
        <v>6</v>
      </c>
      <c r="AQ18" s="26" t="s">
        <v>824</v>
      </c>
    </row>
    <row r="19" spans="1:43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6"/>
      <c r="O19" s="19">
        <v>0.70833333333333337</v>
      </c>
      <c r="P19" s="19">
        <v>0.89583333333333337</v>
      </c>
      <c r="Q19" s="22"/>
      <c r="R19" s="22"/>
      <c r="S19" s="26"/>
      <c r="T19" s="26"/>
      <c r="U19" s="8" t="s">
        <v>171</v>
      </c>
      <c r="V19" s="8" t="s">
        <v>614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10"/>
      <c r="AM19" s="10"/>
      <c r="AN19" s="10"/>
      <c r="AO19" s="10"/>
      <c r="AP19" s="71">
        <v>4</v>
      </c>
      <c r="AQ19" s="26" t="s">
        <v>824</v>
      </c>
    </row>
    <row r="20" spans="1:43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6"/>
      <c r="O20" s="19">
        <v>0.70833333333333337</v>
      </c>
      <c r="P20" s="19">
        <v>0.875</v>
      </c>
      <c r="Q20" s="22"/>
      <c r="R20" s="22"/>
      <c r="S20" s="26"/>
      <c r="T20" s="26"/>
      <c r="U20" s="8" t="s">
        <v>172</v>
      </c>
      <c r="V20" s="8" t="s">
        <v>173</v>
      </c>
      <c r="W20" s="8" t="s">
        <v>174</v>
      </c>
      <c r="X20" s="8" t="s">
        <v>175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10"/>
      <c r="AM20" s="10"/>
      <c r="AN20" s="10"/>
      <c r="AO20" s="10"/>
      <c r="AP20" s="71">
        <v>5</v>
      </c>
      <c r="AQ20" s="26" t="s">
        <v>824</v>
      </c>
    </row>
    <row r="21" spans="1:43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46"/>
      <c r="O21" s="50">
        <v>0.6875</v>
      </c>
      <c r="P21" s="50">
        <v>0.91666666666666663</v>
      </c>
      <c r="Q21" s="53"/>
      <c r="R21" s="53"/>
      <c r="S21" s="47"/>
      <c r="T21" s="47"/>
      <c r="U21" s="54" t="s">
        <v>176</v>
      </c>
      <c r="V21" s="54" t="s">
        <v>177</v>
      </c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48"/>
      <c r="AM21" s="48"/>
      <c r="AN21" s="48"/>
      <c r="AO21" s="48"/>
      <c r="AP21" s="73"/>
      <c r="AQ21" s="47" t="s">
        <v>824</v>
      </c>
    </row>
    <row r="22" spans="1:43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6"/>
      <c r="O22" s="19">
        <v>0.27083333333333331</v>
      </c>
      <c r="P22" s="19">
        <v>0.91666666666666663</v>
      </c>
      <c r="Q22" s="22"/>
      <c r="R22" s="22"/>
      <c r="S22" s="26"/>
      <c r="T22" s="26"/>
      <c r="U22" s="8" t="s">
        <v>178</v>
      </c>
      <c r="V22" s="8" t="s">
        <v>180</v>
      </c>
      <c r="W22" s="8" t="s">
        <v>181</v>
      </c>
      <c r="X22" s="8" t="s">
        <v>179</v>
      </c>
      <c r="Y22" s="10" t="s">
        <v>772</v>
      </c>
      <c r="Z22" s="8" t="s">
        <v>182</v>
      </c>
      <c r="AA22" s="10"/>
      <c r="AB22" s="8"/>
      <c r="AC22" s="8"/>
      <c r="AD22" s="8"/>
      <c r="AE22" s="8"/>
      <c r="AF22" s="8"/>
      <c r="AG22" s="10"/>
      <c r="AH22" s="10"/>
      <c r="AI22" s="10"/>
      <c r="AJ22" s="10"/>
      <c r="AK22" s="10"/>
      <c r="AL22" s="10"/>
      <c r="AM22" s="10"/>
      <c r="AN22" s="10"/>
      <c r="AO22" s="10"/>
      <c r="AP22" s="71">
        <v>4</v>
      </c>
      <c r="AQ22" s="26" t="s">
        <v>824</v>
      </c>
    </row>
    <row r="23" spans="1:43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6"/>
      <c r="O23" s="19">
        <v>0.70833333333333337</v>
      </c>
      <c r="P23" s="19">
        <v>0.85416666666666663</v>
      </c>
      <c r="Q23" s="22"/>
      <c r="R23" s="22"/>
      <c r="S23" s="26"/>
      <c r="T23" s="26"/>
      <c r="U23" s="8" t="s">
        <v>243</v>
      </c>
      <c r="V23" s="8" t="s">
        <v>576</v>
      </c>
      <c r="W23" s="8" t="s">
        <v>184</v>
      </c>
      <c r="X23" s="8" t="s">
        <v>185</v>
      </c>
      <c r="Y23" s="8" t="s">
        <v>186</v>
      </c>
      <c r="Z23" s="8" t="s">
        <v>187</v>
      </c>
      <c r="AA23" s="8" t="s">
        <v>608</v>
      </c>
      <c r="AC23" s="8"/>
      <c r="AD23" s="8"/>
      <c r="AE23" s="8"/>
      <c r="AF23" s="8"/>
      <c r="AG23" s="8"/>
      <c r="AH23" s="8"/>
      <c r="AI23" s="8"/>
      <c r="AJ23" s="8"/>
      <c r="AK23" s="8"/>
      <c r="AL23" s="10"/>
      <c r="AM23" s="10"/>
      <c r="AN23" s="10"/>
      <c r="AO23" s="10"/>
      <c r="AP23" s="71">
        <v>3</v>
      </c>
      <c r="AQ23" s="26" t="s">
        <v>824</v>
      </c>
    </row>
    <row r="24" spans="1:43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6"/>
      <c r="O24" s="19">
        <v>0.72916666666666663</v>
      </c>
      <c r="P24" s="19">
        <v>0.875</v>
      </c>
      <c r="Q24" s="22"/>
      <c r="R24" s="22"/>
      <c r="S24" s="26"/>
      <c r="T24" s="26"/>
      <c r="U24" s="8" t="s">
        <v>188</v>
      </c>
      <c r="V24" s="8" t="s">
        <v>189</v>
      </c>
      <c r="W24" s="8" t="s">
        <v>190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10"/>
      <c r="AM24" s="10"/>
      <c r="AN24" s="10"/>
      <c r="AO24" s="10"/>
      <c r="AP24" s="71">
        <v>4</v>
      </c>
      <c r="AQ24" s="26" t="s">
        <v>824</v>
      </c>
    </row>
    <row r="25" spans="1:43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6"/>
      <c r="O25" s="19">
        <v>0.66666666666666663</v>
      </c>
      <c r="P25" s="19">
        <v>0.85416666666666663</v>
      </c>
      <c r="Q25" s="22"/>
      <c r="R25" s="22"/>
      <c r="S25" s="26"/>
      <c r="T25" s="26"/>
      <c r="U25" s="8" t="s">
        <v>191</v>
      </c>
      <c r="V25" s="8" t="s">
        <v>192</v>
      </c>
      <c r="W25" s="8" t="s">
        <v>193</v>
      </c>
      <c r="X25" s="8" t="s">
        <v>194</v>
      </c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10"/>
      <c r="AM25" s="10"/>
      <c r="AN25" s="10"/>
      <c r="AO25" s="10"/>
      <c r="AP25" s="71">
        <v>4</v>
      </c>
      <c r="AQ25" s="26" t="s">
        <v>824</v>
      </c>
    </row>
    <row r="26" spans="1:43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6"/>
      <c r="O26" s="19">
        <v>0.29166666666666669</v>
      </c>
      <c r="P26" s="19">
        <v>0.39583333333333331</v>
      </c>
      <c r="Q26" s="22"/>
      <c r="R26" s="22"/>
      <c r="S26" s="26"/>
      <c r="T26" s="26"/>
      <c r="U26" s="8" t="s">
        <v>195</v>
      </c>
      <c r="V26" s="8" t="s">
        <v>202</v>
      </c>
      <c r="W26" s="8" t="s">
        <v>721</v>
      </c>
      <c r="X26" s="8" t="s">
        <v>764</v>
      </c>
      <c r="Y26" s="8" t="s">
        <v>765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10"/>
      <c r="AM26" s="10"/>
      <c r="AN26" s="10"/>
      <c r="AO26" s="10"/>
      <c r="AP26" s="71">
        <v>4</v>
      </c>
      <c r="AQ26" s="26" t="s">
        <v>824</v>
      </c>
    </row>
    <row r="27" spans="1:43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6"/>
      <c r="O27" s="19">
        <v>0.25</v>
      </c>
      <c r="P27" s="19">
        <v>0.45833333333333331</v>
      </c>
      <c r="Q27" s="22"/>
      <c r="R27" s="22"/>
      <c r="S27" s="26"/>
      <c r="T27" s="32"/>
      <c r="U27" s="8" t="s">
        <v>136</v>
      </c>
      <c r="V27" s="8" t="s">
        <v>196</v>
      </c>
      <c r="W27" s="8" t="s">
        <v>197</v>
      </c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10"/>
      <c r="AM27" s="10"/>
      <c r="AN27" s="10"/>
      <c r="AO27" s="10"/>
      <c r="AP27" s="71">
        <v>5</v>
      </c>
      <c r="AQ27" s="26" t="s">
        <v>824</v>
      </c>
    </row>
    <row r="28" spans="1:43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6"/>
      <c r="O28" s="19">
        <v>0.72916666666666663</v>
      </c>
      <c r="P28" s="19">
        <v>0.875</v>
      </c>
      <c r="Q28" s="22"/>
      <c r="R28" s="22"/>
      <c r="S28" s="26"/>
      <c r="T28" s="26"/>
      <c r="U28" s="8" t="s">
        <v>198</v>
      </c>
      <c r="V28" s="8" t="s">
        <v>143</v>
      </c>
      <c r="W28" s="8" t="s">
        <v>199</v>
      </c>
      <c r="X28" s="8" t="s">
        <v>202</v>
      </c>
      <c r="Y28" s="8" t="s">
        <v>200</v>
      </c>
      <c r="Z28" s="8" t="s">
        <v>201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10"/>
      <c r="AM28" s="10"/>
      <c r="AN28" s="10"/>
      <c r="AO28" s="10"/>
      <c r="AP28" s="71">
        <v>4</v>
      </c>
      <c r="AQ28" s="26" t="s">
        <v>824</v>
      </c>
    </row>
    <row r="29" spans="1:43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6"/>
      <c r="O29" s="19">
        <v>0.27083333333333331</v>
      </c>
      <c r="P29" s="19">
        <v>0.41666666666666669</v>
      </c>
      <c r="Q29" s="22"/>
      <c r="R29" s="22"/>
      <c r="S29" s="26"/>
      <c r="T29" s="26"/>
      <c r="U29" s="8" t="s">
        <v>131</v>
      </c>
      <c r="V29" s="8" t="s">
        <v>140</v>
      </c>
      <c r="W29" s="8" t="s">
        <v>203</v>
      </c>
      <c r="X29" s="8" t="s">
        <v>153</v>
      </c>
      <c r="Y29" s="8" t="s">
        <v>204</v>
      </c>
      <c r="Z29" s="8" t="s">
        <v>139</v>
      </c>
      <c r="AA29" s="18"/>
      <c r="AB29" s="18"/>
      <c r="AC29" s="18"/>
      <c r="AD29" s="8"/>
      <c r="AE29" s="8"/>
      <c r="AF29" s="8"/>
      <c r="AG29" s="8"/>
      <c r="AH29" s="8"/>
      <c r="AI29" s="8"/>
      <c r="AJ29" s="8"/>
      <c r="AK29" s="8"/>
      <c r="AL29" s="10"/>
      <c r="AM29" s="10"/>
      <c r="AN29" s="10"/>
      <c r="AO29" s="10"/>
      <c r="AP29" s="71">
        <v>5</v>
      </c>
      <c r="AQ29" s="26" t="s">
        <v>824</v>
      </c>
    </row>
    <row r="30" spans="1:43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6"/>
      <c r="O30" s="19">
        <v>0.29166666666666669</v>
      </c>
      <c r="P30" s="19">
        <v>0.375</v>
      </c>
      <c r="Q30" s="22"/>
      <c r="R30" s="22"/>
      <c r="S30" s="26"/>
      <c r="T30" s="26"/>
      <c r="U30" s="8" t="s">
        <v>131</v>
      </c>
      <c r="V30" s="8" t="s">
        <v>133</v>
      </c>
      <c r="W30" s="8" t="s">
        <v>203</v>
      </c>
      <c r="X30" s="8" t="s">
        <v>204</v>
      </c>
      <c r="Y30" s="8" t="s">
        <v>139</v>
      </c>
      <c r="Z30" s="8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10"/>
      <c r="AM30" s="10"/>
      <c r="AN30" s="10"/>
      <c r="AO30" s="10"/>
      <c r="AP30" s="71">
        <v>4</v>
      </c>
      <c r="AQ30" s="26" t="s">
        <v>824</v>
      </c>
    </row>
    <row r="31" spans="1:43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6"/>
      <c r="O31" s="19">
        <v>0.70833333333333337</v>
      </c>
      <c r="P31" s="19">
        <v>0.85416666666666663</v>
      </c>
      <c r="Q31" s="22"/>
      <c r="R31" s="22"/>
      <c r="S31" s="26"/>
      <c r="T31" s="26"/>
      <c r="U31" s="8" t="s">
        <v>323</v>
      </c>
      <c r="V31" s="8" t="s">
        <v>150</v>
      </c>
      <c r="W31" s="8" t="s">
        <v>569</v>
      </c>
      <c r="X31" s="8" t="s">
        <v>205</v>
      </c>
      <c r="Y31" s="8" t="s">
        <v>151</v>
      </c>
      <c r="Z31" s="8" t="s">
        <v>397</v>
      </c>
      <c r="AA31" s="11" t="s">
        <v>579</v>
      </c>
      <c r="AB31" s="8" t="s">
        <v>678</v>
      </c>
      <c r="AC31" s="8"/>
      <c r="AD31" s="8"/>
      <c r="AE31" s="8"/>
      <c r="AF31" s="8"/>
      <c r="AG31" s="8"/>
      <c r="AH31" s="8"/>
      <c r="AI31" s="8"/>
      <c r="AJ31" s="8"/>
      <c r="AK31" s="8"/>
      <c r="AL31" s="10"/>
      <c r="AM31" s="10"/>
      <c r="AN31" s="10"/>
      <c r="AO31" s="10"/>
      <c r="AP31" s="71">
        <v>3</v>
      </c>
      <c r="AQ31" s="26" t="s">
        <v>824</v>
      </c>
    </row>
    <row r="32" spans="1:43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48"/>
      <c r="O32" s="50">
        <v>0.29166666666666669</v>
      </c>
      <c r="P32" s="50">
        <v>0.41666666666666669</v>
      </c>
      <c r="Q32" s="48"/>
      <c r="R32" s="48"/>
      <c r="S32" s="48"/>
      <c r="T32" s="48"/>
      <c r="U32" s="48" t="s">
        <v>195</v>
      </c>
      <c r="V32" s="48" t="s">
        <v>202</v>
      </c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72">
        <v>4</v>
      </c>
      <c r="AQ32" s="47" t="s">
        <v>824</v>
      </c>
    </row>
    <row r="33" spans="1:43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6"/>
      <c r="O33" s="19">
        <v>0.6875</v>
      </c>
      <c r="P33" s="19">
        <v>0.91666666666666663</v>
      </c>
      <c r="Q33" s="22"/>
      <c r="R33" s="22"/>
      <c r="S33" s="26"/>
      <c r="T33" s="26"/>
      <c r="U33" s="8" t="s">
        <v>323</v>
      </c>
      <c r="V33" s="8" t="s">
        <v>150</v>
      </c>
      <c r="W33" s="8" t="s">
        <v>569</v>
      </c>
      <c r="X33" s="8" t="s">
        <v>152</v>
      </c>
      <c r="Y33" s="8" t="s">
        <v>503</v>
      </c>
      <c r="Z33" s="8" t="s">
        <v>206</v>
      </c>
      <c r="AA33" s="8" t="s">
        <v>504</v>
      </c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10"/>
      <c r="AM33" s="10"/>
      <c r="AN33" s="10"/>
      <c r="AO33" s="10"/>
      <c r="AP33" s="71">
        <v>4</v>
      </c>
      <c r="AQ33" s="26" t="s">
        <v>824</v>
      </c>
    </row>
    <row r="34" spans="1:43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6"/>
      <c r="O34" s="19">
        <v>0.70833333333333337</v>
      </c>
      <c r="P34" s="19">
        <v>0.91666666666666663</v>
      </c>
      <c r="Q34" s="22"/>
      <c r="R34" s="22"/>
      <c r="S34" s="26"/>
      <c r="T34" s="32"/>
      <c r="U34" s="8" t="s">
        <v>171</v>
      </c>
      <c r="V34" s="8" t="s">
        <v>207</v>
      </c>
      <c r="W34" s="8" t="s">
        <v>208</v>
      </c>
      <c r="X34" s="8" t="s">
        <v>614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10"/>
      <c r="AM34" s="10"/>
      <c r="AN34" s="10"/>
      <c r="AO34" s="10"/>
      <c r="AP34" s="71">
        <v>3</v>
      </c>
      <c r="AQ34" s="26" t="s">
        <v>824</v>
      </c>
    </row>
    <row r="35" spans="1:43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6"/>
      <c r="O35" s="19">
        <v>0.27083333333333331</v>
      </c>
      <c r="P35" s="19">
        <v>0.35416666666666669</v>
      </c>
      <c r="Q35" s="22"/>
      <c r="R35" s="22"/>
      <c r="S35" s="26"/>
      <c r="T35" s="26"/>
      <c r="U35" s="8" t="s">
        <v>209</v>
      </c>
      <c r="V35" s="8" t="s">
        <v>132</v>
      </c>
      <c r="W35" s="8" t="s">
        <v>133</v>
      </c>
      <c r="X35" s="8" t="s">
        <v>210</v>
      </c>
      <c r="Y35" s="8" t="s">
        <v>134</v>
      </c>
      <c r="Z35" s="8" t="s">
        <v>135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10"/>
      <c r="AM35" s="10"/>
      <c r="AN35" s="10"/>
      <c r="AO35" s="10"/>
      <c r="AP35" s="71">
        <v>3</v>
      </c>
      <c r="AQ35" s="26" t="s">
        <v>824</v>
      </c>
    </row>
    <row r="36" spans="1:43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46"/>
      <c r="O36" s="50">
        <v>0.27083333333333331</v>
      </c>
      <c r="P36" s="50">
        <v>0.35416666666666669</v>
      </c>
      <c r="Q36" s="53"/>
      <c r="R36" s="53"/>
      <c r="S36" s="47"/>
      <c r="T36" s="47"/>
      <c r="U36" s="54" t="s">
        <v>209</v>
      </c>
      <c r="V36" s="54" t="s">
        <v>132</v>
      </c>
      <c r="W36" s="54" t="s">
        <v>133</v>
      </c>
      <c r="X36" s="54" t="s">
        <v>134</v>
      </c>
      <c r="Y36" s="54" t="s">
        <v>135</v>
      </c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48"/>
      <c r="AM36" s="48"/>
      <c r="AN36" s="48"/>
      <c r="AO36" s="48"/>
      <c r="AP36" s="73"/>
      <c r="AQ36" s="47" t="s">
        <v>824</v>
      </c>
    </row>
    <row r="37" spans="1:43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6"/>
      <c r="O37" s="19">
        <v>0.27083333333333331</v>
      </c>
      <c r="P37" s="19">
        <v>0.375</v>
      </c>
      <c r="Q37" s="22"/>
      <c r="R37" s="22"/>
      <c r="S37" s="26"/>
      <c r="T37" s="32"/>
      <c r="U37" s="8" t="s">
        <v>209</v>
      </c>
      <c r="V37" s="8" t="s">
        <v>132</v>
      </c>
      <c r="W37" s="8" t="s">
        <v>133</v>
      </c>
      <c r="X37" s="8" t="s">
        <v>210</v>
      </c>
      <c r="Y37" s="8" t="s">
        <v>134</v>
      </c>
      <c r="Z37" s="8" t="s">
        <v>135</v>
      </c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10"/>
      <c r="AM37" s="10"/>
      <c r="AN37" s="10"/>
      <c r="AO37" s="10"/>
      <c r="AP37" s="71">
        <v>5</v>
      </c>
      <c r="AQ37" s="26" t="s">
        <v>824</v>
      </c>
    </row>
    <row r="38" spans="1:43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6"/>
      <c r="O38" s="19">
        <v>0.25</v>
      </c>
      <c r="P38" s="19">
        <v>0.41666666666666669</v>
      </c>
      <c r="Q38" s="22"/>
      <c r="R38" s="22"/>
      <c r="S38" s="26"/>
      <c r="T38" s="32"/>
      <c r="U38" s="8" t="s">
        <v>212</v>
      </c>
      <c r="V38" s="8" t="s">
        <v>131</v>
      </c>
      <c r="W38" s="8" t="s">
        <v>132</v>
      </c>
      <c r="X38" s="8" t="s">
        <v>133</v>
      </c>
      <c r="Y38" s="8" t="s">
        <v>139</v>
      </c>
      <c r="Z38" s="8" t="s">
        <v>134</v>
      </c>
      <c r="AA38" s="8" t="s">
        <v>135</v>
      </c>
      <c r="AB38" s="8" t="s">
        <v>511</v>
      </c>
      <c r="AC38" s="8" t="s">
        <v>603</v>
      </c>
      <c r="AD38" s="8" t="s">
        <v>578</v>
      </c>
      <c r="AE38" s="8"/>
      <c r="AF38" s="10"/>
      <c r="AG38" s="18"/>
      <c r="AH38" s="18"/>
      <c r="AI38" s="18"/>
      <c r="AJ38" s="18"/>
      <c r="AK38" s="18"/>
      <c r="AL38" s="18"/>
      <c r="AM38" s="18"/>
      <c r="AN38" s="18"/>
      <c r="AO38" s="14"/>
      <c r="AP38" s="71">
        <v>4</v>
      </c>
      <c r="AQ38" s="26" t="s">
        <v>824</v>
      </c>
    </row>
    <row r="39" spans="1:43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6"/>
      <c r="O39" s="19">
        <v>0.27083333333333331</v>
      </c>
      <c r="P39" s="19">
        <v>0.35416666666666669</v>
      </c>
      <c r="Q39" s="22"/>
      <c r="R39" s="22"/>
      <c r="S39" s="26"/>
      <c r="T39" s="26"/>
      <c r="U39" s="8" t="s">
        <v>213</v>
      </c>
      <c r="V39" s="8" t="s">
        <v>596</v>
      </c>
      <c r="W39" s="8" t="s">
        <v>214</v>
      </c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  <c r="AM39" s="10"/>
      <c r="AN39" s="10"/>
      <c r="AO39" s="10"/>
      <c r="AP39" s="71">
        <v>2</v>
      </c>
      <c r="AQ39" s="26" t="s">
        <v>824</v>
      </c>
    </row>
    <row r="40" spans="1:43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48"/>
      <c r="O40" s="50">
        <v>0.25</v>
      </c>
      <c r="P40" s="50">
        <v>0.41666666666666669</v>
      </c>
      <c r="Q40" s="50">
        <v>0.72916666666666663</v>
      </c>
      <c r="R40" s="50">
        <v>0.85416666666666663</v>
      </c>
      <c r="S40" s="48"/>
      <c r="T40" s="48"/>
      <c r="U40" s="48" t="s">
        <v>215</v>
      </c>
      <c r="V40" s="48" t="s">
        <v>216</v>
      </c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72">
        <v>4</v>
      </c>
      <c r="AQ40" s="47" t="s">
        <v>824</v>
      </c>
    </row>
    <row r="41" spans="1:43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6"/>
      <c r="O41" s="19">
        <v>0.625</v>
      </c>
      <c r="P41" s="19">
        <v>0.85416666666666663</v>
      </c>
      <c r="Q41" s="22"/>
      <c r="R41" s="22"/>
      <c r="S41" s="26"/>
      <c r="T41" s="26"/>
      <c r="U41" s="8" t="s">
        <v>217</v>
      </c>
      <c r="V41" s="8" t="s">
        <v>220</v>
      </c>
      <c r="W41" s="8" t="s">
        <v>262</v>
      </c>
      <c r="X41" s="8" t="s">
        <v>264</v>
      </c>
      <c r="Y41" s="8" t="s">
        <v>221</v>
      </c>
      <c r="Z41" s="8" t="s">
        <v>218</v>
      </c>
      <c r="AA41" s="8" t="s">
        <v>219</v>
      </c>
      <c r="AB41" s="9" t="s">
        <v>605</v>
      </c>
      <c r="AC41" s="9" t="s">
        <v>773</v>
      </c>
      <c r="AD41" s="8"/>
      <c r="AE41" s="8"/>
      <c r="AF41" s="8"/>
      <c r="AG41" s="8"/>
      <c r="AH41" s="8"/>
      <c r="AI41" s="8"/>
      <c r="AJ41" s="8"/>
      <c r="AK41" s="8"/>
      <c r="AL41" s="10"/>
      <c r="AM41" s="10"/>
      <c r="AN41" s="10"/>
      <c r="AO41" s="10"/>
      <c r="AP41" s="71">
        <v>8</v>
      </c>
      <c r="AQ41" s="26" t="s">
        <v>824</v>
      </c>
    </row>
    <row r="42" spans="1:43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46"/>
      <c r="O42" s="50">
        <v>0.72916666666666663</v>
      </c>
      <c r="P42" s="50">
        <v>0.89583333333333337</v>
      </c>
      <c r="Q42" s="53"/>
      <c r="R42" s="53"/>
      <c r="S42" s="47"/>
      <c r="T42" s="47"/>
      <c r="U42" s="54" t="s">
        <v>222</v>
      </c>
      <c r="V42" s="54" t="s">
        <v>223</v>
      </c>
      <c r="W42" s="54" t="s">
        <v>224</v>
      </c>
      <c r="X42" s="54" t="s">
        <v>225</v>
      </c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48"/>
      <c r="AM42" s="48"/>
      <c r="AN42" s="48"/>
      <c r="AO42" s="48"/>
      <c r="AP42" s="73"/>
      <c r="AQ42" s="47" t="s">
        <v>824</v>
      </c>
    </row>
    <row r="43" spans="1:43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6"/>
      <c r="O43" s="19">
        <v>0.75</v>
      </c>
      <c r="P43" s="19">
        <v>0.89583333333333337</v>
      </c>
      <c r="Q43" s="22"/>
      <c r="R43" s="22"/>
      <c r="S43" s="26"/>
      <c r="T43" s="26"/>
      <c r="U43" s="8" t="s">
        <v>226</v>
      </c>
      <c r="V43" s="8" t="s">
        <v>227</v>
      </c>
      <c r="W43" s="8" t="s">
        <v>228</v>
      </c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10"/>
      <c r="AM43" s="10"/>
      <c r="AN43" s="10"/>
      <c r="AO43" s="10"/>
      <c r="AP43" s="71">
        <v>3</v>
      </c>
      <c r="AQ43" s="26" t="s">
        <v>824</v>
      </c>
    </row>
    <row r="44" spans="1:43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6"/>
      <c r="O44" s="19">
        <v>0.75</v>
      </c>
      <c r="P44" s="19">
        <v>0.89583333333333337</v>
      </c>
      <c r="Q44" s="22"/>
      <c r="R44" s="22"/>
      <c r="S44" s="26"/>
      <c r="T44" s="26"/>
      <c r="U44" s="8" t="s">
        <v>229</v>
      </c>
      <c r="V44" s="8" t="s">
        <v>230</v>
      </c>
      <c r="W44" s="8" t="s">
        <v>226</v>
      </c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10"/>
      <c r="AM44" s="10"/>
      <c r="AN44" s="10"/>
      <c r="AO44" s="10"/>
      <c r="AP44" s="71">
        <v>2</v>
      </c>
      <c r="AQ44" s="26" t="s">
        <v>824</v>
      </c>
    </row>
    <row r="45" spans="1:43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6"/>
      <c r="O45" s="19">
        <v>0.29166666666666669</v>
      </c>
      <c r="P45" s="19">
        <v>0.41666666666666669</v>
      </c>
      <c r="Q45" s="22"/>
      <c r="R45" s="22"/>
      <c r="S45" s="26"/>
      <c r="T45" s="26"/>
      <c r="U45" s="8" t="s">
        <v>231</v>
      </c>
      <c r="V45" s="8" t="s">
        <v>232</v>
      </c>
      <c r="W45" s="8" t="s">
        <v>581</v>
      </c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10"/>
      <c r="AM45" s="10"/>
      <c r="AN45" s="10"/>
      <c r="AO45" s="10"/>
      <c r="AP45" s="71">
        <v>4</v>
      </c>
      <c r="AQ45" s="26" t="s">
        <v>824</v>
      </c>
    </row>
    <row r="46" spans="1:43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48"/>
      <c r="O46" s="50">
        <v>0.72916666666666663</v>
      </c>
      <c r="P46" s="50">
        <v>0.85416666666666663</v>
      </c>
      <c r="Q46" s="48"/>
      <c r="R46" s="48"/>
      <c r="S46" s="48"/>
      <c r="T46" s="48"/>
      <c r="U46" s="48" t="s">
        <v>233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72">
        <v>4</v>
      </c>
      <c r="AQ46" s="47" t="s">
        <v>824</v>
      </c>
    </row>
    <row r="47" spans="1:43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6"/>
      <c r="O47" s="19">
        <v>0.72916666666666663</v>
      </c>
      <c r="P47" s="19">
        <v>0.85416666666666663</v>
      </c>
      <c r="Q47" s="22"/>
      <c r="R47" s="22"/>
      <c r="S47" s="26"/>
      <c r="T47" s="26"/>
      <c r="U47" s="8" t="s">
        <v>231</v>
      </c>
      <c r="V47" s="8" t="s">
        <v>232</v>
      </c>
      <c r="W47" s="8" t="s">
        <v>645</v>
      </c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10"/>
      <c r="AM47" s="10"/>
      <c r="AN47" s="10"/>
      <c r="AO47" s="10"/>
      <c r="AP47" s="71">
        <v>4</v>
      </c>
      <c r="AQ47" s="26" t="s">
        <v>824</v>
      </c>
    </row>
    <row r="48" spans="1:43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46"/>
      <c r="O48" s="50">
        <v>0.70833333333333337</v>
      </c>
      <c r="P48" s="50">
        <v>0.89583333333333337</v>
      </c>
      <c r="Q48" s="53"/>
      <c r="R48" s="53"/>
      <c r="S48" s="47"/>
      <c r="T48" s="47"/>
      <c r="U48" s="54" t="s">
        <v>234</v>
      </c>
      <c r="V48" s="54" t="s">
        <v>236</v>
      </c>
      <c r="W48" s="54" t="s">
        <v>232</v>
      </c>
      <c r="X48" s="54" t="s">
        <v>235</v>
      </c>
      <c r="Y48" s="54" t="s">
        <v>510</v>
      </c>
      <c r="Z48" s="54"/>
      <c r="AA48" s="55"/>
      <c r="AB48" s="55"/>
      <c r="AC48" s="55"/>
      <c r="AD48" s="55"/>
      <c r="AE48" s="55"/>
      <c r="AF48" s="55"/>
      <c r="AG48" s="54"/>
      <c r="AH48" s="54"/>
      <c r="AI48" s="54"/>
      <c r="AJ48" s="54"/>
      <c r="AK48" s="54"/>
      <c r="AL48" s="48"/>
      <c r="AM48" s="48"/>
      <c r="AN48" s="48"/>
      <c r="AO48" s="48"/>
      <c r="AP48" s="73"/>
      <c r="AQ48" s="47" t="s">
        <v>824</v>
      </c>
    </row>
    <row r="49" spans="1:43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6"/>
      <c r="O49" s="19">
        <v>0.72916666666666663</v>
      </c>
      <c r="P49" s="19">
        <v>0.875</v>
      </c>
      <c r="Q49" s="22"/>
      <c r="R49" s="22"/>
      <c r="S49" s="26"/>
      <c r="T49" s="26"/>
      <c r="U49" s="8" t="s">
        <v>357</v>
      </c>
      <c r="V49" s="8" t="s">
        <v>506</v>
      </c>
      <c r="W49" s="8" t="s">
        <v>239</v>
      </c>
      <c r="X49" s="8" t="s">
        <v>358</v>
      </c>
      <c r="Y49" s="8" t="s">
        <v>582</v>
      </c>
      <c r="Z49" s="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0"/>
      <c r="AM49" s="10"/>
      <c r="AN49" s="10"/>
      <c r="AO49" s="10"/>
      <c r="AP49" s="71">
        <v>4</v>
      </c>
      <c r="AQ49" s="26" t="s">
        <v>824</v>
      </c>
    </row>
    <row r="50" spans="1:43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48"/>
      <c r="O50" s="50">
        <v>0.70833333333333337</v>
      </c>
      <c r="P50" s="50">
        <v>0.875</v>
      </c>
      <c r="Q50" s="50"/>
      <c r="R50" s="50"/>
      <c r="S50" s="48"/>
      <c r="T50" s="48"/>
      <c r="U50" s="48" t="s">
        <v>241</v>
      </c>
      <c r="V50" s="48" t="s">
        <v>244</v>
      </c>
      <c r="W50" s="48" t="s">
        <v>242</v>
      </c>
      <c r="X50" s="48" t="s">
        <v>245</v>
      </c>
      <c r="Y50" s="48" t="s">
        <v>243</v>
      </c>
      <c r="Z50" s="48" t="s">
        <v>514</v>
      </c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72">
        <v>4</v>
      </c>
      <c r="AQ50" s="47" t="s">
        <v>824</v>
      </c>
    </row>
    <row r="51" spans="1:43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7"/>
      <c r="O51" s="19">
        <v>0.70833333333333337</v>
      </c>
      <c r="P51" s="19">
        <v>0.89583333333333337</v>
      </c>
      <c r="Q51" s="22"/>
      <c r="R51" s="22"/>
      <c r="S51" s="26"/>
      <c r="T51" s="26"/>
      <c r="U51" s="8" t="s">
        <v>246</v>
      </c>
      <c r="V51" s="8" t="s">
        <v>247</v>
      </c>
      <c r="W51" s="8" t="s">
        <v>248</v>
      </c>
      <c r="X51" s="8" t="s">
        <v>876</v>
      </c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0"/>
      <c r="AM51" s="10"/>
      <c r="AN51" s="10"/>
      <c r="AO51" s="10"/>
      <c r="AP51" s="71">
        <v>5</v>
      </c>
      <c r="AQ51" s="26" t="s">
        <v>824</v>
      </c>
    </row>
    <row r="52" spans="1:43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7"/>
      <c r="O52" s="19">
        <v>0.27083333333333331</v>
      </c>
      <c r="P52" s="19">
        <v>0.39583333333333331</v>
      </c>
      <c r="Q52" s="22"/>
      <c r="R52" s="22"/>
      <c r="S52" s="26"/>
      <c r="T52" s="26"/>
      <c r="U52" s="8" t="s">
        <v>249</v>
      </c>
      <c r="V52" s="8" t="s">
        <v>250</v>
      </c>
      <c r="W52" s="8" t="s">
        <v>674</v>
      </c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10"/>
      <c r="AM52" s="10"/>
      <c r="AN52" s="10"/>
      <c r="AO52" s="10"/>
      <c r="AP52" s="71">
        <v>3</v>
      </c>
      <c r="AQ52" s="26" t="s">
        <v>824</v>
      </c>
    </row>
    <row r="53" spans="1:43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48"/>
      <c r="O53" s="50">
        <v>0.27083333333333331</v>
      </c>
      <c r="P53" s="50">
        <v>0.41666666666666669</v>
      </c>
      <c r="Q53" s="50">
        <v>0.70833333333333337</v>
      </c>
      <c r="R53" s="50">
        <v>0.83333333333333337</v>
      </c>
      <c r="S53" s="48"/>
      <c r="T53" s="48"/>
      <c r="U53" s="48" t="s">
        <v>241</v>
      </c>
      <c r="V53" s="48" t="s">
        <v>244</v>
      </c>
      <c r="W53" s="48" t="s">
        <v>242</v>
      </c>
      <c r="X53" s="48" t="s">
        <v>245</v>
      </c>
      <c r="Y53" s="48" t="s">
        <v>243</v>
      </c>
      <c r="Z53" s="48" t="s">
        <v>514</v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72">
        <v>3</v>
      </c>
      <c r="AQ53" s="47" t="s">
        <v>824</v>
      </c>
    </row>
    <row r="54" spans="1:43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7"/>
      <c r="O54" s="19">
        <v>0.66666666666666663</v>
      </c>
      <c r="P54" s="19">
        <v>0.89583333333333337</v>
      </c>
      <c r="Q54" s="22"/>
      <c r="R54" s="22"/>
      <c r="S54" s="26"/>
      <c r="T54" s="26"/>
      <c r="U54" s="8" t="s">
        <v>251</v>
      </c>
      <c r="V54" s="8" t="s">
        <v>253</v>
      </c>
      <c r="W54" s="8" t="s">
        <v>254</v>
      </c>
      <c r="X54" s="8" t="s">
        <v>257</v>
      </c>
      <c r="Y54" s="8" t="s">
        <v>252</v>
      </c>
      <c r="Z54" s="8" t="s">
        <v>255</v>
      </c>
      <c r="AA54" s="8" t="s">
        <v>256</v>
      </c>
      <c r="AB54" s="8" t="s">
        <v>515</v>
      </c>
      <c r="AC54" s="8" t="s">
        <v>607</v>
      </c>
      <c r="AD54" s="8" t="s">
        <v>683</v>
      </c>
      <c r="AE54" s="8"/>
      <c r="AF54" s="8"/>
      <c r="AG54" s="8"/>
      <c r="AH54" s="8"/>
      <c r="AI54" s="8"/>
      <c r="AJ54" s="8"/>
      <c r="AK54" s="8"/>
      <c r="AL54" s="10"/>
      <c r="AM54" s="10"/>
      <c r="AN54" s="10"/>
      <c r="AO54" s="10"/>
      <c r="AP54" s="71">
        <v>3</v>
      </c>
      <c r="AQ54" s="26" t="s">
        <v>824</v>
      </c>
    </row>
    <row r="55" spans="1:43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48"/>
      <c r="O55" s="50"/>
      <c r="P55" s="50"/>
      <c r="Q55" s="50"/>
      <c r="R55" s="50"/>
      <c r="S55" s="48"/>
      <c r="T55" s="48"/>
      <c r="U55" s="48" t="s">
        <v>260</v>
      </c>
      <c r="V55" s="48" t="s">
        <v>258</v>
      </c>
      <c r="W55" s="48" t="s">
        <v>259</v>
      </c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72">
        <v>3</v>
      </c>
      <c r="AQ55" s="47" t="s">
        <v>824</v>
      </c>
    </row>
    <row r="56" spans="1:43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7"/>
      <c r="O56" s="19">
        <v>0.27083333333333331</v>
      </c>
      <c r="P56" s="19">
        <v>0.875</v>
      </c>
      <c r="Q56" s="22"/>
      <c r="R56" s="22"/>
      <c r="S56" s="26"/>
      <c r="T56" s="26"/>
      <c r="U56" s="8" t="s">
        <v>236</v>
      </c>
      <c r="V56" s="8" t="s">
        <v>508</v>
      </c>
      <c r="W56" s="8" t="s">
        <v>510</v>
      </c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10"/>
      <c r="AM56" s="10"/>
      <c r="AN56" s="10"/>
      <c r="AO56" s="10"/>
      <c r="AP56" s="71">
        <v>8</v>
      </c>
      <c r="AQ56" s="26" t="s">
        <v>824</v>
      </c>
    </row>
    <row r="57" spans="1:43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7"/>
      <c r="O57" s="19">
        <v>0.75</v>
      </c>
      <c r="P57" s="19">
        <v>0.83333333333333337</v>
      </c>
      <c r="Q57" s="22"/>
      <c r="R57" s="22"/>
      <c r="S57" s="26"/>
      <c r="T57" s="33"/>
      <c r="U57" s="8" t="s">
        <v>261</v>
      </c>
      <c r="V57" s="8" t="s">
        <v>512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10"/>
      <c r="AM57" s="10"/>
      <c r="AN57" s="10"/>
      <c r="AO57" s="10"/>
      <c r="AP57" s="71">
        <v>3</v>
      </c>
      <c r="AQ57" s="26" t="s">
        <v>824</v>
      </c>
    </row>
    <row r="58" spans="1:43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7"/>
      <c r="O58" s="19">
        <v>0.70833333333333337</v>
      </c>
      <c r="P58" s="19">
        <v>0.91666666666666663</v>
      </c>
      <c r="Q58" s="22"/>
      <c r="R58" s="22"/>
      <c r="S58" s="26"/>
      <c r="T58" s="26"/>
      <c r="U58" s="8" t="s">
        <v>262</v>
      </c>
      <c r="V58" s="8" t="s">
        <v>263</v>
      </c>
      <c r="W58" s="8" t="s">
        <v>264</v>
      </c>
      <c r="X58" s="8" t="s">
        <v>609</v>
      </c>
      <c r="Y58" s="8" t="s">
        <v>615</v>
      </c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10"/>
      <c r="AM58" s="10"/>
      <c r="AN58" s="10"/>
      <c r="AO58" s="10"/>
      <c r="AP58" s="71">
        <v>5</v>
      </c>
      <c r="AQ58" s="26" t="s">
        <v>824</v>
      </c>
    </row>
    <row r="59" spans="1:43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7"/>
      <c r="O59" s="50">
        <v>0.72916666666666663</v>
      </c>
      <c r="P59" s="50">
        <v>0.85416666666666663</v>
      </c>
      <c r="Q59" s="53"/>
      <c r="R59" s="53"/>
      <c r="S59" s="47"/>
      <c r="T59" s="58"/>
      <c r="U59" s="54" t="s">
        <v>265</v>
      </c>
      <c r="V59" s="54" t="s">
        <v>266</v>
      </c>
      <c r="W59" s="54"/>
      <c r="X59" s="51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48"/>
      <c r="AM59" s="48"/>
      <c r="AN59" s="48"/>
      <c r="AO59" s="48"/>
      <c r="AP59" s="73"/>
      <c r="AQ59" s="47" t="s">
        <v>824</v>
      </c>
    </row>
    <row r="60" spans="1:43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48"/>
      <c r="O60" s="50">
        <v>0.27083333333333331</v>
      </c>
      <c r="P60" s="50">
        <v>0.39583333333333331</v>
      </c>
      <c r="Q60" s="53"/>
      <c r="R60" s="53"/>
      <c r="S60" s="53"/>
      <c r="T60" s="53"/>
      <c r="U60" s="53" t="s">
        <v>217</v>
      </c>
      <c r="V60" s="53" t="s">
        <v>218</v>
      </c>
      <c r="W60" s="53" t="s">
        <v>267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73">
        <v>3</v>
      </c>
      <c r="AQ60" s="53" t="s">
        <v>824</v>
      </c>
    </row>
    <row r="61" spans="1:43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7"/>
      <c r="O61" s="50">
        <v>0.75</v>
      </c>
      <c r="P61" s="50">
        <v>0.875</v>
      </c>
      <c r="Q61" s="53"/>
      <c r="R61" s="53"/>
      <c r="S61" s="47"/>
      <c r="T61" s="58"/>
      <c r="U61" s="54" t="s">
        <v>580</v>
      </c>
      <c r="V61" s="54" t="s">
        <v>268</v>
      </c>
      <c r="W61" s="54" t="s">
        <v>269</v>
      </c>
      <c r="X61" s="54"/>
      <c r="Y61" s="51"/>
      <c r="Z61" s="59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48"/>
      <c r="AM61" s="48"/>
      <c r="AN61" s="48"/>
      <c r="AO61" s="48"/>
      <c r="AP61" s="73"/>
      <c r="AQ61" s="47" t="s">
        <v>824</v>
      </c>
    </row>
    <row r="62" spans="1:43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46"/>
      <c r="O62" s="50"/>
      <c r="P62" s="50"/>
      <c r="Q62" s="47"/>
      <c r="R62" s="47"/>
      <c r="S62" s="47"/>
      <c r="T62" s="47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73"/>
      <c r="AQ62" s="47" t="s">
        <v>824</v>
      </c>
    </row>
    <row r="63" spans="1:43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7"/>
      <c r="O63" s="19">
        <v>0.72916666666666663</v>
      </c>
      <c r="P63" s="19">
        <v>0.8125</v>
      </c>
      <c r="Q63" s="22"/>
      <c r="R63" s="22"/>
      <c r="S63" s="26"/>
      <c r="T63" s="26"/>
      <c r="U63" s="8" t="s">
        <v>272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10"/>
      <c r="AM63" s="10"/>
      <c r="AN63" s="10"/>
      <c r="AO63" s="10"/>
      <c r="AP63" s="71">
        <v>3</v>
      </c>
      <c r="AQ63" s="26" t="s">
        <v>824</v>
      </c>
    </row>
    <row r="64" spans="1:43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48"/>
      <c r="O64" s="50">
        <v>0.72916666666666663</v>
      </c>
      <c r="P64" s="50">
        <v>0.85416666666666663</v>
      </c>
      <c r="Q64" s="53"/>
      <c r="R64" s="53"/>
      <c r="S64" s="53"/>
      <c r="T64" s="53"/>
      <c r="U64" s="53" t="s">
        <v>251</v>
      </c>
      <c r="V64" s="53" t="s">
        <v>254</v>
      </c>
      <c r="W64" s="53" t="s">
        <v>255</v>
      </c>
      <c r="X64" s="53" t="s">
        <v>253</v>
      </c>
      <c r="Y64" s="53" t="s">
        <v>257</v>
      </c>
      <c r="Z64" s="53" t="s">
        <v>515</v>
      </c>
      <c r="AA64" s="53" t="s">
        <v>607</v>
      </c>
      <c r="AB64" s="53" t="s">
        <v>683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73">
        <v>4</v>
      </c>
      <c r="AQ64" s="53" t="s">
        <v>824</v>
      </c>
    </row>
    <row r="65" spans="1:43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48"/>
      <c r="O65" s="50">
        <v>0.72916666666666663</v>
      </c>
      <c r="P65" s="50">
        <v>0.85416666666666663</v>
      </c>
      <c r="Q65" s="53"/>
      <c r="R65" s="53"/>
      <c r="S65" s="53"/>
      <c r="T65" s="53"/>
      <c r="U65" s="53" t="s">
        <v>377</v>
      </c>
      <c r="V65" s="53" t="s">
        <v>379</v>
      </c>
      <c r="W65" s="53" t="s">
        <v>273</v>
      </c>
      <c r="X65" s="53" t="s">
        <v>604</v>
      </c>
      <c r="Y65" s="53" t="s">
        <v>619</v>
      </c>
      <c r="Z65" s="53" t="s">
        <v>190</v>
      </c>
      <c r="AA65" s="53" t="s">
        <v>772</v>
      </c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73">
        <v>4</v>
      </c>
      <c r="AQ65" s="53" t="s">
        <v>824</v>
      </c>
    </row>
    <row r="66" spans="1:43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48"/>
      <c r="O66" s="50">
        <v>0.75</v>
      </c>
      <c r="P66" s="50">
        <v>0.875</v>
      </c>
      <c r="Q66" s="53"/>
      <c r="R66" s="53"/>
      <c r="S66" s="53"/>
      <c r="T66" s="53"/>
      <c r="U66" s="53" t="s">
        <v>274</v>
      </c>
      <c r="V66" s="53" t="s">
        <v>275</v>
      </c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73">
        <v>3</v>
      </c>
      <c r="AQ66" s="53" t="s">
        <v>824</v>
      </c>
    </row>
    <row r="67" spans="1:43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48"/>
      <c r="O67" s="50">
        <v>0.27083333333333331</v>
      </c>
      <c r="P67" s="50">
        <v>0.39583333333333331</v>
      </c>
      <c r="Q67" s="53"/>
      <c r="R67" s="53"/>
      <c r="S67" s="53"/>
      <c r="T67" s="53"/>
      <c r="U67" s="53" t="s">
        <v>276</v>
      </c>
      <c r="V67" s="53" t="s">
        <v>277</v>
      </c>
      <c r="W67" s="53" t="s">
        <v>577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73">
        <v>5</v>
      </c>
      <c r="AQ67" s="53" t="s">
        <v>824</v>
      </c>
    </row>
    <row r="68" spans="1:43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46"/>
      <c r="O68" s="50"/>
      <c r="P68" s="50"/>
      <c r="Q68" s="47"/>
      <c r="R68" s="47"/>
      <c r="S68" s="47"/>
      <c r="T68" s="47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73"/>
      <c r="AQ68" s="47" t="s">
        <v>824</v>
      </c>
    </row>
    <row r="69" spans="1:43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6"/>
      <c r="O69" s="19">
        <v>0.72916666666666663</v>
      </c>
      <c r="P69" s="19">
        <v>0.85416666666666663</v>
      </c>
      <c r="Q69" s="22"/>
      <c r="R69" s="22"/>
      <c r="S69" s="26"/>
      <c r="T69" s="26"/>
      <c r="U69" s="8" t="s">
        <v>331</v>
      </c>
      <c r="V69" s="8" t="s">
        <v>278</v>
      </c>
      <c r="W69" s="8" t="s">
        <v>279</v>
      </c>
      <c r="X69" s="8" t="s">
        <v>280</v>
      </c>
      <c r="Y69" s="8" t="s">
        <v>281</v>
      </c>
      <c r="Z69" s="8" t="s">
        <v>282</v>
      </c>
      <c r="AA69" s="8" t="s">
        <v>679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10"/>
      <c r="AM69" s="10"/>
      <c r="AN69" s="10"/>
      <c r="AO69" s="10"/>
      <c r="AP69" s="71">
        <v>4</v>
      </c>
      <c r="AQ69" s="26" t="s">
        <v>824</v>
      </c>
    </row>
    <row r="70" spans="1:43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6"/>
      <c r="O70" s="19">
        <v>0.72916666666666663</v>
      </c>
      <c r="P70" s="19">
        <v>0.8125</v>
      </c>
      <c r="Q70" s="22"/>
      <c r="R70" s="22"/>
      <c r="S70" s="26"/>
      <c r="T70" s="26"/>
      <c r="U70" s="8" t="s">
        <v>283</v>
      </c>
      <c r="V70" s="8" t="s">
        <v>284</v>
      </c>
      <c r="W70" s="8" t="s">
        <v>285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10"/>
      <c r="AM70" s="10"/>
      <c r="AN70" s="10"/>
      <c r="AO70" s="10"/>
      <c r="AP70" s="71">
        <v>3</v>
      </c>
      <c r="AQ70" s="26" t="s">
        <v>824</v>
      </c>
    </row>
    <row r="71" spans="1:43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6"/>
      <c r="O71" s="19">
        <v>0.5</v>
      </c>
      <c r="P71" s="19">
        <v>0.89583333333333337</v>
      </c>
      <c r="Q71" s="22"/>
      <c r="R71" s="22"/>
      <c r="S71" s="26"/>
      <c r="T71" s="26"/>
      <c r="U71" s="8" t="s">
        <v>323</v>
      </c>
      <c r="V71" s="8" t="s">
        <v>150</v>
      </c>
      <c r="W71" s="8" t="s">
        <v>286</v>
      </c>
      <c r="X71" s="8" t="s">
        <v>569</v>
      </c>
      <c r="Y71" s="8" t="s">
        <v>205</v>
      </c>
      <c r="Z71" s="8" t="s">
        <v>151</v>
      </c>
      <c r="AA71" s="8" t="s">
        <v>397</v>
      </c>
      <c r="AB71" s="8" t="s">
        <v>579</v>
      </c>
      <c r="AC71" s="8" t="s">
        <v>678</v>
      </c>
      <c r="AD71" s="8"/>
      <c r="AE71" s="8"/>
      <c r="AF71" s="8"/>
      <c r="AG71" s="8"/>
      <c r="AH71" s="8"/>
      <c r="AI71" s="8"/>
      <c r="AJ71" s="8"/>
      <c r="AK71" s="8"/>
      <c r="AL71" s="10"/>
      <c r="AM71" s="10"/>
      <c r="AN71" s="10"/>
      <c r="AO71" s="10"/>
      <c r="AP71" s="71">
        <v>8</v>
      </c>
      <c r="AQ71" s="26" t="s">
        <v>824</v>
      </c>
    </row>
    <row r="72" spans="1:43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6"/>
      <c r="O72" s="19">
        <v>0.66666666666666663</v>
      </c>
      <c r="P72" s="19">
        <v>0.95833333333333337</v>
      </c>
      <c r="Q72" s="22"/>
      <c r="R72" s="22"/>
      <c r="S72" s="26"/>
      <c r="T72" s="26"/>
      <c r="U72" s="8" t="s">
        <v>287</v>
      </c>
      <c r="V72" s="8" t="s">
        <v>288</v>
      </c>
      <c r="W72" s="8" t="s">
        <v>289</v>
      </c>
      <c r="X72" s="8" t="s">
        <v>290</v>
      </c>
      <c r="Y72" s="8" t="s">
        <v>291</v>
      </c>
      <c r="Z72" s="8" t="s">
        <v>292</v>
      </c>
      <c r="AA72" s="8" t="s">
        <v>680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10"/>
      <c r="AM72" s="10"/>
      <c r="AN72" s="10"/>
      <c r="AO72" s="10"/>
      <c r="AP72" s="71">
        <v>4</v>
      </c>
      <c r="AQ72" s="26" t="s">
        <v>824</v>
      </c>
    </row>
    <row r="73" spans="1:43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6"/>
      <c r="O73" s="19">
        <v>0.27083333333333331</v>
      </c>
      <c r="P73" s="19">
        <v>0.35416666666666669</v>
      </c>
      <c r="Q73" s="22"/>
      <c r="R73" s="22"/>
      <c r="S73" s="26"/>
      <c r="T73" s="26"/>
      <c r="U73" s="8" t="s">
        <v>215</v>
      </c>
      <c r="V73" s="8" t="s">
        <v>216</v>
      </c>
      <c r="W73" s="8" t="s">
        <v>295</v>
      </c>
      <c r="X73" s="8" t="s">
        <v>293</v>
      </c>
      <c r="Y73" s="8" t="s">
        <v>294</v>
      </c>
      <c r="Z73" s="8" t="s">
        <v>605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10"/>
      <c r="AM73" s="10"/>
      <c r="AN73" s="10"/>
      <c r="AO73" s="10"/>
      <c r="AP73" s="71">
        <v>2</v>
      </c>
      <c r="AQ73" s="26" t="s">
        <v>824</v>
      </c>
    </row>
    <row r="74" spans="1:43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6"/>
      <c r="O74" s="19">
        <v>0.70833333333333337</v>
      </c>
      <c r="P74" s="19">
        <v>0.89583333333333337</v>
      </c>
      <c r="Q74" s="22"/>
      <c r="R74" s="22"/>
      <c r="S74" s="26"/>
      <c r="T74" s="26"/>
      <c r="U74" s="8" t="s">
        <v>216</v>
      </c>
      <c r="V74" s="8" t="s">
        <v>620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10"/>
      <c r="AM74" s="10"/>
      <c r="AN74" s="10"/>
      <c r="AO74" s="10"/>
      <c r="AP74" s="71">
        <v>2</v>
      </c>
      <c r="AQ74" s="26" t="s">
        <v>824</v>
      </c>
    </row>
    <row r="75" spans="1:43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48"/>
      <c r="O75" s="50">
        <v>0.72916666666666663</v>
      </c>
      <c r="P75" s="50">
        <v>0.85416666666666663</v>
      </c>
      <c r="Q75" s="53"/>
      <c r="R75" s="53"/>
      <c r="S75" s="53"/>
      <c r="T75" s="53"/>
      <c r="U75" s="53" t="s">
        <v>143</v>
      </c>
      <c r="V75" s="53" t="s">
        <v>202</v>
      </c>
      <c r="W75" s="53" t="s">
        <v>200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73">
        <v>2</v>
      </c>
      <c r="AQ75" s="53" t="s">
        <v>824</v>
      </c>
    </row>
    <row r="76" spans="1:43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46"/>
      <c r="O76" s="50">
        <v>0.6875</v>
      </c>
      <c r="P76" s="50">
        <v>0.89583333333333337</v>
      </c>
      <c r="Q76" s="47"/>
      <c r="R76" s="47"/>
      <c r="S76" s="47"/>
      <c r="T76" s="47"/>
      <c r="U76" s="44" t="s">
        <v>241</v>
      </c>
      <c r="V76" s="44" t="s">
        <v>242</v>
      </c>
      <c r="W76" s="44" t="s">
        <v>243</v>
      </c>
      <c r="X76" s="44" t="s">
        <v>296</v>
      </c>
      <c r="Y76" s="44" t="s">
        <v>244</v>
      </c>
      <c r="Z76" s="44" t="s">
        <v>245</v>
      </c>
      <c r="AA76" s="44" t="s">
        <v>514</v>
      </c>
      <c r="AB76" s="44" t="s">
        <v>608</v>
      </c>
      <c r="AC76" s="44" t="s">
        <v>682</v>
      </c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73">
        <v>4</v>
      </c>
      <c r="AQ76" s="47" t="s">
        <v>824</v>
      </c>
    </row>
    <row r="77" spans="1:43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6"/>
      <c r="O77" s="19">
        <v>0.72916666666666663</v>
      </c>
      <c r="P77" s="19">
        <v>0.85416666666666663</v>
      </c>
      <c r="Q77" s="22"/>
      <c r="R77" s="22"/>
      <c r="S77" s="26"/>
      <c r="T77" s="26"/>
      <c r="U77" s="8" t="s">
        <v>297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10"/>
      <c r="AM77" s="10"/>
      <c r="AN77" s="10"/>
      <c r="AO77" s="10"/>
      <c r="AP77" s="71">
        <v>3</v>
      </c>
      <c r="AQ77" s="26" t="s">
        <v>824</v>
      </c>
    </row>
    <row r="78" spans="1:43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46"/>
      <c r="O78" s="50"/>
      <c r="P78" s="50"/>
      <c r="Q78" s="47"/>
      <c r="R78" s="47"/>
      <c r="S78" s="47"/>
      <c r="T78" s="47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73"/>
      <c r="AQ78" s="47" t="s">
        <v>824</v>
      </c>
    </row>
    <row r="79" spans="1:43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46"/>
      <c r="O79" s="50"/>
      <c r="P79" s="50"/>
      <c r="Q79" s="47"/>
      <c r="R79" s="47"/>
      <c r="S79" s="47"/>
      <c r="T79" s="47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73"/>
      <c r="AQ79" s="47" t="s">
        <v>824</v>
      </c>
    </row>
    <row r="80" spans="1:43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6"/>
      <c r="O80" s="19">
        <v>0.70833333333333337</v>
      </c>
      <c r="P80" s="19">
        <v>0.9375</v>
      </c>
      <c r="Q80" s="22"/>
      <c r="R80" s="22"/>
      <c r="S80" s="26"/>
      <c r="T80" s="26"/>
      <c r="U80" s="8" t="s">
        <v>298</v>
      </c>
      <c r="V80" s="8" t="s">
        <v>299</v>
      </c>
      <c r="W80" s="8" t="s">
        <v>300</v>
      </c>
      <c r="X80" s="8" t="s">
        <v>670</v>
      </c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10"/>
      <c r="AM80" s="10"/>
      <c r="AN80" s="10"/>
      <c r="AO80" s="10"/>
      <c r="AP80" s="71">
        <v>3</v>
      </c>
      <c r="AQ80" s="26" t="s">
        <v>824</v>
      </c>
    </row>
    <row r="81" spans="1:43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6"/>
      <c r="O81" s="19">
        <v>0.25</v>
      </c>
      <c r="P81" s="19">
        <v>0.35416666666666669</v>
      </c>
      <c r="Q81" s="22"/>
      <c r="R81" s="22"/>
      <c r="S81" s="26"/>
      <c r="T81" s="26"/>
      <c r="U81" s="8" t="s">
        <v>198</v>
      </c>
      <c r="V81" s="8" t="s">
        <v>144</v>
      </c>
      <c r="W81" s="8" t="s">
        <v>271</v>
      </c>
      <c r="X81" s="8" t="s">
        <v>270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10"/>
      <c r="AM81" s="10"/>
      <c r="AN81" s="10"/>
      <c r="AO81" s="10"/>
      <c r="AP81" s="71">
        <v>3</v>
      </c>
      <c r="AQ81" s="26" t="s">
        <v>824</v>
      </c>
    </row>
    <row r="82" spans="1:43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6"/>
      <c r="O82" s="19">
        <v>0.27083333333333331</v>
      </c>
      <c r="P82" s="19">
        <v>0.45833333333333331</v>
      </c>
      <c r="Q82" s="22"/>
      <c r="R82" s="22"/>
      <c r="S82" s="26"/>
      <c r="T82" s="26"/>
      <c r="U82" s="8" t="s">
        <v>140</v>
      </c>
      <c r="V82" s="8" t="s">
        <v>141</v>
      </c>
      <c r="W82" s="8" t="s">
        <v>301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10"/>
      <c r="AM82" s="10"/>
      <c r="AN82" s="10"/>
      <c r="AO82" s="10"/>
      <c r="AP82" s="71">
        <v>3</v>
      </c>
      <c r="AQ82" s="26" t="s">
        <v>824</v>
      </c>
    </row>
    <row r="83" spans="1:43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48"/>
      <c r="O83" s="50">
        <v>0.75</v>
      </c>
      <c r="P83" s="50">
        <v>0.875</v>
      </c>
      <c r="Q83" s="47"/>
      <c r="R83" s="47"/>
      <c r="S83" s="47"/>
      <c r="T83" s="47"/>
      <c r="U83" s="47" t="s">
        <v>302</v>
      </c>
      <c r="V83" s="47" t="s">
        <v>303</v>
      </c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73">
        <v>2</v>
      </c>
      <c r="AQ83" s="47" t="s">
        <v>824</v>
      </c>
    </row>
    <row r="84" spans="1:43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6"/>
      <c r="O84" s="19">
        <v>0.72916666666666663</v>
      </c>
      <c r="P84" s="19">
        <v>0.89583333333333337</v>
      </c>
      <c r="Q84" s="22"/>
      <c r="R84" s="22"/>
      <c r="S84" s="26"/>
      <c r="T84" s="32"/>
      <c r="U84" s="8" t="s">
        <v>304</v>
      </c>
      <c r="V84" s="8" t="s">
        <v>305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10"/>
      <c r="AM84" s="10"/>
      <c r="AN84" s="10"/>
      <c r="AO84" s="10"/>
      <c r="AP84" s="71">
        <v>3</v>
      </c>
      <c r="AQ84" s="26" t="s">
        <v>824</v>
      </c>
    </row>
    <row r="85" spans="1:43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6"/>
      <c r="O85" s="19">
        <v>0.72916666666666663</v>
      </c>
      <c r="P85" s="19">
        <v>0.83333333333333337</v>
      </c>
      <c r="Q85" s="22"/>
      <c r="R85" s="22"/>
      <c r="S85" s="26"/>
      <c r="T85" s="32"/>
      <c r="U85" s="8" t="s">
        <v>143</v>
      </c>
      <c r="V85" s="8" t="s">
        <v>199</v>
      </c>
      <c r="W85" s="8" t="s">
        <v>306</v>
      </c>
      <c r="X85" s="8" t="s">
        <v>307</v>
      </c>
      <c r="Y85" s="8" t="s">
        <v>200</v>
      </c>
      <c r="Z85" s="8" t="s">
        <v>201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10"/>
      <c r="AM85" s="10"/>
      <c r="AN85" s="10"/>
      <c r="AO85" s="10"/>
      <c r="AP85" s="71">
        <v>3</v>
      </c>
      <c r="AQ85" s="26" t="s">
        <v>824</v>
      </c>
    </row>
    <row r="86" spans="1:43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46"/>
      <c r="O86" s="50">
        <v>0.72916666666666663</v>
      </c>
      <c r="P86" s="50">
        <v>0.89583333333333337</v>
      </c>
      <c r="Q86" s="53"/>
      <c r="R86" s="53"/>
      <c r="S86" s="47"/>
      <c r="T86" s="47"/>
      <c r="U86" s="54" t="s">
        <v>308</v>
      </c>
      <c r="V86" s="54" t="s">
        <v>309</v>
      </c>
      <c r="W86" s="54" t="s">
        <v>310</v>
      </c>
      <c r="X86" s="51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48"/>
      <c r="AM86" s="48"/>
      <c r="AN86" s="48"/>
      <c r="AO86" s="48"/>
      <c r="AP86" s="73"/>
      <c r="AQ86" s="47" t="s">
        <v>824</v>
      </c>
    </row>
    <row r="87" spans="1:43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6"/>
      <c r="O87" s="19">
        <v>0.72916666666666663</v>
      </c>
      <c r="P87" s="19">
        <v>0.85416666666666663</v>
      </c>
      <c r="Q87" s="22"/>
      <c r="R87" s="22"/>
      <c r="S87" s="26"/>
      <c r="T87" s="26"/>
      <c r="U87" s="8" t="s">
        <v>234</v>
      </c>
      <c r="V87" s="8" t="s">
        <v>232</v>
      </c>
      <c r="W87" s="8" t="s">
        <v>235</v>
      </c>
      <c r="X87" s="8" t="s">
        <v>914</v>
      </c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10"/>
      <c r="AM87" s="10"/>
      <c r="AN87" s="10"/>
      <c r="AO87" s="10"/>
      <c r="AP87" s="71">
        <v>3</v>
      </c>
      <c r="AQ87" s="26" t="s">
        <v>824</v>
      </c>
    </row>
    <row r="88" spans="1:43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46"/>
      <c r="O88" s="50">
        <v>0.29166666666666669</v>
      </c>
      <c r="P88" s="50">
        <v>0.41666666666666669</v>
      </c>
      <c r="Q88" s="53"/>
      <c r="R88" s="53"/>
      <c r="S88" s="47"/>
      <c r="T88" s="60"/>
      <c r="U88" s="54" t="s">
        <v>173</v>
      </c>
      <c r="V88" s="54" t="s">
        <v>174</v>
      </c>
      <c r="W88" s="54" t="s">
        <v>311</v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48"/>
      <c r="AM88" s="48"/>
      <c r="AN88" s="48"/>
      <c r="AO88" s="48"/>
      <c r="AP88" s="73"/>
      <c r="AQ88" s="47" t="s">
        <v>824</v>
      </c>
    </row>
    <row r="89" spans="1:43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46"/>
      <c r="O89" s="50">
        <v>0.27083333333333331</v>
      </c>
      <c r="P89" s="50">
        <v>0.39583333333333331</v>
      </c>
      <c r="Q89" s="53"/>
      <c r="R89" s="53"/>
      <c r="S89" s="47"/>
      <c r="T89" s="47"/>
      <c r="U89" s="48" t="s">
        <v>311</v>
      </c>
      <c r="V89" s="48" t="s">
        <v>312</v>
      </c>
      <c r="W89" s="48" t="s">
        <v>398</v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48"/>
      <c r="AM89" s="48"/>
      <c r="AN89" s="48"/>
      <c r="AO89" s="48"/>
      <c r="AP89" s="73"/>
      <c r="AQ89" s="47" t="s">
        <v>824</v>
      </c>
    </row>
    <row r="90" spans="1:43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6"/>
      <c r="O90" s="19">
        <v>0.66666666666666663</v>
      </c>
      <c r="P90" s="19">
        <v>0.9375</v>
      </c>
      <c r="Q90" s="22"/>
      <c r="R90" s="22"/>
      <c r="S90" s="26"/>
      <c r="T90" s="26"/>
      <c r="U90" s="10" t="s">
        <v>313</v>
      </c>
      <c r="V90" s="10" t="s">
        <v>298</v>
      </c>
      <c r="W90" s="10" t="s">
        <v>318</v>
      </c>
      <c r="X90" s="10" t="s">
        <v>314</v>
      </c>
      <c r="Y90" s="10" t="s">
        <v>770</v>
      </c>
      <c r="Z90" s="10" t="s">
        <v>315</v>
      </c>
      <c r="AA90" s="10" t="s">
        <v>316</v>
      </c>
      <c r="AB90" s="10" t="s">
        <v>317</v>
      </c>
      <c r="AC90" s="10" t="s">
        <v>502</v>
      </c>
      <c r="AD90" s="10" t="s">
        <v>771</v>
      </c>
      <c r="AE90" s="8" t="s">
        <v>601</v>
      </c>
      <c r="AF90" s="10" t="s">
        <v>602</v>
      </c>
      <c r="AM90" s="10"/>
      <c r="AN90" s="10"/>
      <c r="AO90" s="10"/>
      <c r="AP90" s="71">
        <v>6</v>
      </c>
      <c r="AQ90" s="26" t="s">
        <v>824</v>
      </c>
    </row>
    <row r="91" spans="1:43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46"/>
      <c r="O91" s="50">
        <v>0.75</v>
      </c>
      <c r="P91" s="50">
        <v>0.875</v>
      </c>
      <c r="Q91" s="53"/>
      <c r="R91" s="53"/>
      <c r="S91" s="47"/>
      <c r="T91" s="47"/>
      <c r="U91" s="54" t="s">
        <v>217</v>
      </c>
      <c r="V91" s="54" t="s">
        <v>220</v>
      </c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48"/>
      <c r="AM91" s="48"/>
      <c r="AN91" s="48"/>
      <c r="AO91" s="48"/>
      <c r="AP91" s="73"/>
      <c r="AQ91" s="47" t="s">
        <v>824</v>
      </c>
    </row>
    <row r="92" spans="1:43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46"/>
      <c r="O92" s="50">
        <v>0.27083333333333331</v>
      </c>
      <c r="P92" s="50">
        <v>0.39583333333333331</v>
      </c>
      <c r="Q92" s="53"/>
      <c r="R92" s="53"/>
      <c r="S92" s="47"/>
      <c r="T92" s="47"/>
      <c r="U92" s="54" t="s">
        <v>319</v>
      </c>
      <c r="V92" s="54" t="s">
        <v>320</v>
      </c>
      <c r="W92" s="54" t="s">
        <v>321</v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48"/>
      <c r="AM92" s="48"/>
      <c r="AN92" s="48"/>
      <c r="AO92" s="48"/>
      <c r="AP92" s="73"/>
      <c r="AQ92" s="47" t="s">
        <v>824</v>
      </c>
    </row>
    <row r="93" spans="1:43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6"/>
      <c r="O93" s="19">
        <v>0.27083333333333331</v>
      </c>
      <c r="P93" s="19">
        <v>0.39583333333333331</v>
      </c>
      <c r="Q93" s="22"/>
      <c r="R93" s="22"/>
      <c r="S93" s="26"/>
      <c r="T93" s="26"/>
      <c r="U93" s="8" t="s">
        <v>322</v>
      </c>
      <c r="V93" s="8" t="s">
        <v>323</v>
      </c>
      <c r="W93" s="8" t="s">
        <v>324</v>
      </c>
      <c r="X93" s="8" t="s">
        <v>509</v>
      </c>
      <c r="Y93" s="8" t="s">
        <v>513</v>
      </c>
      <c r="Z93" s="8" t="s">
        <v>876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10"/>
      <c r="AM93" s="10"/>
      <c r="AN93" s="10"/>
      <c r="AO93" s="10"/>
      <c r="AP93" s="71">
        <v>3</v>
      </c>
      <c r="AQ93" s="26" t="s">
        <v>824</v>
      </c>
    </row>
    <row r="94" spans="1:43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46"/>
      <c r="O94" s="50"/>
      <c r="P94" s="50"/>
      <c r="Q94" s="47"/>
      <c r="R94" s="47"/>
      <c r="S94" s="47"/>
      <c r="T94" s="47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73"/>
      <c r="AQ94" s="47" t="s">
        <v>824</v>
      </c>
    </row>
    <row r="95" spans="1:43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6"/>
      <c r="O95" s="19">
        <v>0.22916666666666666</v>
      </c>
      <c r="P95" s="19">
        <v>4.1666666666666664E-2</v>
      </c>
      <c r="Q95" s="22"/>
      <c r="R95" s="22"/>
      <c r="S95" s="26" t="s">
        <v>623</v>
      </c>
      <c r="T95" s="26" t="s">
        <v>623</v>
      </c>
      <c r="U95" s="8" t="s">
        <v>234</v>
      </c>
      <c r="V95" s="8" t="s">
        <v>232</v>
      </c>
      <c r="W95" s="8" t="s">
        <v>235</v>
      </c>
      <c r="X95" s="8" t="s">
        <v>624</v>
      </c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10"/>
      <c r="AM95" s="10"/>
      <c r="AN95" s="10"/>
      <c r="AO95" s="10"/>
      <c r="AP95" s="71">
        <v>4</v>
      </c>
      <c r="AQ95" s="26" t="s">
        <v>824</v>
      </c>
    </row>
    <row r="96" spans="1:43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6"/>
      <c r="O96" s="19">
        <v>0.22916666666666666</v>
      </c>
      <c r="P96" s="19">
        <v>4.1666666666666664E-2</v>
      </c>
      <c r="Q96" s="22"/>
      <c r="R96" s="22"/>
      <c r="S96" s="26" t="s">
        <v>623</v>
      </c>
      <c r="T96" s="26" t="s">
        <v>623</v>
      </c>
      <c r="U96" s="8" t="s">
        <v>334</v>
      </c>
      <c r="V96" s="8" t="s">
        <v>261</v>
      </c>
      <c r="W96" s="8" t="s">
        <v>174</v>
      </c>
      <c r="X96" s="8" t="s">
        <v>512</v>
      </c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10"/>
      <c r="AM96" s="10"/>
      <c r="AN96" s="10"/>
      <c r="AO96" s="10"/>
      <c r="AP96" s="71">
        <v>8</v>
      </c>
      <c r="AQ96" s="26" t="s">
        <v>824</v>
      </c>
    </row>
    <row r="97" spans="1:43" s="9" customFormat="1" ht="11.25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6"/>
      <c r="O97" s="19">
        <v>0.6875</v>
      </c>
      <c r="P97" s="19">
        <v>0.89583333333333337</v>
      </c>
      <c r="Q97" s="22"/>
      <c r="R97" s="22"/>
      <c r="S97" s="26"/>
      <c r="T97" s="26"/>
      <c r="U97" s="8" t="s">
        <v>233</v>
      </c>
      <c r="V97" s="8" t="s">
        <v>325</v>
      </c>
      <c r="W97" s="8" t="s">
        <v>508</v>
      </c>
      <c r="X97" s="8" t="s">
        <v>877</v>
      </c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10"/>
      <c r="AM97" s="10"/>
      <c r="AN97" s="10"/>
      <c r="AO97" s="10"/>
      <c r="AP97" s="71">
        <v>4</v>
      </c>
      <c r="AQ97" s="26" t="s">
        <v>824</v>
      </c>
    </row>
    <row r="98" spans="1:43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46"/>
      <c r="O98" s="50"/>
      <c r="P98" s="50"/>
      <c r="Q98" s="47"/>
      <c r="R98" s="47"/>
      <c r="S98" s="47"/>
      <c r="T98" s="47"/>
      <c r="U98" s="44" t="s">
        <v>326</v>
      </c>
      <c r="V98" s="44" t="s">
        <v>327</v>
      </c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73">
        <v>2</v>
      </c>
      <c r="AQ98" s="47" t="s">
        <v>824</v>
      </c>
    </row>
    <row r="99" spans="1:43" s="9" customFormat="1" ht="11.25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6"/>
      <c r="O99" s="19">
        <v>0.75</v>
      </c>
      <c r="P99" s="19">
        <v>0.83333333333333337</v>
      </c>
      <c r="Q99" s="22"/>
      <c r="R99" s="22"/>
      <c r="S99" s="26"/>
      <c r="T99" s="26"/>
      <c r="U99" s="8" t="s">
        <v>328</v>
      </c>
      <c r="V99" s="8" t="s">
        <v>329</v>
      </c>
      <c r="W99" s="8" t="s">
        <v>252</v>
      </c>
      <c r="X99" s="8" t="s">
        <v>330</v>
      </c>
      <c r="Y99" s="8" t="s">
        <v>606</v>
      </c>
      <c r="Z99" s="10" t="s">
        <v>870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10"/>
      <c r="AM99" s="18"/>
      <c r="AN99" s="18"/>
      <c r="AO99" s="18"/>
      <c r="AP99" s="71">
        <v>3</v>
      </c>
      <c r="AQ99" s="26" t="s">
        <v>824</v>
      </c>
    </row>
    <row r="100" spans="1:43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6"/>
      <c r="O100" s="19">
        <v>0.25</v>
      </c>
      <c r="P100" s="19">
        <v>0.95833333333333337</v>
      </c>
      <c r="Q100" s="22"/>
      <c r="R100" s="22"/>
      <c r="S100" s="26" t="s">
        <v>610</v>
      </c>
      <c r="T100" s="26" t="s">
        <v>611</v>
      </c>
      <c r="U100" s="8" t="s">
        <v>331</v>
      </c>
      <c r="V100" s="8" t="s">
        <v>279</v>
      </c>
      <c r="W100" s="8" t="s">
        <v>280</v>
      </c>
      <c r="X100" s="8" t="s">
        <v>332</v>
      </c>
      <c r="Y100" s="8" t="s">
        <v>333</v>
      </c>
      <c r="Z100" s="8" t="s">
        <v>334</v>
      </c>
      <c r="AA100" s="8" t="s">
        <v>335</v>
      </c>
      <c r="AB100" s="8" t="s">
        <v>282</v>
      </c>
      <c r="AC100" s="8" t="s">
        <v>278</v>
      </c>
      <c r="AD100" s="8" t="s">
        <v>636</v>
      </c>
      <c r="AE100" s="8" t="s">
        <v>679</v>
      </c>
      <c r="AF100" s="8"/>
      <c r="AG100" s="8"/>
      <c r="AH100" s="8"/>
      <c r="AI100" s="8"/>
      <c r="AJ100" s="8"/>
      <c r="AK100" s="8"/>
      <c r="AL100" s="18"/>
      <c r="AM100" s="10"/>
      <c r="AN100" s="10"/>
      <c r="AO100" s="10"/>
      <c r="AP100" s="71">
        <v>2</v>
      </c>
      <c r="AQ100" s="26" t="s">
        <v>824</v>
      </c>
    </row>
    <row r="101" spans="1:43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6"/>
      <c r="O101" s="19">
        <v>0.25</v>
      </c>
      <c r="P101" s="19">
        <v>0.95833333333333337</v>
      </c>
      <c r="Q101" s="22"/>
      <c r="R101" s="22"/>
      <c r="S101" s="26" t="s">
        <v>612</v>
      </c>
      <c r="T101" s="26" t="s">
        <v>613</v>
      </c>
      <c r="U101" s="8" t="s">
        <v>336</v>
      </c>
      <c r="V101" s="8" t="s">
        <v>337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10"/>
      <c r="AM101" s="10"/>
      <c r="AN101" s="10"/>
      <c r="AO101" s="10"/>
      <c r="AP101" s="71">
        <v>2</v>
      </c>
      <c r="AQ101" s="26" t="s">
        <v>824</v>
      </c>
    </row>
    <row r="102" spans="1:43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6"/>
      <c r="O102" s="19">
        <v>0.25</v>
      </c>
      <c r="P102" s="19">
        <v>0.95833333333333337</v>
      </c>
      <c r="Q102" s="22"/>
      <c r="R102" s="22"/>
      <c r="S102" s="26" t="s">
        <v>612</v>
      </c>
      <c r="T102" s="26" t="s">
        <v>613</v>
      </c>
      <c r="U102" s="8" t="s">
        <v>339</v>
      </c>
      <c r="V102" s="8" t="s">
        <v>340</v>
      </c>
      <c r="W102" s="8" t="s">
        <v>338</v>
      </c>
      <c r="X102" s="8" t="s">
        <v>314</v>
      </c>
      <c r="Y102" s="10" t="s">
        <v>601</v>
      </c>
      <c r="Z102" s="9" t="s">
        <v>616</v>
      </c>
      <c r="AA102" s="10"/>
      <c r="AB102" s="8"/>
      <c r="AC102" s="8"/>
      <c r="AD102" s="8"/>
      <c r="AE102" s="8"/>
      <c r="AF102" s="8"/>
      <c r="AG102" s="10"/>
      <c r="AH102" s="10"/>
      <c r="AI102" s="10"/>
      <c r="AJ102" s="10"/>
      <c r="AK102" s="10"/>
      <c r="AL102" s="10"/>
      <c r="AM102" s="10"/>
      <c r="AN102" s="10"/>
      <c r="AO102" s="10"/>
      <c r="AP102" s="71">
        <v>4</v>
      </c>
      <c r="AQ102" s="26" t="s">
        <v>824</v>
      </c>
    </row>
    <row r="103" spans="1:43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6"/>
      <c r="O103" s="19">
        <v>0.66666666666666663</v>
      </c>
      <c r="P103" s="19">
        <v>0.9375</v>
      </c>
      <c r="Q103" s="22"/>
      <c r="R103" s="22"/>
      <c r="S103" s="26"/>
      <c r="T103" s="26"/>
      <c r="U103" s="8" t="s">
        <v>341</v>
      </c>
      <c r="V103" s="8" t="s">
        <v>342</v>
      </c>
      <c r="W103" s="8" t="s">
        <v>343</v>
      </c>
      <c r="X103" s="8" t="s">
        <v>239</v>
      </c>
      <c r="Y103" s="8" t="s">
        <v>344</v>
      </c>
      <c r="Z103" s="8" t="s">
        <v>345</v>
      </c>
      <c r="AA103" s="8" t="s">
        <v>638</v>
      </c>
      <c r="AB103" s="8" t="s">
        <v>681</v>
      </c>
      <c r="AC103" s="8"/>
      <c r="AD103" s="8"/>
      <c r="AE103" s="8"/>
      <c r="AF103" s="8"/>
      <c r="AG103" s="8"/>
      <c r="AH103" s="8"/>
      <c r="AI103" s="8"/>
      <c r="AJ103" s="8"/>
      <c r="AK103" s="8"/>
      <c r="AL103" s="10"/>
      <c r="AM103" s="10"/>
      <c r="AN103" s="10"/>
      <c r="AO103" s="10"/>
      <c r="AP103" s="71">
        <v>3</v>
      </c>
      <c r="AQ103" s="26" t="s">
        <v>824</v>
      </c>
    </row>
    <row r="104" spans="1:43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6"/>
      <c r="O104" s="19">
        <v>0.70833333333333337</v>
      </c>
      <c r="P104" s="19">
        <v>0.9375</v>
      </c>
      <c r="Q104" s="22"/>
      <c r="R104" s="22"/>
      <c r="S104" s="26"/>
      <c r="T104" s="26"/>
      <c r="U104" s="8" t="s">
        <v>155</v>
      </c>
      <c r="V104" s="8" t="s">
        <v>159</v>
      </c>
      <c r="W104" s="8" t="s">
        <v>161</v>
      </c>
      <c r="X104" s="8" t="s">
        <v>346</v>
      </c>
      <c r="Y104" s="8" t="s">
        <v>347</v>
      </c>
      <c r="Z104" s="8" t="s">
        <v>349</v>
      </c>
      <c r="AA104" s="8" t="s">
        <v>505</v>
      </c>
      <c r="AB104" s="8" t="s">
        <v>348</v>
      </c>
      <c r="AC104" s="8"/>
      <c r="AD104" s="8"/>
      <c r="AE104" s="8"/>
      <c r="AF104" s="8"/>
      <c r="AG104" s="8"/>
      <c r="AH104" s="8"/>
      <c r="AI104" s="8"/>
      <c r="AJ104" s="8"/>
      <c r="AK104" s="8"/>
      <c r="AL104" s="10"/>
      <c r="AM104" s="10"/>
      <c r="AN104" s="10"/>
      <c r="AO104" s="10"/>
      <c r="AP104" s="71">
        <v>3</v>
      </c>
      <c r="AQ104" s="26" t="s">
        <v>824</v>
      </c>
    </row>
    <row r="105" spans="1:43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6"/>
      <c r="O105" s="19">
        <v>0.29166666666666669</v>
      </c>
      <c r="P105" s="19">
        <v>0.4375</v>
      </c>
      <c r="Q105" s="22"/>
      <c r="R105" s="22"/>
      <c r="S105" s="26"/>
      <c r="T105" s="26"/>
      <c r="U105" s="8" t="s">
        <v>350</v>
      </c>
      <c r="V105" s="8" t="s">
        <v>328</v>
      </c>
      <c r="W105" s="8" t="s">
        <v>673</v>
      </c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10"/>
      <c r="AM105" s="10"/>
      <c r="AN105" s="10"/>
      <c r="AO105" s="10"/>
      <c r="AP105" s="71">
        <v>3</v>
      </c>
      <c r="AQ105" s="26" t="s">
        <v>824</v>
      </c>
    </row>
    <row r="106" spans="1:43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48"/>
      <c r="O106" s="50">
        <v>0.75</v>
      </c>
      <c r="P106" s="50">
        <v>0.875</v>
      </c>
      <c r="Q106" s="50"/>
      <c r="R106" s="50"/>
      <c r="S106" s="50"/>
      <c r="T106" s="50"/>
      <c r="U106" s="50" t="s">
        <v>351</v>
      </c>
      <c r="V106" s="50" t="s">
        <v>352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74">
        <v>2</v>
      </c>
      <c r="AQ106" s="50" t="s">
        <v>824</v>
      </c>
    </row>
    <row r="107" spans="1:43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6"/>
      <c r="O107" s="19">
        <v>0.72916666666666663</v>
      </c>
      <c r="P107" s="19">
        <v>0.85416666666666663</v>
      </c>
      <c r="Q107" s="22"/>
      <c r="R107" s="22"/>
      <c r="S107" s="26"/>
      <c r="T107" s="26"/>
      <c r="U107" s="8" t="s">
        <v>353</v>
      </c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10"/>
      <c r="AM107" s="10"/>
      <c r="AN107" s="10"/>
      <c r="AO107" s="10"/>
      <c r="AP107" s="71">
        <v>2</v>
      </c>
      <c r="AQ107" s="26" t="s">
        <v>824</v>
      </c>
    </row>
    <row r="108" spans="1:43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6"/>
      <c r="O108" s="19">
        <v>0.72916666666666663</v>
      </c>
      <c r="P108" s="19">
        <v>0.89583333333333337</v>
      </c>
      <c r="Q108" s="22"/>
      <c r="R108" s="22"/>
      <c r="S108" s="26"/>
      <c r="T108" s="26"/>
      <c r="U108" s="8" t="s">
        <v>354</v>
      </c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10"/>
      <c r="AM108" s="10"/>
      <c r="AN108" s="10"/>
      <c r="AO108" s="10"/>
      <c r="AP108" s="71">
        <v>3</v>
      </c>
      <c r="AQ108" s="26" t="s">
        <v>824</v>
      </c>
    </row>
    <row r="109" spans="1:43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46"/>
      <c r="O109" s="50"/>
      <c r="P109" s="50"/>
      <c r="Q109" s="47"/>
      <c r="R109" s="47"/>
      <c r="S109" s="47"/>
      <c r="T109" s="47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73"/>
      <c r="AQ109" s="47" t="s">
        <v>824</v>
      </c>
    </row>
    <row r="110" spans="1:43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46"/>
      <c r="O110" s="50"/>
      <c r="P110" s="50"/>
      <c r="Q110" s="47"/>
      <c r="R110" s="47"/>
      <c r="S110" s="47"/>
      <c r="T110" s="47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73"/>
      <c r="AQ110" s="47" t="s">
        <v>824</v>
      </c>
    </row>
    <row r="111" spans="1:43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6"/>
      <c r="O111" s="19">
        <v>0.72916666666666663</v>
      </c>
      <c r="P111" s="19">
        <v>0.85416666666666663</v>
      </c>
      <c r="Q111" s="22"/>
      <c r="R111" s="22"/>
      <c r="S111" s="26"/>
      <c r="T111" s="26"/>
      <c r="U111" s="8" t="s">
        <v>355</v>
      </c>
      <c r="V111" s="8" t="s">
        <v>356</v>
      </c>
      <c r="W111" s="8" t="s">
        <v>237</v>
      </c>
      <c r="X111" s="8" t="s">
        <v>238</v>
      </c>
      <c r="Y111" s="8" t="s">
        <v>359</v>
      </c>
      <c r="Z111" s="8" t="s">
        <v>876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10"/>
      <c r="AM111" s="10"/>
      <c r="AN111" s="10"/>
      <c r="AO111" s="10"/>
      <c r="AP111" s="71">
        <v>6</v>
      </c>
      <c r="AQ111" s="26" t="s">
        <v>824</v>
      </c>
    </row>
    <row r="112" spans="1:43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46"/>
      <c r="O112" s="50"/>
      <c r="P112" s="50"/>
      <c r="Q112" s="47"/>
      <c r="R112" s="47"/>
      <c r="S112" s="47"/>
      <c r="T112" s="47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73"/>
      <c r="AQ112" s="47" t="s">
        <v>824</v>
      </c>
    </row>
    <row r="113" spans="1:43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6"/>
      <c r="O113" s="19">
        <v>0.27083333333333331</v>
      </c>
      <c r="P113" s="19">
        <v>0.35416666666666669</v>
      </c>
      <c r="Q113" s="22"/>
      <c r="R113" s="22"/>
      <c r="S113" s="26"/>
      <c r="T113" s="26"/>
      <c r="U113" s="8" t="s">
        <v>360</v>
      </c>
      <c r="V113" s="8" t="s">
        <v>361</v>
      </c>
      <c r="W113" s="8" t="s">
        <v>362</v>
      </c>
      <c r="X113" s="8" t="s">
        <v>240</v>
      </c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10"/>
      <c r="AM113" s="10"/>
      <c r="AN113" s="10"/>
      <c r="AO113" s="10"/>
      <c r="AP113" s="71">
        <v>2</v>
      </c>
      <c r="AQ113" s="26" t="s">
        <v>824</v>
      </c>
    </row>
    <row r="114" spans="1:43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6"/>
      <c r="O114" s="19">
        <v>0.72916666666666663</v>
      </c>
      <c r="P114" s="19">
        <v>0.8125</v>
      </c>
      <c r="Q114" s="22"/>
      <c r="R114" s="22"/>
      <c r="S114" s="26"/>
      <c r="T114" s="26"/>
      <c r="U114" s="8" t="s">
        <v>917</v>
      </c>
      <c r="V114" s="8" t="s">
        <v>507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10"/>
      <c r="AM114" s="10"/>
      <c r="AN114" s="10"/>
      <c r="AO114" s="10"/>
      <c r="AP114" s="71">
        <v>2</v>
      </c>
      <c r="AQ114" s="26" t="s">
        <v>824</v>
      </c>
    </row>
    <row r="115" spans="1:43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48"/>
      <c r="O115" s="50">
        <v>0.72916666666666663</v>
      </c>
      <c r="P115" s="50">
        <v>0.85416666666666663</v>
      </c>
      <c r="Q115" s="53"/>
      <c r="R115" s="53"/>
      <c r="S115" s="53"/>
      <c r="T115" s="53"/>
      <c r="U115" s="53" t="s">
        <v>364</v>
      </c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73">
        <v>3</v>
      </c>
      <c r="AQ115" s="53" t="s">
        <v>824</v>
      </c>
    </row>
    <row r="116" spans="1:43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46"/>
      <c r="O116" s="50">
        <v>0.72916666666666663</v>
      </c>
      <c r="P116" s="50">
        <v>0.85416666666666663</v>
      </c>
      <c r="Q116" s="53"/>
      <c r="R116" s="53"/>
      <c r="S116" s="47"/>
      <c r="T116" s="47"/>
      <c r="U116" s="54" t="s">
        <v>365</v>
      </c>
      <c r="V116" s="54" t="s">
        <v>366</v>
      </c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48"/>
      <c r="AM116" s="48"/>
      <c r="AN116" s="48"/>
      <c r="AO116" s="48"/>
      <c r="AP116" s="73"/>
      <c r="AQ116" s="47" t="s">
        <v>824</v>
      </c>
    </row>
    <row r="117" spans="1:43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48"/>
      <c r="O117" s="50">
        <v>0.72916666666666663</v>
      </c>
      <c r="P117" s="50">
        <v>0.85416666666666663</v>
      </c>
      <c r="Q117" s="53"/>
      <c r="R117" s="53"/>
      <c r="S117" s="53"/>
      <c r="T117" s="53"/>
      <c r="U117" s="53" t="s">
        <v>367</v>
      </c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73">
        <v>2</v>
      </c>
      <c r="AQ117" s="53" t="s">
        <v>824</v>
      </c>
    </row>
    <row r="118" spans="1:43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48"/>
      <c r="O118" s="50">
        <v>0.75</v>
      </c>
      <c r="P118" s="50">
        <v>0.875</v>
      </c>
      <c r="Q118" s="53"/>
      <c r="R118" s="53"/>
      <c r="S118" s="53"/>
      <c r="T118" s="53"/>
      <c r="U118" s="53" t="s">
        <v>368</v>
      </c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73">
        <v>2</v>
      </c>
      <c r="AQ118" s="53" t="s">
        <v>824</v>
      </c>
    </row>
    <row r="119" spans="1:43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6"/>
      <c r="O119" s="19">
        <v>0.27083333333333331</v>
      </c>
      <c r="P119" s="19">
        <v>0.35416666666666669</v>
      </c>
      <c r="Q119" s="22"/>
      <c r="R119" s="22"/>
      <c r="S119" s="26"/>
      <c r="T119" s="26"/>
      <c r="U119" s="8" t="s">
        <v>188</v>
      </c>
      <c r="V119" s="8" t="s">
        <v>190</v>
      </c>
      <c r="W119" s="8" t="s">
        <v>377</v>
      </c>
      <c r="X119" s="8" t="s">
        <v>379</v>
      </c>
      <c r="Y119" s="8" t="s">
        <v>378</v>
      </c>
      <c r="Z119" s="8" t="s">
        <v>617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10"/>
      <c r="AM119" s="10"/>
      <c r="AN119" s="10"/>
      <c r="AO119" s="10"/>
      <c r="AP119" s="71">
        <v>2</v>
      </c>
      <c r="AQ119" s="26" t="s">
        <v>824</v>
      </c>
    </row>
    <row r="120" spans="1:43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48"/>
      <c r="O120" s="50">
        <v>0.70833333333333337</v>
      </c>
      <c r="P120" s="50">
        <v>0.91666666666666663</v>
      </c>
      <c r="Q120" s="53"/>
      <c r="R120" s="53"/>
      <c r="S120" s="53"/>
      <c r="T120" s="53"/>
      <c r="U120" s="53" t="s">
        <v>369</v>
      </c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73">
        <v>2</v>
      </c>
      <c r="AQ120" s="53" t="s">
        <v>824</v>
      </c>
    </row>
    <row r="121" spans="1:43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6"/>
      <c r="O121" s="19">
        <v>0.25</v>
      </c>
      <c r="P121" s="19">
        <v>0.39583333333333331</v>
      </c>
      <c r="Q121" s="22"/>
      <c r="R121" s="22"/>
      <c r="S121" s="26"/>
      <c r="T121" s="26"/>
      <c r="U121" s="8" t="s">
        <v>370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10"/>
      <c r="AM121" s="10"/>
      <c r="AN121" s="10"/>
      <c r="AO121" s="10"/>
      <c r="AP121" s="71">
        <v>2</v>
      </c>
      <c r="AQ121" s="26" t="s">
        <v>824</v>
      </c>
    </row>
    <row r="122" spans="1:43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6"/>
      <c r="O122" s="19">
        <v>0.27083333333333331</v>
      </c>
      <c r="P122" s="19">
        <v>0.35416666666666669</v>
      </c>
      <c r="Q122" s="22"/>
      <c r="R122" s="22"/>
      <c r="S122" s="26"/>
      <c r="T122" s="26"/>
      <c r="U122" s="8" t="s">
        <v>371</v>
      </c>
      <c r="V122" s="8" t="s">
        <v>372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10"/>
      <c r="AM122" s="10"/>
      <c r="AN122" s="10"/>
      <c r="AO122" s="10"/>
      <c r="AP122" s="71">
        <v>3</v>
      </c>
      <c r="AQ122" s="26" t="s">
        <v>824</v>
      </c>
    </row>
    <row r="123" spans="1:43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48"/>
      <c r="O123" s="50">
        <v>0.25</v>
      </c>
      <c r="P123" s="50">
        <v>0.39583333333333331</v>
      </c>
      <c r="Q123" s="53"/>
      <c r="R123" s="53"/>
      <c r="S123" s="53"/>
      <c r="T123" s="53"/>
      <c r="U123" s="53" t="s">
        <v>373</v>
      </c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73">
        <v>5</v>
      </c>
      <c r="AQ123" s="53" t="s">
        <v>824</v>
      </c>
    </row>
    <row r="124" spans="1:43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48"/>
      <c r="O124" s="50">
        <v>0.72916666666666663</v>
      </c>
      <c r="P124" s="50">
        <v>0.85416666666666663</v>
      </c>
      <c r="Q124" s="53"/>
      <c r="R124" s="53"/>
      <c r="S124" s="53"/>
      <c r="T124" s="53"/>
      <c r="U124" s="53" t="s">
        <v>363</v>
      </c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73">
        <v>2</v>
      </c>
      <c r="AQ124" s="53" t="s">
        <v>824</v>
      </c>
    </row>
    <row r="125" spans="1:43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48"/>
      <c r="O125" s="50">
        <v>0.72916666666666663</v>
      </c>
      <c r="P125" s="50">
        <v>0.85416666666666663</v>
      </c>
      <c r="Q125" s="53"/>
      <c r="R125" s="53"/>
      <c r="S125" s="53"/>
      <c r="T125" s="53"/>
      <c r="U125" s="53" t="s">
        <v>374</v>
      </c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73">
        <v>2</v>
      </c>
      <c r="AQ125" s="53" t="s">
        <v>824</v>
      </c>
    </row>
    <row r="126" spans="1:43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6"/>
      <c r="O126" s="19">
        <v>0.25</v>
      </c>
      <c r="P126" s="19">
        <v>0.35416666666666669</v>
      </c>
      <c r="Q126" s="22"/>
      <c r="R126" s="22"/>
      <c r="S126" s="26"/>
      <c r="T126" s="26"/>
      <c r="U126" s="8" t="s">
        <v>375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10"/>
      <c r="AM126" s="10"/>
      <c r="AN126" s="10"/>
      <c r="AO126" s="10"/>
      <c r="AP126" s="71">
        <v>2</v>
      </c>
      <c r="AQ126" s="26" t="s">
        <v>824</v>
      </c>
    </row>
    <row r="127" spans="1:43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48"/>
      <c r="O127" s="50">
        <v>0.625</v>
      </c>
      <c r="P127" s="50">
        <v>0.9375</v>
      </c>
      <c r="Q127" s="53"/>
      <c r="R127" s="53"/>
      <c r="S127" s="53"/>
      <c r="T127" s="53"/>
      <c r="U127" s="53" t="s">
        <v>376</v>
      </c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73">
        <v>4</v>
      </c>
      <c r="AQ127" s="53" t="s">
        <v>824</v>
      </c>
    </row>
    <row r="128" spans="1:43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48"/>
      <c r="O128" s="50">
        <v>0.72916666666666663</v>
      </c>
      <c r="P128" s="50">
        <v>0.875</v>
      </c>
      <c r="Q128" s="53"/>
      <c r="R128" s="53"/>
      <c r="S128" s="53"/>
      <c r="T128" s="53"/>
      <c r="U128" s="53" t="s">
        <v>383</v>
      </c>
      <c r="V128" s="53" t="s">
        <v>330</v>
      </c>
      <c r="W128" s="53" t="s">
        <v>384</v>
      </c>
      <c r="X128" s="53" t="s">
        <v>390</v>
      </c>
      <c r="Y128" s="53" t="s">
        <v>606</v>
      </c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73">
        <v>3</v>
      </c>
      <c r="AQ128" s="53" t="s">
        <v>824</v>
      </c>
    </row>
    <row r="129" spans="1:43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6"/>
      <c r="O129" s="19">
        <v>0.27083333333333331</v>
      </c>
      <c r="P129" s="19">
        <v>0.4375</v>
      </c>
      <c r="Q129" s="22"/>
      <c r="R129" s="22"/>
      <c r="S129" s="26"/>
      <c r="T129" s="26"/>
      <c r="U129" s="8" t="s">
        <v>132</v>
      </c>
      <c r="V129" s="8" t="s">
        <v>134</v>
      </c>
      <c r="W129" s="8" t="s">
        <v>136</v>
      </c>
      <c r="X129" s="8" t="s">
        <v>137</v>
      </c>
      <c r="Y129" s="8" t="s">
        <v>394</v>
      </c>
      <c r="Z129" s="24" t="s">
        <v>603</v>
      </c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5"/>
      <c r="AM129" s="25"/>
      <c r="AN129" s="25"/>
      <c r="AO129" s="25"/>
      <c r="AP129" s="71">
        <v>3</v>
      </c>
      <c r="AQ129" s="26" t="s">
        <v>824</v>
      </c>
    </row>
    <row r="130" spans="1:43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6"/>
      <c r="O130" s="19">
        <v>0.25</v>
      </c>
      <c r="P130" s="19">
        <v>0.4375</v>
      </c>
      <c r="Q130" s="22"/>
      <c r="R130" s="22"/>
      <c r="S130" s="26"/>
      <c r="T130" s="26"/>
      <c r="U130" s="8" t="s">
        <v>139</v>
      </c>
      <c r="V130" s="8" t="s">
        <v>138</v>
      </c>
      <c r="W130" s="8" t="s">
        <v>385</v>
      </c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10"/>
      <c r="AM130" s="10"/>
      <c r="AN130" s="10"/>
      <c r="AO130" s="10"/>
      <c r="AP130" s="71">
        <v>4</v>
      </c>
      <c r="AQ130" s="26" t="s">
        <v>824</v>
      </c>
    </row>
    <row r="131" spans="1:43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6"/>
      <c r="O131" s="19">
        <v>0.72916666666666663</v>
      </c>
      <c r="P131" s="19">
        <v>0.875</v>
      </c>
      <c r="Q131" s="22"/>
      <c r="R131" s="22"/>
      <c r="S131" s="26"/>
      <c r="T131" s="26"/>
      <c r="U131" s="8" t="s">
        <v>388</v>
      </c>
      <c r="V131" s="8" t="s">
        <v>386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10"/>
      <c r="AM131" s="10"/>
      <c r="AN131" s="10"/>
      <c r="AO131" s="10"/>
      <c r="AP131" s="71">
        <v>2</v>
      </c>
      <c r="AQ131" s="26" t="s">
        <v>824</v>
      </c>
    </row>
    <row r="132" spans="1:43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6"/>
      <c r="O132" s="19">
        <v>0.75</v>
      </c>
      <c r="P132" s="19">
        <v>0.89583333333333337</v>
      </c>
      <c r="Q132" s="22"/>
      <c r="R132" s="22"/>
      <c r="S132" s="26"/>
      <c r="T132" s="26"/>
      <c r="U132" s="8" t="s">
        <v>389</v>
      </c>
      <c r="V132" s="8" t="s">
        <v>327</v>
      </c>
      <c r="W132" s="8" t="s">
        <v>387</v>
      </c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10"/>
      <c r="AM132" s="10"/>
      <c r="AN132" s="10"/>
      <c r="AO132" s="10"/>
      <c r="AP132" s="71">
        <v>3</v>
      </c>
      <c r="AQ132" s="26" t="s">
        <v>824</v>
      </c>
    </row>
    <row r="133" spans="1:43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48"/>
      <c r="O133" s="50">
        <v>0.27083333333333331</v>
      </c>
      <c r="P133" s="50">
        <v>0.39583333333333331</v>
      </c>
      <c r="Q133" s="53">
        <v>0.70833333333333337</v>
      </c>
      <c r="R133" s="53">
        <v>0.83333333333333337</v>
      </c>
      <c r="S133" s="53"/>
      <c r="T133" s="53"/>
      <c r="U133" s="53" t="s">
        <v>251</v>
      </c>
      <c r="V133" s="53" t="s">
        <v>254</v>
      </c>
      <c r="W133" s="53" t="s">
        <v>255</v>
      </c>
      <c r="X133" s="53" t="s">
        <v>253</v>
      </c>
      <c r="Y133" s="53" t="s">
        <v>257</v>
      </c>
      <c r="Z133" s="53" t="s">
        <v>390</v>
      </c>
      <c r="AA133" s="53" t="s">
        <v>515</v>
      </c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73">
        <v>3</v>
      </c>
      <c r="AQ133" s="53" t="s">
        <v>824</v>
      </c>
    </row>
    <row r="134" spans="1:43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6"/>
      <c r="O134" s="19">
        <v>0.70833333333333337</v>
      </c>
      <c r="P134" s="19">
        <v>0.875</v>
      </c>
      <c r="Q134" s="22"/>
      <c r="R134" s="22"/>
      <c r="S134" s="26"/>
      <c r="T134" s="26"/>
      <c r="U134" s="8" t="s">
        <v>391</v>
      </c>
      <c r="V134" s="8" t="s">
        <v>392</v>
      </c>
      <c r="W134" s="8" t="s">
        <v>256</v>
      </c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10"/>
      <c r="AM134" s="10"/>
      <c r="AN134" s="10"/>
      <c r="AO134" s="10"/>
      <c r="AP134" s="71">
        <v>3</v>
      </c>
      <c r="AQ134" s="26" t="s">
        <v>824</v>
      </c>
    </row>
    <row r="135" spans="1:43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6"/>
      <c r="O135" s="19">
        <v>0.6875</v>
      </c>
      <c r="P135" s="19">
        <v>0.875</v>
      </c>
      <c r="Q135" s="22"/>
      <c r="R135" s="22"/>
      <c r="S135" s="26"/>
      <c r="T135" s="26"/>
      <c r="U135" s="8" t="s">
        <v>143</v>
      </c>
      <c r="V135" s="8" t="s">
        <v>199</v>
      </c>
      <c r="W135" s="8" t="s">
        <v>202</v>
      </c>
      <c r="X135" s="8" t="s">
        <v>200</v>
      </c>
      <c r="Y135" s="8" t="s">
        <v>201</v>
      </c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10"/>
      <c r="AM135" s="10"/>
      <c r="AN135" s="10"/>
      <c r="AO135" s="10"/>
      <c r="AP135" s="71">
        <v>4</v>
      </c>
      <c r="AQ135" s="26" t="s">
        <v>824</v>
      </c>
    </row>
    <row r="136" spans="1:43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6"/>
      <c r="O136" s="19">
        <v>0.6875</v>
      </c>
      <c r="P136" s="19">
        <v>0.875</v>
      </c>
      <c r="Q136" s="22"/>
      <c r="R136" s="22"/>
      <c r="S136" s="26"/>
      <c r="T136" s="26"/>
      <c r="U136" s="8" t="s">
        <v>522</v>
      </c>
      <c r="V136" s="8" t="s">
        <v>756</v>
      </c>
      <c r="W136" s="8" t="s">
        <v>523</v>
      </c>
      <c r="X136" s="8" t="s">
        <v>274</v>
      </c>
      <c r="Y136" s="8" t="s">
        <v>275</v>
      </c>
      <c r="Z136" s="8" t="s">
        <v>669</v>
      </c>
      <c r="AA136" s="8" t="s">
        <v>524</v>
      </c>
      <c r="AB136" s="8" t="s">
        <v>210</v>
      </c>
      <c r="AC136" s="8" t="s">
        <v>682</v>
      </c>
      <c r="AD136" s="8" t="s">
        <v>788</v>
      </c>
      <c r="AE136" s="8" t="s">
        <v>608</v>
      </c>
      <c r="AF136" s="8"/>
      <c r="AG136" s="10"/>
      <c r="AH136" s="10"/>
      <c r="AI136" s="10"/>
      <c r="AJ136" s="10"/>
      <c r="AK136" s="10"/>
      <c r="AL136" s="10"/>
      <c r="AM136" s="10"/>
      <c r="AN136" s="10"/>
      <c r="AO136" s="10"/>
      <c r="AP136" s="71">
        <v>5</v>
      </c>
      <c r="AQ136" s="26" t="s">
        <v>824</v>
      </c>
    </row>
    <row r="137" spans="1:43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6"/>
      <c r="O137" s="19">
        <v>0.27083333333333331</v>
      </c>
      <c r="P137" s="19">
        <v>0.41666666666666669</v>
      </c>
      <c r="Q137" s="22"/>
      <c r="R137" s="22"/>
      <c r="S137" s="26"/>
      <c r="T137" s="26"/>
      <c r="U137" s="8" t="s">
        <v>176</v>
      </c>
      <c r="V137" s="8" t="s">
        <v>528</v>
      </c>
      <c r="W137" s="8" t="s">
        <v>177</v>
      </c>
      <c r="X137" s="8" t="s">
        <v>167</v>
      </c>
      <c r="Y137" s="8" t="s">
        <v>529</v>
      </c>
      <c r="Z137" s="8" t="s">
        <v>532</v>
      </c>
      <c r="AA137" s="8" t="s">
        <v>531</v>
      </c>
      <c r="AB137" s="8" t="s">
        <v>530</v>
      </c>
      <c r="AC137" s="8" t="s">
        <v>675</v>
      </c>
      <c r="AD137" s="8"/>
      <c r="AE137" s="8"/>
      <c r="AF137" s="8"/>
      <c r="AG137" s="8"/>
      <c r="AH137" s="8"/>
      <c r="AI137" s="8"/>
      <c r="AJ137" s="8"/>
      <c r="AK137" s="8"/>
      <c r="AL137" s="10"/>
      <c r="AM137" s="10"/>
      <c r="AN137" s="10"/>
      <c r="AO137" s="10"/>
      <c r="AP137" s="71">
        <v>6</v>
      </c>
      <c r="AQ137" s="26" t="s">
        <v>824</v>
      </c>
    </row>
    <row r="138" spans="1:43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6"/>
      <c r="O138" s="19">
        <v>0.72916666666666663</v>
      </c>
      <c r="P138" s="19">
        <v>0.875</v>
      </c>
      <c r="Q138" s="22"/>
      <c r="R138" s="22"/>
      <c r="S138" s="26"/>
      <c r="T138" s="26"/>
      <c r="U138" s="8" t="s">
        <v>876</v>
      </c>
      <c r="V138" s="8" t="s">
        <v>258</v>
      </c>
      <c r="W138" s="8" t="s">
        <v>533</v>
      </c>
      <c r="X138" s="10" t="s">
        <v>373</v>
      </c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10"/>
      <c r="AM138" s="10"/>
      <c r="AN138" s="10"/>
      <c r="AO138" s="10"/>
      <c r="AP138" s="71">
        <v>5</v>
      </c>
      <c r="AQ138" s="26" t="s">
        <v>824</v>
      </c>
    </row>
    <row r="139" spans="1:43" s="20" customFormat="1" ht="22.5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46"/>
      <c r="O139" s="50">
        <v>0.25</v>
      </c>
      <c r="P139" s="50">
        <v>0.95833333333333337</v>
      </c>
      <c r="Q139" s="50"/>
      <c r="R139" s="50"/>
      <c r="S139" s="50" t="s">
        <v>610</v>
      </c>
      <c r="T139" s="50" t="s">
        <v>611</v>
      </c>
      <c r="U139" s="44" t="s">
        <v>331</v>
      </c>
      <c r="V139" s="44" t="s">
        <v>279</v>
      </c>
      <c r="W139" s="44" t="s">
        <v>280</v>
      </c>
      <c r="X139" s="44" t="s">
        <v>332</v>
      </c>
      <c r="Y139" s="44" t="s">
        <v>333</v>
      </c>
      <c r="Z139" s="44" t="s">
        <v>334</v>
      </c>
      <c r="AA139" s="44" t="s">
        <v>335</v>
      </c>
      <c r="AB139" s="44" t="s">
        <v>282</v>
      </c>
      <c r="AC139" s="44" t="s">
        <v>278</v>
      </c>
      <c r="AD139" s="44" t="s">
        <v>636</v>
      </c>
      <c r="AE139" s="44" t="s">
        <v>679</v>
      </c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73">
        <v>2</v>
      </c>
      <c r="AQ139" s="47" t="s">
        <v>824</v>
      </c>
    </row>
    <row r="140" spans="1:43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46"/>
      <c r="O140" s="50"/>
      <c r="P140" s="50"/>
      <c r="Q140" s="47"/>
      <c r="R140" s="47"/>
      <c r="S140" s="47"/>
      <c r="T140" s="47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73"/>
      <c r="AQ140" s="47" t="s">
        <v>824</v>
      </c>
    </row>
    <row r="141" spans="1:43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46"/>
      <c r="O141" s="50"/>
      <c r="P141" s="50"/>
      <c r="Q141" s="47"/>
      <c r="R141" s="47"/>
      <c r="S141" s="47"/>
      <c r="T141" s="47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73"/>
      <c r="AQ141" s="47" t="s">
        <v>824</v>
      </c>
    </row>
    <row r="142" spans="1:43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46"/>
      <c r="O142" s="50"/>
      <c r="P142" s="50"/>
      <c r="Q142" s="47"/>
      <c r="R142" s="47"/>
      <c r="S142" s="47"/>
      <c r="T142" s="47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73"/>
      <c r="AQ142" s="47" t="s">
        <v>824</v>
      </c>
    </row>
    <row r="143" spans="1:43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6"/>
      <c r="O143" s="19">
        <v>0.25</v>
      </c>
      <c r="P143" s="19">
        <v>0.95833333333333337</v>
      </c>
      <c r="Q143" s="26"/>
      <c r="R143" s="26"/>
      <c r="S143" s="26" t="s">
        <v>618</v>
      </c>
      <c r="T143" s="34" t="s">
        <v>613</v>
      </c>
      <c r="U143" s="19" t="s">
        <v>287</v>
      </c>
      <c r="V143" s="19"/>
      <c r="W143" s="7"/>
      <c r="X143" s="7"/>
      <c r="Y143" s="6"/>
      <c r="Z143" s="6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71">
        <v>3</v>
      </c>
      <c r="AQ143" s="26" t="s">
        <v>824</v>
      </c>
    </row>
    <row r="144" spans="1:43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6"/>
      <c r="O144" s="19">
        <v>0.25</v>
      </c>
      <c r="P144" s="19">
        <v>0.95833333333333337</v>
      </c>
      <c r="Q144" s="26"/>
      <c r="R144" s="26"/>
      <c r="S144" s="26" t="s">
        <v>618</v>
      </c>
      <c r="T144" s="34" t="s">
        <v>613</v>
      </c>
      <c r="U144" s="19" t="s">
        <v>288</v>
      </c>
      <c r="V144" s="19"/>
      <c r="W144" s="7"/>
      <c r="X144" s="7"/>
      <c r="Y144" s="6"/>
      <c r="Z144" s="6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71">
        <v>3</v>
      </c>
      <c r="AQ144" s="26" t="s">
        <v>824</v>
      </c>
    </row>
    <row r="145" spans="1:43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6"/>
      <c r="O145" s="19">
        <v>0.25</v>
      </c>
      <c r="P145" s="19">
        <v>0.95833333333333337</v>
      </c>
      <c r="Q145" s="26"/>
      <c r="R145" s="26"/>
      <c r="S145" s="26" t="s">
        <v>618</v>
      </c>
      <c r="T145" s="34" t="s">
        <v>613</v>
      </c>
      <c r="U145" s="19" t="s">
        <v>291</v>
      </c>
      <c r="V145" s="19"/>
      <c r="W145" s="7"/>
      <c r="X145" s="7"/>
      <c r="Y145" s="6"/>
      <c r="Z145" s="6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71">
        <v>3</v>
      </c>
      <c r="AQ145" s="26" t="s">
        <v>824</v>
      </c>
    </row>
    <row r="146" spans="1:43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6"/>
      <c r="O146" s="19">
        <v>0.25</v>
      </c>
      <c r="P146" s="19">
        <v>0.95833333333333304</v>
      </c>
      <c r="Q146" s="26"/>
      <c r="R146" s="26"/>
      <c r="S146" s="26" t="s">
        <v>618</v>
      </c>
      <c r="T146" s="34" t="s">
        <v>613</v>
      </c>
      <c r="U146" s="19" t="s">
        <v>759</v>
      </c>
      <c r="V146" s="19"/>
      <c r="W146" s="7"/>
      <c r="X146" s="7"/>
      <c r="Y146" s="6"/>
      <c r="Z146" s="6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71">
        <v>2</v>
      </c>
      <c r="AQ146" s="26" t="s">
        <v>824</v>
      </c>
    </row>
    <row r="147" spans="1:43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6"/>
      <c r="O147" s="19">
        <v>0.25</v>
      </c>
      <c r="P147" s="19">
        <v>0.95833333333333304</v>
      </c>
      <c r="Q147" s="26"/>
      <c r="R147" s="26"/>
      <c r="S147" s="26" t="s">
        <v>618</v>
      </c>
      <c r="T147" s="34" t="s">
        <v>613</v>
      </c>
      <c r="U147" s="19" t="s">
        <v>760</v>
      </c>
      <c r="V147" s="19"/>
      <c r="W147" s="7"/>
      <c r="X147" s="7"/>
      <c r="Y147" s="6"/>
      <c r="Z147" s="6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71">
        <v>2</v>
      </c>
      <c r="AQ147" s="26" t="s">
        <v>824</v>
      </c>
    </row>
    <row r="148" spans="1:43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48"/>
      <c r="O148" s="50"/>
      <c r="P148" s="50"/>
      <c r="Q148" s="50"/>
      <c r="R148" s="50"/>
      <c r="S148" s="47"/>
      <c r="T148" s="47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73"/>
      <c r="AQ148" s="47" t="s">
        <v>824</v>
      </c>
    </row>
    <row r="149" spans="1:43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48"/>
      <c r="O149" s="50"/>
      <c r="P149" s="50"/>
      <c r="Q149" s="50"/>
      <c r="R149" s="50"/>
      <c r="S149" s="47"/>
      <c r="T149" s="47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73"/>
      <c r="AQ149" s="47" t="s">
        <v>824</v>
      </c>
    </row>
    <row r="150" spans="1:43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48"/>
      <c r="O150" s="50"/>
      <c r="P150" s="50"/>
      <c r="Q150" s="50"/>
      <c r="R150" s="50"/>
      <c r="S150" s="47"/>
      <c r="T150" s="47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73"/>
      <c r="AQ150" s="47" t="s">
        <v>824</v>
      </c>
    </row>
    <row r="151" spans="1:43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48"/>
      <c r="O151" s="50"/>
      <c r="P151" s="50"/>
      <c r="Q151" s="50"/>
      <c r="R151" s="50"/>
      <c r="S151" s="47"/>
      <c r="T151" s="47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73"/>
      <c r="AQ151" s="47" t="s">
        <v>824</v>
      </c>
    </row>
    <row r="152" spans="1:43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6"/>
      <c r="O152" s="19">
        <v>0.25</v>
      </c>
      <c r="P152" s="19">
        <v>0.58333333333333337</v>
      </c>
      <c r="Q152" s="22">
        <v>0.70833333333333337</v>
      </c>
      <c r="R152" s="22">
        <v>0.95833333333333337</v>
      </c>
      <c r="S152" s="26"/>
      <c r="T152" s="34"/>
      <c r="U152" s="19" t="s">
        <v>640</v>
      </c>
      <c r="V152" s="19"/>
      <c r="W152" s="7"/>
      <c r="X152" s="7"/>
      <c r="Y152" s="6"/>
      <c r="Z152" s="6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71">
        <v>2</v>
      </c>
      <c r="AQ152" s="26" t="s">
        <v>824</v>
      </c>
    </row>
    <row r="153" spans="1:43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6"/>
      <c r="O153" s="19">
        <v>0.25</v>
      </c>
      <c r="P153" s="19">
        <v>0.58333333333333337</v>
      </c>
      <c r="Q153" s="22">
        <v>0.70833333333333337</v>
      </c>
      <c r="R153" s="22">
        <v>0.95833333333333337</v>
      </c>
      <c r="S153" s="26"/>
      <c r="T153" s="34"/>
      <c r="U153" s="19" t="s">
        <v>641</v>
      </c>
      <c r="V153" s="19" t="s">
        <v>642</v>
      </c>
      <c r="W153" s="7"/>
      <c r="X153" s="7"/>
      <c r="Y153" s="6"/>
      <c r="Z153" s="6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71">
        <v>2</v>
      </c>
      <c r="AQ153" s="26" t="s">
        <v>824</v>
      </c>
    </row>
    <row r="154" spans="1:43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48"/>
      <c r="O154" s="50"/>
      <c r="P154" s="50"/>
      <c r="Q154" s="50"/>
      <c r="R154" s="50"/>
      <c r="S154" s="47"/>
      <c r="T154" s="47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73"/>
      <c r="AQ154" s="47" t="s">
        <v>824</v>
      </c>
    </row>
    <row r="155" spans="1:43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6"/>
      <c r="O155" s="19">
        <v>0.25</v>
      </c>
      <c r="P155" s="19">
        <v>0.58333333333333337</v>
      </c>
      <c r="Q155" s="22">
        <v>0.72916666666666663</v>
      </c>
      <c r="R155" s="22">
        <v>0.95833333333333337</v>
      </c>
      <c r="S155" s="26"/>
      <c r="T155" s="34"/>
      <c r="U155" s="19" t="s">
        <v>643</v>
      </c>
      <c r="V155" s="19"/>
      <c r="W155" s="7"/>
      <c r="X155" s="7"/>
      <c r="Y155" s="6"/>
      <c r="Z155" s="6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71">
        <v>2</v>
      </c>
      <c r="AQ155" s="26" t="s">
        <v>824</v>
      </c>
    </row>
    <row r="156" spans="1:43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6"/>
      <c r="O156" s="19">
        <v>0.25</v>
      </c>
      <c r="P156" s="19">
        <v>0.58333333333333337</v>
      </c>
      <c r="Q156" s="22">
        <v>0.70833333333333337</v>
      </c>
      <c r="R156" s="22">
        <v>0.95833333333333337</v>
      </c>
      <c r="S156" s="26"/>
      <c r="T156" s="34"/>
      <c r="U156" s="19" t="s">
        <v>644</v>
      </c>
      <c r="V156" s="19"/>
      <c r="W156" s="7"/>
      <c r="X156" s="7"/>
      <c r="Y156" s="6"/>
      <c r="Z156" s="6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71">
        <v>2</v>
      </c>
      <c r="AQ156" s="26" t="s">
        <v>824</v>
      </c>
    </row>
    <row r="157" spans="1:43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6"/>
      <c r="O157" s="19">
        <v>0.25</v>
      </c>
      <c r="P157" s="19">
        <v>0.58333333333333337</v>
      </c>
      <c r="Q157" s="22">
        <v>0.70833333333333337</v>
      </c>
      <c r="R157" s="22">
        <v>0.95833333333333337</v>
      </c>
      <c r="S157" s="26"/>
      <c r="T157" s="34"/>
      <c r="U157" s="19" t="s">
        <v>639</v>
      </c>
      <c r="V157" s="19"/>
      <c r="W157" s="7"/>
      <c r="X157" s="7"/>
      <c r="Y157" s="6"/>
      <c r="Z157" s="6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71">
        <v>2</v>
      </c>
      <c r="AQ157" s="26" t="s">
        <v>824</v>
      </c>
    </row>
    <row r="158" spans="1:43" s="9" customFormat="1" x14ac:dyDescent="0.2">
      <c r="A158" s="10" t="s">
        <v>803</v>
      </c>
      <c r="B158" s="40" t="s">
        <v>774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0"/>
      <c r="O158" s="19">
        <v>0.22916666666666666</v>
      </c>
      <c r="P158" s="19">
        <v>0.41666666666666669</v>
      </c>
      <c r="Q158" s="26"/>
      <c r="R158" s="26"/>
      <c r="S158" s="26"/>
      <c r="T158" s="26"/>
      <c r="U158" s="19" t="s">
        <v>360</v>
      </c>
      <c r="V158" s="10" t="s">
        <v>361</v>
      </c>
      <c r="W158" s="10" t="s">
        <v>382</v>
      </c>
      <c r="X158" s="10" t="s">
        <v>273</v>
      </c>
      <c r="Y158" s="10" t="s">
        <v>380</v>
      </c>
      <c r="Z158" s="10" t="s">
        <v>381</v>
      </c>
      <c r="AA158" s="10" t="s">
        <v>604</v>
      </c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71">
        <v>2</v>
      </c>
      <c r="AQ158" s="26" t="s">
        <v>824</v>
      </c>
    </row>
    <row r="159" spans="1:43" s="9" customFormat="1" x14ac:dyDescent="0.2">
      <c r="A159" s="10" t="s">
        <v>803</v>
      </c>
      <c r="B159" s="40" t="s">
        <v>774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0"/>
      <c r="O159" s="19">
        <v>0.25</v>
      </c>
      <c r="P159" s="19">
        <v>0.39583333333333331</v>
      </c>
      <c r="Q159" s="26"/>
      <c r="R159" s="26"/>
      <c r="S159" s="26"/>
      <c r="T159" s="26"/>
      <c r="U159" s="19" t="s">
        <v>648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71">
        <v>1</v>
      </c>
      <c r="AQ159" s="26" t="s">
        <v>824</v>
      </c>
    </row>
    <row r="160" spans="1:43" s="9" customFormat="1" x14ac:dyDescent="0.2">
      <c r="A160" s="10" t="s">
        <v>803</v>
      </c>
      <c r="B160" s="40" t="s">
        <v>774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0"/>
      <c r="O160" s="19">
        <v>0.25</v>
      </c>
      <c r="P160" s="19">
        <v>0.39583333333333331</v>
      </c>
      <c r="Q160" s="26"/>
      <c r="R160" s="26"/>
      <c r="S160" s="26"/>
      <c r="T160" s="26"/>
      <c r="U160" s="19" t="s">
        <v>360</v>
      </c>
      <c r="V160" s="10" t="s">
        <v>361</v>
      </c>
      <c r="W160" s="10" t="s">
        <v>382</v>
      </c>
      <c r="X160" s="10" t="s">
        <v>273</v>
      </c>
      <c r="Y160" s="10" t="s">
        <v>380</v>
      </c>
      <c r="Z160" s="10" t="s">
        <v>381</v>
      </c>
      <c r="AA160" s="10" t="s">
        <v>604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71">
        <v>2</v>
      </c>
      <c r="AQ160" s="26" t="s">
        <v>824</v>
      </c>
    </row>
    <row r="161" spans="1:43" s="9" customFormat="1" x14ac:dyDescent="0.2">
      <c r="A161" s="10" t="s">
        <v>803</v>
      </c>
      <c r="B161" s="40" t="s">
        <v>774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0"/>
      <c r="O161" s="19">
        <v>0.70833333333333337</v>
      </c>
      <c r="P161" s="19">
        <v>0.875</v>
      </c>
      <c r="Q161" s="26"/>
      <c r="R161" s="26"/>
      <c r="S161" s="26"/>
      <c r="T161" s="26"/>
      <c r="U161" s="19" t="s">
        <v>609</v>
      </c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71">
        <v>1</v>
      </c>
      <c r="AQ161" s="26" t="s">
        <v>824</v>
      </c>
    </row>
    <row r="162" spans="1:43" s="9" customFormat="1" x14ac:dyDescent="0.2">
      <c r="A162" s="10" t="s">
        <v>803</v>
      </c>
      <c r="B162" s="40" t="s">
        <v>774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0"/>
      <c r="O162" s="19">
        <v>0.25</v>
      </c>
      <c r="P162" s="19">
        <v>0.875</v>
      </c>
      <c r="Q162" s="26"/>
      <c r="R162" s="26"/>
      <c r="S162" s="26"/>
      <c r="T162" s="26"/>
      <c r="U162" s="19" t="s">
        <v>215</v>
      </c>
      <c r="V162" s="10" t="s">
        <v>293</v>
      </c>
      <c r="W162" s="10" t="s">
        <v>337</v>
      </c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71">
        <v>3</v>
      </c>
      <c r="AQ162" s="26" t="s">
        <v>824</v>
      </c>
    </row>
    <row r="163" spans="1:43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0"/>
      <c r="O163" s="19">
        <v>0.70833333333333337</v>
      </c>
      <c r="P163" s="19">
        <v>0.875</v>
      </c>
      <c r="Q163" s="26"/>
      <c r="R163" s="26"/>
      <c r="S163" s="26"/>
      <c r="T163" s="26"/>
      <c r="U163" s="10" t="s">
        <v>241</v>
      </c>
      <c r="V163" s="10" t="s">
        <v>244</v>
      </c>
      <c r="W163" s="10" t="s">
        <v>514</v>
      </c>
      <c r="X163" s="10" t="s">
        <v>242</v>
      </c>
      <c r="Y163" s="10" t="s">
        <v>245</v>
      </c>
      <c r="Z163" s="10" t="s">
        <v>243</v>
      </c>
      <c r="AA163" s="10" t="s">
        <v>608</v>
      </c>
      <c r="AB163" s="10" t="s">
        <v>296</v>
      </c>
      <c r="AC163" s="10" t="s">
        <v>682</v>
      </c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71">
        <v>2</v>
      </c>
      <c r="AQ163" s="26" t="s">
        <v>824</v>
      </c>
    </row>
    <row r="164" spans="1:43" s="9" customFormat="1" ht="11.25" x14ac:dyDescent="0.2">
      <c r="A164" s="10" t="s">
        <v>803</v>
      </c>
      <c r="B164" s="40" t="s">
        <v>774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0"/>
      <c r="O164" s="19">
        <v>0.60416666666666663</v>
      </c>
      <c r="P164" s="19">
        <v>0.89583333333333337</v>
      </c>
      <c r="Q164" s="26"/>
      <c r="R164" s="26"/>
      <c r="S164" s="26"/>
      <c r="T164" s="26"/>
      <c r="U164" s="10" t="s">
        <v>686</v>
      </c>
      <c r="V164" s="10" t="s">
        <v>687</v>
      </c>
      <c r="W164" s="10" t="s">
        <v>303</v>
      </c>
      <c r="X164" s="10" t="s">
        <v>688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71">
        <v>2</v>
      </c>
      <c r="AQ164" s="26" t="s">
        <v>824</v>
      </c>
    </row>
    <row r="165" spans="1:43" s="9" customFormat="1" ht="11.25" x14ac:dyDescent="0.2">
      <c r="A165" s="10" t="s">
        <v>803</v>
      </c>
      <c r="B165" s="40" t="s">
        <v>774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0"/>
      <c r="O165" s="19">
        <v>0.27083333333333331</v>
      </c>
      <c r="P165" s="19">
        <v>0.39583333333333331</v>
      </c>
      <c r="Q165" s="22">
        <v>0.6875</v>
      </c>
      <c r="R165" s="22">
        <v>0.875</v>
      </c>
      <c r="S165" s="26"/>
      <c r="T165" s="26"/>
      <c r="U165" s="10" t="s">
        <v>691</v>
      </c>
      <c r="V165" s="10" t="s">
        <v>692</v>
      </c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71">
        <v>2</v>
      </c>
      <c r="AQ165" s="26" t="s">
        <v>824</v>
      </c>
    </row>
    <row r="166" spans="1:43" s="9" customFormat="1" ht="11.25" x14ac:dyDescent="0.2">
      <c r="A166" s="10" t="s">
        <v>803</v>
      </c>
      <c r="B166" s="40" t="s">
        <v>774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0"/>
      <c r="O166" s="19">
        <v>0.75</v>
      </c>
      <c r="P166" s="19">
        <v>0.91666666666666663</v>
      </c>
      <c r="Q166" s="26"/>
      <c r="R166" s="26"/>
      <c r="S166" s="26"/>
      <c r="T166" s="26"/>
      <c r="U166" s="10" t="s">
        <v>695</v>
      </c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71">
        <v>1</v>
      </c>
      <c r="AQ166" s="26" t="s">
        <v>824</v>
      </c>
    </row>
    <row r="167" spans="1:43" s="9" customFormat="1" ht="11.25" x14ac:dyDescent="0.2">
      <c r="A167" s="10" t="s">
        <v>803</v>
      </c>
      <c r="B167" s="40" t="s">
        <v>774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0"/>
      <c r="O167" s="19">
        <v>0.75</v>
      </c>
      <c r="P167" s="19">
        <v>0.91666666666666663</v>
      </c>
      <c r="Q167" s="26"/>
      <c r="R167" s="26"/>
      <c r="S167" s="26"/>
      <c r="T167" s="26"/>
      <c r="U167" s="10" t="s">
        <v>238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1">
        <v>1</v>
      </c>
      <c r="AQ167" s="26" t="s">
        <v>824</v>
      </c>
    </row>
    <row r="168" spans="1:43" s="9" customFormat="1" ht="11.25" x14ac:dyDescent="0.2">
      <c r="A168" s="10" t="s">
        <v>803</v>
      </c>
      <c r="B168" s="40" t="s">
        <v>774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0"/>
      <c r="O168" s="19">
        <v>0.75</v>
      </c>
      <c r="P168" s="19">
        <v>0.91666666666666663</v>
      </c>
      <c r="Q168" s="26"/>
      <c r="R168" s="26"/>
      <c r="S168" s="26"/>
      <c r="T168" s="26"/>
      <c r="U168" s="10" t="s">
        <v>346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1">
        <v>1</v>
      </c>
      <c r="AQ168" s="26" t="s">
        <v>824</v>
      </c>
    </row>
    <row r="169" spans="1:43" s="9" customFormat="1" ht="11.25" x14ac:dyDescent="0.2">
      <c r="A169" s="10" t="s">
        <v>803</v>
      </c>
      <c r="B169" s="40" t="s">
        <v>774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0"/>
      <c r="O169" s="19">
        <v>0.75</v>
      </c>
      <c r="P169" s="19">
        <v>0.91666666666666663</v>
      </c>
      <c r="Q169" s="26"/>
      <c r="R169" s="26"/>
      <c r="S169" s="26"/>
      <c r="T169" s="26"/>
      <c r="U169" s="10" t="s">
        <v>696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71">
        <v>1</v>
      </c>
      <c r="AQ169" s="26" t="s">
        <v>824</v>
      </c>
    </row>
    <row r="170" spans="1:43" s="9" customFormat="1" ht="11.25" x14ac:dyDescent="0.2">
      <c r="A170" s="10" t="s">
        <v>803</v>
      </c>
      <c r="B170" s="40" t="s">
        <v>774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0"/>
      <c r="O170" s="19">
        <v>0.70833333333333337</v>
      </c>
      <c r="P170" s="19">
        <v>0.875</v>
      </c>
      <c r="Q170" s="26"/>
      <c r="R170" s="26"/>
      <c r="S170" s="26" t="s">
        <v>699</v>
      </c>
      <c r="T170" s="26"/>
      <c r="U170" s="10" t="s">
        <v>188</v>
      </c>
      <c r="V170" s="10" t="s">
        <v>189</v>
      </c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71">
        <v>2</v>
      </c>
      <c r="AQ170" s="26" t="s">
        <v>824</v>
      </c>
    </row>
    <row r="171" spans="1:43" s="9" customFormat="1" ht="11.25" x14ac:dyDescent="0.2">
      <c r="A171" s="10" t="s">
        <v>803</v>
      </c>
      <c r="B171" s="40" t="s">
        <v>774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0"/>
      <c r="O171" s="19">
        <v>0.70833333333333337</v>
      </c>
      <c r="P171" s="19">
        <v>0.875</v>
      </c>
      <c r="Q171" s="26"/>
      <c r="R171" s="26"/>
      <c r="S171" s="26" t="s">
        <v>699</v>
      </c>
      <c r="T171" s="26"/>
      <c r="U171" s="10" t="s">
        <v>188</v>
      </c>
      <c r="V171" s="10" t="s">
        <v>189</v>
      </c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71">
        <v>1</v>
      </c>
      <c r="AQ171" s="26" t="s">
        <v>824</v>
      </c>
    </row>
    <row r="172" spans="1:43" s="9" customFormat="1" ht="11.25" x14ac:dyDescent="0.2">
      <c r="A172" s="10" t="s">
        <v>803</v>
      </c>
      <c r="B172" s="40" t="s">
        <v>774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0"/>
      <c r="O172" s="19">
        <v>0.70833333333333337</v>
      </c>
      <c r="P172" s="19">
        <v>0.875</v>
      </c>
      <c r="Q172" s="26"/>
      <c r="R172" s="26"/>
      <c r="S172" s="26" t="s">
        <v>699</v>
      </c>
      <c r="T172" s="26"/>
      <c r="U172" s="10" t="s">
        <v>188</v>
      </c>
      <c r="V172" s="10" t="s">
        <v>189</v>
      </c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71">
        <v>1</v>
      </c>
      <c r="AQ172" s="26" t="s">
        <v>824</v>
      </c>
    </row>
    <row r="173" spans="1:43" s="9" customFormat="1" ht="11.25" x14ac:dyDescent="0.2">
      <c r="A173" s="10" t="s">
        <v>803</v>
      </c>
      <c r="B173" s="40" t="s">
        <v>774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0"/>
      <c r="O173" s="19">
        <v>0.70833333333333337</v>
      </c>
      <c r="P173" s="19">
        <v>0.875</v>
      </c>
      <c r="Q173" s="26"/>
      <c r="R173" s="26"/>
      <c r="S173" s="26" t="s">
        <v>699</v>
      </c>
      <c r="T173" s="26"/>
      <c r="U173" s="10" t="s">
        <v>609</v>
      </c>
      <c r="V173" s="10" t="s">
        <v>367</v>
      </c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71">
        <v>2</v>
      </c>
      <c r="AQ173" s="26" t="s">
        <v>824</v>
      </c>
    </row>
    <row r="174" spans="1:43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48"/>
      <c r="O174" s="50"/>
      <c r="P174" s="50"/>
      <c r="Q174" s="50"/>
      <c r="R174" s="50"/>
      <c r="S174" s="47"/>
      <c r="T174" s="47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73"/>
      <c r="AQ174" s="47" t="s">
        <v>824</v>
      </c>
    </row>
    <row r="175" spans="1:43" s="9" customFormat="1" ht="11.25" x14ac:dyDescent="0.2">
      <c r="A175" s="10" t="s">
        <v>803</v>
      </c>
      <c r="B175" s="40" t="s">
        <v>774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0"/>
      <c r="O175" s="19">
        <v>0.22916666666666666</v>
      </c>
      <c r="P175" s="19">
        <v>0.41666666666666669</v>
      </c>
      <c r="Q175" s="26"/>
      <c r="R175" s="26"/>
      <c r="S175" s="26" t="s">
        <v>708</v>
      </c>
      <c r="T175" s="26"/>
      <c r="U175" s="10" t="s">
        <v>604</v>
      </c>
      <c r="V175" s="10" t="s">
        <v>382</v>
      </c>
      <c r="W175" s="10" t="s">
        <v>380</v>
      </c>
      <c r="X175" s="10" t="s">
        <v>378</v>
      </c>
      <c r="Y175" s="10" t="s">
        <v>648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71">
        <v>2</v>
      </c>
      <c r="AQ175" s="26" t="s">
        <v>824</v>
      </c>
    </row>
    <row r="176" spans="1:43" s="9" customFormat="1" ht="11.25" x14ac:dyDescent="0.2">
      <c r="A176" s="10" t="s">
        <v>803</v>
      </c>
      <c r="B176" s="40" t="s">
        <v>774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0"/>
      <c r="O176" s="19">
        <v>0.22916666666666666</v>
      </c>
      <c r="P176" s="19">
        <v>0.41666666666666669</v>
      </c>
      <c r="Q176" s="26"/>
      <c r="R176" s="26"/>
      <c r="S176" s="26" t="s">
        <v>708</v>
      </c>
      <c r="T176" s="26"/>
      <c r="U176" s="10" t="s">
        <v>360</v>
      </c>
      <c r="V176" s="10" t="s">
        <v>380</v>
      </c>
      <c r="W176" s="10" t="s">
        <v>604</v>
      </c>
      <c r="X176" s="10" t="s">
        <v>361</v>
      </c>
      <c r="Y176" s="10" t="s">
        <v>273</v>
      </c>
      <c r="Z176" s="10" t="s">
        <v>381</v>
      </c>
      <c r="AA176" s="10" t="s">
        <v>382</v>
      </c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71">
        <v>1</v>
      </c>
      <c r="AQ176" s="26" t="s">
        <v>824</v>
      </c>
    </row>
    <row r="177" spans="1:43" s="9" customFormat="1" ht="11.25" x14ac:dyDescent="0.2">
      <c r="A177" s="10" t="s">
        <v>803</v>
      </c>
      <c r="B177" s="40" t="s">
        <v>774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0"/>
      <c r="O177" s="19">
        <v>0.22916666666666666</v>
      </c>
      <c r="P177" s="19">
        <v>0.41666666666666669</v>
      </c>
      <c r="Q177" s="26"/>
      <c r="R177" s="26"/>
      <c r="S177" s="26" t="s">
        <v>708</v>
      </c>
      <c r="T177" s="26"/>
      <c r="U177" s="10" t="s">
        <v>360</v>
      </c>
      <c r="V177" s="10" t="s">
        <v>604</v>
      </c>
      <c r="W177" s="10" t="s">
        <v>382</v>
      </c>
      <c r="X177" s="10" t="s">
        <v>380</v>
      </c>
      <c r="Y177" s="10" t="s">
        <v>377</v>
      </c>
      <c r="Z177" s="10" t="s">
        <v>378</v>
      </c>
      <c r="AA177" s="10" t="s">
        <v>648</v>
      </c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71">
        <v>2</v>
      </c>
      <c r="AQ177" s="26" t="s">
        <v>824</v>
      </c>
    </row>
    <row r="178" spans="1:43" s="9" customFormat="1" ht="11.25" x14ac:dyDescent="0.2">
      <c r="A178" s="10" t="s">
        <v>803</v>
      </c>
      <c r="B178" s="40" t="s">
        <v>774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0"/>
      <c r="O178" s="19">
        <v>0.23958333333333334</v>
      </c>
      <c r="P178" s="19">
        <v>0.41666666666666669</v>
      </c>
      <c r="Q178" s="22">
        <v>0.66666666666666663</v>
      </c>
      <c r="R178" s="22">
        <v>0.83333333333333337</v>
      </c>
      <c r="S178" s="26" t="s">
        <v>716</v>
      </c>
      <c r="T178" s="26"/>
      <c r="U178" s="10" t="s">
        <v>188</v>
      </c>
      <c r="V178" s="10" t="s">
        <v>190</v>
      </c>
      <c r="W178" s="10" t="s">
        <v>377</v>
      </c>
      <c r="X178" s="10" t="s">
        <v>379</v>
      </c>
      <c r="Y178" s="10" t="s">
        <v>378</v>
      </c>
      <c r="Z178" s="10" t="s">
        <v>648</v>
      </c>
      <c r="AA178" s="10" t="s">
        <v>617</v>
      </c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71">
        <v>2</v>
      </c>
      <c r="AQ178" s="26" t="s">
        <v>824</v>
      </c>
    </row>
    <row r="179" spans="1:43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48"/>
      <c r="O179" s="50"/>
      <c r="P179" s="50"/>
      <c r="Q179" s="50"/>
      <c r="R179" s="50"/>
      <c r="S179" s="47"/>
      <c r="T179" s="47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73"/>
      <c r="AQ179" s="47" t="s">
        <v>824</v>
      </c>
    </row>
    <row r="180" spans="1:43" s="9" customFormat="1" ht="11.25" x14ac:dyDescent="0.2">
      <c r="A180" s="10" t="s">
        <v>803</v>
      </c>
      <c r="B180" s="40" t="s">
        <v>774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0"/>
      <c r="O180" s="19">
        <v>0.70833333333333337</v>
      </c>
      <c r="P180" s="19">
        <v>0.875</v>
      </c>
      <c r="Q180" s="26"/>
      <c r="R180" s="26"/>
      <c r="S180" s="26" t="s">
        <v>699</v>
      </c>
      <c r="T180" s="26"/>
      <c r="U180" s="10" t="s">
        <v>191</v>
      </c>
      <c r="V180" s="10" t="s">
        <v>192</v>
      </c>
      <c r="W180" s="10" t="s">
        <v>721</v>
      </c>
      <c r="X180" s="10" t="s">
        <v>605</v>
      </c>
      <c r="Y180" s="10" t="s">
        <v>193</v>
      </c>
      <c r="Z180" s="10" t="s">
        <v>221</v>
      </c>
      <c r="AA180" s="10" t="s">
        <v>194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71">
        <v>1</v>
      </c>
      <c r="AQ180" s="26" t="s">
        <v>824</v>
      </c>
    </row>
    <row r="181" spans="1:43" s="9" customFormat="1" ht="11.25" x14ac:dyDescent="0.2">
      <c r="A181" s="10" t="s">
        <v>803</v>
      </c>
      <c r="B181" s="40" t="s">
        <v>774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0"/>
      <c r="O181" s="19">
        <v>0.25</v>
      </c>
      <c r="P181" s="19">
        <v>0.41666666666666669</v>
      </c>
      <c r="Q181" s="26"/>
      <c r="R181" s="26"/>
      <c r="S181" s="26"/>
      <c r="T181" s="26"/>
      <c r="U181" s="10" t="s">
        <v>211</v>
      </c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1">
        <v>2</v>
      </c>
      <c r="AQ181" s="26" t="s">
        <v>824</v>
      </c>
    </row>
    <row r="182" spans="1:43" s="9" customFormat="1" ht="11.25" x14ac:dyDescent="0.2">
      <c r="A182" s="10" t="s">
        <v>803</v>
      </c>
      <c r="B182" s="40" t="s">
        <v>774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0"/>
      <c r="O182" s="19">
        <v>0.70833333333333337</v>
      </c>
      <c r="P182" s="19">
        <v>0.875</v>
      </c>
      <c r="Q182" s="26"/>
      <c r="R182" s="26"/>
      <c r="S182" s="26"/>
      <c r="T182" s="26"/>
      <c r="U182" s="10" t="s">
        <v>217</v>
      </c>
      <c r="V182" s="10" t="s">
        <v>220</v>
      </c>
      <c r="W182" s="10" t="s">
        <v>262</v>
      </c>
      <c r="X182" s="10" t="s">
        <v>264</v>
      </c>
      <c r="Y182" s="10" t="s">
        <v>263</v>
      </c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71">
        <v>1</v>
      </c>
      <c r="AQ182" s="26" t="s">
        <v>824</v>
      </c>
    </row>
    <row r="183" spans="1:43" s="9" customFormat="1" ht="11.25" x14ac:dyDescent="0.2">
      <c r="A183" s="10" t="s">
        <v>803</v>
      </c>
      <c r="B183" s="40" t="s">
        <v>774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0"/>
      <c r="O183" s="19">
        <v>0.23958333333333334</v>
      </c>
      <c r="P183" s="19">
        <v>0.70833333333333337</v>
      </c>
      <c r="Q183" s="26"/>
      <c r="R183" s="26"/>
      <c r="S183" s="26" t="s">
        <v>728</v>
      </c>
      <c r="T183" s="26"/>
      <c r="U183" s="10" t="s">
        <v>262</v>
      </c>
      <c r="V183" s="10" t="s">
        <v>264</v>
      </c>
      <c r="W183" s="10" t="s">
        <v>263</v>
      </c>
      <c r="X183" s="10" t="s">
        <v>609</v>
      </c>
      <c r="Y183" s="10" t="s">
        <v>615</v>
      </c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71">
        <v>1</v>
      </c>
      <c r="AQ183" s="26" t="s">
        <v>824</v>
      </c>
    </row>
    <row r="184" spans="1:43" s="9" customFormat="1" ht="11.25" x14ac:dyDescent="0.2">
      <c r="A184" s="10" t="s">
        <v>803</v>
      </c>
      <c r="B184" s="40" t="s">
        <v>774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0"/>
      <c r="O184" s="19">
        <v>0.23958333333333334</v>
      </c>
      <c r="P184" s="19">
        <v>0.70833333333333337</v>
      </c>
      <c r="Q184" s="26"/>
      <c r="R184" s="26"/>
      <c r="S184" s="26"/>
      <c r="T184" s="26"/>
      <c r="U184" s="10" t="s">
        <v>191</v>
      </c>
      <c r="V184" s="10" t="s">
        <v>193</v>
      </c>
      <c r="W184" s="10" t="s">
        <v>605</v>
      </c>
      <c r="X184" s="10" t="s">
        <v>731</v>
      </c>
      <c r="Y184" s="10" t="s">
        <v>221</v>
      </c>
      <c r="Z184" s="10" t="s">
        <v>192</v>
      </c>
      <c r="AA184" s="10" t="s">
        <v>194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71">
        <v>2</v>
      </c>
      <c r="AQ184" s="26" t="s">
        <v>824</v>
      </c>
    </row>
    <row r="185" spans="1:43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6"/>
      <c r="O185" s="19">
        <v>0.27083333333333331</v>
      </c>
      <c r="P185" s="19">
        <v>0.70833333333333337</v>
      </c>
      <c r="Q185" s="22">
        <v>0.89583333333333337</v>
      </c>
      <c r="R185" s="22">
        <v>1</v>
      </c>
      <c r="S185" s="26" t="s">
        <v>618</v>
      </c>
      <c r="T185" s="34" t="s">
        <v>613</v>
      </c>
      <c r="U185" s="8" t="s">
        <v>368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10"/>
      <c r="AM185" s="10"/>
      <c r="AN185" s="10"/>
      <c r="AO185" s="10"/>
      <c r="AP185" s="71">
        <v>2</v>
      </c>
      <c r="AQ185" s="26" t="s">
        <v>824</v>
      </c>
    </row>
    <row r="186" spans="1:43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6"/>
      <c r="O186" s="19">
        <v>0.25</v>
      </c>
      <c r="P186" s="19">
        <v>0.75</v>
      </c>
      <c r="Q186" s="22">
        <v>0.875</v>
      </c>
      <c r="R186" s="22">
        <v>1</v>
      </c>
      <c r="S186" s="26" t="s">
        <v>618</v>
      </c>
      <c r="T186" s="34" t="s">
        <v>613</v>
      </c>
      <c r="U186" s="8" t="s">
        <v>369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10"/>
      <c r="AM186" s="10"/>
      <c r="AN186" s="10"/>
      <c r="AO186" s="10"/>
      <c r="AP186" s="71">
        <v>2</v>
      </c>
      <c r="AQ186" s="26" t="s">
        <v>824</v>
      </c>
    </row>
    <row r="187" spans="1:43" s="9" customFormat="1" ht="11.25" x14ac:dyDescent="0.2">
      <c r="A187" s="10" t="s">
        <v>803</v>
      </c>
      <c r="B187" s="40" t="s">
        <v>774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0"/>
      <c r="O187" s="19">
        <v>0.25</v>
      </c>
      <c r="P187" s="19">
        <v>0.41666666666666669</v>
      </c>
      <c r="Q187" s="26"/>
      <c r="R187" s="26"/>
      <c r="S187" s="26"/>
      <c r="T187" s="26"/>
      <c r="U187" s="10" t="s">
        <v>360</v>
      </c>
      <c r="V187" s="10" t="s">
        <v>380</v>
      </c>
      <c r="W187" s="10" t="s">
        <v>735</v>
      </c>
      <c r="X187" s="10" t="s">
        <v>604</v>
      </c>
      <c r="Y187" s="10" t="s">
        <v>361</v>
      </c>
      <c r="Z187" s="10" t="s">
        <v>273</v>
      </c>
      <c r="AA187" s="10" t="s">
        <v>381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71">
        <v>1</v>
      </c>
      <c r="AQ187" s="26" t="s">
        <v>824</v>
      </c>
    </row>
    <row r="188" spans="1:43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48"/>
      <c r="O188" s="50"/>
      <c r="P188" s="50"/>
      <c r="Q188" s="50"/>
      <c r="R188" s="50"/>
      <c r="S188" s="47"/>
      <c r="T188" s="47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73"/>
      <c r="AQ188" s="47" t="s">
        <v>824</v>
      </c>
    </row>
    <row r="189" spans="1:43" s="9" customFormat="1" ht="11.25" x14ac:dyDescent="0.2">
      <c r="A189" s="10" t="s">
        <v>803</v>
      </c>
      <c r="B189" s="40" t="s">
        <v>774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0"/>
      <c r="O189" s="19">
        <v>0.23958333333333334</v>
      </c>
      <c r="P189" s="19">
        <v>0.41666666666666669</v>
      </c>
      <c r="Q189" s="26"/>
      <c r="R189" s="26"/>
      <c r="S189" s="26" t="s">
        <v>738</v>
      </c>
      <c r="T189" s="26"/>
      <c r="U189" s="10" t="s">
        <v>380</v>
      </c>
      <c r="V189" s="10" t="s">
        <v>604</v>
      </c>
      <c r="W189" s="10" t="s">
        <v>382</v>
      </c>
      <c r="X189" s="10" t="s">
        <v>273</v>
      </c>
      <c r="Y189" s="10" t="s">
        <v>381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71">
        <v>1</v>
      </c>
      <c r="AQ189" s="26" t="s">
        <v>824</v>
      </c>
    </row>
    <row r="190" spans="1:43" s="9" customFormat="1" ht="11.25" x14ac:dyDescent="0.2">
      <c r="A190" s="10" t="s">
        <v>803</v>
      </c>
      <c r="B190" s="40" t="s">
        <v>774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0"/>
      <c r="O190" s="19">
        <v>0.70833333333333337</v>
      </c>
      <c r="P190" s="19">
        <v>0.875</v>
      </c>
      <c r="Q190" s="26"/>
      <c r="R190" s="26"/>
      <c r="S190" s="26"/>
      <c r="T190" s="26"/>
      <c r="U190" s="10" t="s">
        <v>217</v>
      </c>
      <c r="V190" s="10" t="s">
        <v>262</v>
      </c>
      <c r="W190" s="10" t="s">
        <v>218</v>
      </c>
      <c r="X190" s="10" t="s">
        <v>220</v>
      </c>
      <c r="Y190" s="10" t="s">
        <v>264</v>
      </c>
      <c r="Z190" s="10" t="s">
        <v>773</v>
      </c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71">
        <v>2</v>
      </c>
      <c r="AQ190" s="26" t="s">
        <v>824</v>
      </c>
    </row>
    <row r="191" spans="1:43" s="9" customFormat="1" ht="11.25" x14ac:dyDescent="0.2">
      <c r="A191" s="10" t="s">
        <v>803</v>
      </c>
      <c r="B191" s="40" t="s">
        <v>774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0"/>
      <c r="O191" s="19">
        <v>0.70833333333333337</v>
      </c>
      <c r="P191" s="19">
        <v>0.875</v>
      </c>
      <c r="Q191" s="26"/>
      <c r="R191" s="26"/>
      <c r="S191" s="26"/>
      <c r="T191" s="26"/>
      <c r="U191" s="10" t="s">
        <v>217</v>
      </c>
      <c r="V191" s="10" t="s">
        <v>262</v>
      </c>
      <c r="W191" s="10" t="s">
        <v>218</v>
      </c>
      <c r="X191" s="10" t="s">
        <v>219</v>
      </c>
      <c r="Y191" s="10" t="s">
        <v>605</v>
      </c>
      <c r="Z191" s="10" t="s">
        <v>773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71">
        <v>2</v>
      </c>
      <c r="AQ191" s="26" t="s">
        <v>824</v>
      </c>
    </row>
    <row r="192" spans="1:43" s="9" customFormat="1" ht="11.25" x14ac:dyDescent="0.2">
      <c r="A192" s="10" t="s">
        <v>803</v>
      </c>
      <c r="B192" s="40" t="s">
        <v>774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0"/>
      <c r="O192" s="19">
        <v>0.70833333333333337</v>
      </c>
      <c r="P192" s="19">
        <v>0.875</v>
      </c>
      <c r="Q192" s="26"/>
      <c r="R192" s="26"/>
      <c r="S192" s="26"/>
      <c r="T192" s="26"/>
      <c r="U192" s="10" t="s">
        <v>217</v>
      </c>
      <c r="V192" s="10" t="s">
        <v>262</v>
      </c>
      <c r="W192" s="10" t="s">
        <v>218</v>
      </c>
      <c r="X192" s="10" t="s">
        <v>219</v>
      </c>
      <c r="Y192" s="10" t="s">
        <v>605</v>
      </c>
      <c r="Z192" s="10" t="s">
        <v>220</v>
      </c>
      <c r="AA192" s="10" t="s">
        <v>264</v>
      </c>
      <c r="AB192" s="10" t="s">
        <v>221</v>
      </c>
      <c r="AC192" s="10" t="s">
        <v>773</v>
      </c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71">
        <v>2</v>
      </c>
      <c r="AQ192" s="26" t="s">
        <v>824</v>
      </c>
    </row>
    <row r="193" spans="1:43" s="9" customFormat="1" ht="11.25" x14ac:dyDescent="0.2">
      <c r="A193" s="10" t="s">
        <v>803</v>
      </c>
      <c r="B193" s="40" t="s">
        <v>774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0"/>
      <c r="O193" s="19">
        <v>0.25</v>
      </c>
      <c r="P193" s="19">
        <v>0.41666666666666669</v>
      </c>
      <c r="Q193" s="22">
        <v>0.70833333333333337</v>
      </c>
      <c r="R193" s="22">
        <v>0.875</v>
      </c>
      <c r="S193" s="26"/>
      <c r="T193" s="26"/>
      <c r="U193" s="10" t="s">
        <v>178</v>
      </c>
      <c r="V193" s="10" t="s">
        <v>180</v>
      </c>
      <c r="W193" s="10" t="s">
        <v>747</v>
      </c>
      <c r="X193" s="10" t="s">
        <v>748</v>
      </c>
      <c r="Y193" s="10" t="s">
        <v>749</v>
      </c>
      <c r="Z193" s="10" t="s">
        <v>750</v>
      </c>
      <c r="AA193" s="10" t="s">
        <v>751</v>
      </c>
      <c r="AB193" s="10" t="s">
        <v>752</v>
      </c>
      <c r="AC193" s="10" t="s">
        <v>753</v>
      </c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71">
        <v>2</v>
      </c>
      <c r="AQ193" s="26" t="s">
        <v>824</v>
      </c>
    </row>
    <row r="194" spans="1:43" s="9" customFormat="1" ht="11.25" x14ac:dyDescent="0.2">
      <c r="A194" s="10" t="s">
        <v>803</v>
      </c>
      <c r="B194" s="40" t="s">
        <v>774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0"/>
      <c r="O194" s="19">
        <v>0.25</v>
      </c>
      <c r="P194" s="19">
        <v>0.41666666666666669</v>
      </c>
      <c r="Q194" s="22">
        <v>0.70833333333333337</v>
      </c>
      <c r="R194" s="22">
        <v>0.875</v>
      </c>
      <c r="S194" s="10"/>
      <c r="T194" s="10"/>
      <c r="U194" s="10" t="s">
        <v>178</v>
      </c>
      <c r="V194" s="10" t="s">
        <v>747</v>
      </c>
      <c r="W194" s="10" t="s">
        <v>748</v>
      </c>
      <c r="X194" s="10" t="s">
        <v>749</v>
      </c>
      <c r="Y194" s="10" t="s">
        <v>750</v>
      </c>
      <c r="Z194" s="10" t="s">
        <v>751</v>
      </c>
      <c r="AA194" s="10" t="s">
        <v>752</v>
      </c>
      <c r="AB194" s="10" t="s">
        <v>753</v>
      </c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71">
        <v>2</v>
      </c>
      <c r="AQ194" s="26" t="s">
        <v>824</v>
      </c>
    </row>
    <row r="195" spans="1:43" s="9" customFormat="1" ht="11.25" x14ac:dyDescent="0.2">
      <c r="A195" s="10" t="s">
        <v>803</v>
      </c>
      <c r="B195" s="40" t="s">
        <v>774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0"/>
      <c r="O195" s="19">
        <v>0.25</v>
      </c>
      <c r="P195" s="19">
        <v>0.41666666666666669</v>
      </c>
      <c r="Q195" s="26"/>
      <c r="R195" s="26"/>
      <c r="S195" s="10"/>
      <c r="T195" s="10"/>
      <c r="U195" s="10" t="s">
        <v>180</v>
      </c>
      <c r="V195" s="10" t="s">
        <v>641</v>
      </c>
      <c r="W195" s="10" t="s">
        <v>642</v>
      </c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1">
        <v>1</v>
      </c>
      <c r="AQ195" s="26" t="s">
        <v>824</v>
      </c>
    </row>
    <row r="196" spans="1:43" s="9" customFormat="1" ht="11.25" x14ac:dyDescent="0.2">
      <c r="A196" s="10" t="s">
        <v>803</v>
      </c>
      <c r="B196" s="40" t="s">
        <v>774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0"/>
      <c r="O196" s="19">
        <v>0.66666666666666663</v>
      </c>
      <c r="P196" s="19">
        <v>0.875</v>
      </c>
      <c r="Q196" s="26"/>
      <c r="R196" s="26"/>
      <c r="S196" s="26"/>
      <c r="T196" s="26"/>
      <c r="U196" s="10" t="s">
        <v>328</v>
      </c>
      <c r="V196" s="10" t="s">
        <v>329</v>
      </c>
      <c r="W196" s="10" t="s">
        <v>252</v>
      </c>
      <c r="X196" s="10" t="s">
        <v>580</v>
      </c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71">
        <v>2</v>
      </c>
      <c r="AQ196" s="26" t="s">
        <v>824</v>
      </c>
    </row>
    <row r="197" spans="1:43" s="9" customFormat="1" ht="11.25" x14ac:dyDescent="0.2">
      <c r="A197" s="10" t="s">
        <v>803</v>
      </c>
      <c r="B197" s="40" t="s">
        <v>774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0"/>
      <c r="O197" s="19">
        <v>0.66666666666666663</v>
      </c>
      <c r="P197" s="19">
        <v>0.875</v>
      </c>
      <c r="Q197" s="26"/>
      <c r="R197" s="26"/>
      <c r="S197" s="26"/>
      <c r="T197" s="26"/>
      <c r="U197" s="10" t="s">
        <v>328</v>
      </c>
      <c r="V197" s="10" t="s">
        <v>329</v>
      </c>
      <c r="W197" s="10" t="s">
        <v>252</v>
      </c>
      <c r="X197" s="10" t="s">
        <v>580</v>
      </c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71">
        <v>2</v>
      </c>
      <c r="AQ197" s="26" t="s">
        <v>824</v>
      </c>
    </row>
    <row r="198" spans="1:43" s="20" customFormat="1" ht="11.25" x14ac:dyDescent="0.2">
      <c r="A198" s="48" t="s">
        <v>804</v>
      </c>
      <c r="B198" s="61" t="s">
        <v>774</v>
      </c>
      <c r="C198" s="47">
        <v>255</v>
      </c>
      <c r="D198" s="48" t="s">
        <v>84</v>
      </c>
      <c r="E198" s="48"/>
      <c r="F198" s="93">
        <v>346209.35</v>
      </c>
      <c r="G198" s="95">
        <v>6291674.75</v>
      </c>
      <c r="H198" s="48" t="s">
        <v>561</v>
      </c>
      <c r="I198" s="48" t="s">
        <v>768</v>
      </c>
      <c r="J198" s="48" t="s">
        <v>571</v>
      </c>
      <c r="K198" s="48"/>
      <c r="L198" s="48"/>
      <c r="M198" s="48"/>
      <c r="N198" s="48"/>
      <c r="O198" s="50">
        <v>0.66666666666666663</v>
      </c>
      <c r="P198" s="50">
        <v>0.85416666666666663</v>
      </c>
      <c r="Q198" s="50"/>
      <c r="R198" s="50"/>
      <c r="S198" s="47"/>
      <c r="T198" s="47"/>
      <c r="U198" s="48" t="s">
        <v>173</v>
      </c>
      <c r="V198" s="48" t="s">
        <v>174</v>
      </c>
      <c r="W198" s="48" t="s">
        <v>311</v>
      </c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73">
        <v>1</v>
      </c>
      <c r="AQ198" s="47" t="s">
        <v>824</v>
      </c>
    </row>
    <row r="199" spans="1:43" s="20" customFormat="1" ht="11.25" x14ac:dyDescent="0.2">
      <c r="A199" s="48" t="s">
        <v>804</v>
      </c>
      <c r="B199" s="61" t="s">
        <v>774</v>
      </c>
      <c r="C199" s="47">
        <v>256</v>
      </c>
      <c r="D199" s="48" t="s">
        <v>83</v>
      </c>
      <c r="E199" s="48"/>
      <c r="F199" s="93">
        <v>346361.76</v>
      </c>
      <c r="G199" s="95">
        <v>6291656</v>
      </c>
      <c r="H199" s="48" t="s">
        <v>561</v>
      </c>
      <c r="I199" s="48" t="s">
        <v>769</v>
      </c>
      <c r="J199" s="48" t="s">
        <v>571</v>
      </c>
      <c r="K199" s="48"/>
      <c r="L199" s="48"/>
      <c r="M199" s="48"/>
      <c r="N199" s="48"/>
      <c r="O199" s="50">
        <v>0.27083333333333331</v>
      </c>
      <c r="P199" s="50">
        <v>0.45833333333333331</v>
      </c>
      <c r="Q199" s="50"/>
      <c r="R199" s="50"/>
      <c r="S199" s="47"/>
      <c r="T199" s="47"/>
      <c r="U199" s="48" t="s">
        <v>234</v>
      </c>
      <c r="V199" s="48" t="s">
        <v>232</v>
      </c>
      <c r="W199" s="48" t="s">
        <v>235</v>
      </c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73">
        <v>1</v>
      </c>
      <c r="AQ199" s="47" t="s">
        <v>824</v>
      </c>
    </row>
    <row r="200" spans="1:43" s="9" customFormat="1" ht="11.25" x14ac:dyDescent="0.2">
      <c r="A200" s="10" t="s">
        <v>803</v>
      </c>
      <c r="B200" s="40" t="s">
        <v>774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0"/>
      <c r="O200" s="19">
        <v>0.27083333333333331</v>
      </c>
      <c r="P200" s="19">
        <v>0.41666666666666669</v>
      </c>
      <c r="Q200" s="26"/>
      <c r="R200" s="26"/>
      <c r="S200" s="26"/>
      <c r="T200" s="26"/>
      <c r="U200" s="10" t="s">
        <v>251</v>
      </c>
      <c r="V200" s="10" t="s">
        <v>253</v>
      </c>
      <c r="W200" s="10" t="s">
        <v>515</v>
      </c>
      <c r="X200" s="10" t="s">
        <v>254</v>
      </c>
      <c r="Y200" s="10" t="s">
        <v>257</v>
      </c>
      <c r="Z200" s="10" t="s">
        <v>255</v>
      </c>
      <c r="AA200" s="10" t="s">
        <v>256</v>
      </c>
      <c r="AB200" s="10" t="s">
        <v>683</v>
      </c>
      <c r="AC200" s="10" t="s">
        <v>607</v>
      </c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71">
        <v>3</v>
      </c>
      <c r="AQ200" s="26" t="s">
        <v>824</v>
      </c>
    </row>
    <row r="201" spans="1:43" s="9" customFormat="1" ht="11.25" x14ac:dyDescent="0.2">
      <c r="A201" s="10" t="s">
        <v>803</v>
      </c>
      <c r="B201" s="40" t="s">
        <v>774</v>
      </c>
      <c r="C201" s="26">
        <v>258</v>
      </c>
      <c r="D201" s="10" t="s">
        <v>786</v>
      </c>
      <c r="E201" s="10"/>
      <c r="F201" s="94">
        <v>353519.68</v>
      </c>
      <c r="G201" s="94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0"/>
      <c r="O201" s="19">
        <v>0.70833333333333337</v>
      </c>
      <c r="P201" s="19">
        <v>0.875</v>
      </c>
      <c r="Q201" s="26"/>
      <c r="R201" s="26"/>
      <c r="S201" s="26"/>
      <c r="T201" s="26"/>
      <c r="U201" s="10" t="s">
        <v>251</v>
      </c>
      <c r="V201" s="10" t="s">
        <v>253</v>
      </c>
      <c r="W201" s="10" t="s">
        <v>515</v>
      </c>
      <c r="X201" s="10" t="s">
        <v>254</v>
      </c>
      <c r="Y201" s="10" t="s">
        <v>257</v>
      </c>
      <c r="Z201" s="10" t="s">
        <v>255</v>
      </c>
      <c r="AA201" s="10" t="s">
        <v>256</v>
      </c>
      <c r="AB201" s="10" t="s">
        <v>683</v>
      </c>
      <c r="AC201" s="10" t="s">
        <v>607</v>
      </c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1">
        <v>2</v>
      </c>
      <c r="AQ201" s="26" t="s">
        <v>824</v>
      </c>
    </row>
    <row r="202" spans="1:43" s="9" customFormat="1" ht="11.25" x14ac:dyDescent="0.2">
      <c r="A202" s="10" t="s">
        <v>803</v>
      </c>
      <c r="B202" s="40" t="s">
        <v>774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0"/>
      <c r="O202" s="19">
        <v>0.27083333333333331</v>
      </c>
      <c r="P202" s="19">
        <v>0.41666666666666669</v>
      </c>
      <c r="Q202" s="19">
        <v>0.6875</v>
      </c>
      <c r="R202" s="19">
        <v>0.89583333333333337</v>
      </c>
      <c r="S202" s="26"/>
      <c r="T202" s="26"/>
      <c r="U202" s="10" t="s">
        <v>250</v>
      </c>
      <c r="V202" s="10" t="s">
        <v>796</v>
      </c>
      <c r="W202" s="10" t="s">
        <v>797</v>
      </c>
      <c r="X202" s="10" t="s">
        <v>798</v>
      </c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71">
        <v>2</v>
      </c>
      <c r="AQ202" s="26" t="s">
        <v>824</v>
      </c>
    </row>
    <row r="203" spans="1:43" s="9" customFormat="1" ht="11.25" x14ac:dyDescent="0.2">
      <c r="A203" s="10" t="s">
        <v>803</v>
      </c>
      <c r="B203" s="40" t="s">
        <v>774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0"/>
      <c r="O203" s="19">
        <v>0.27083333333333331</v>
      </c>
      <c r="P203" s="19">
        <v>0.41666666666666669</v>
      </c>
      <c r="Q203" s="19">
        <v>0.6875</v>
      </c>
      <c r="R203" s="19">
        <v>0.89583333333333337</v>
      </c>
      <c r="S203" s="26"/>
      <c r="T203" s="26"/>
      <c r="U203" s="10" t="s">
        <v>250</v>
      </c>
      <c r="V203" s="10" t="s">
        <v>796</v>
      </c>
      <c r="W203" s="10" t="s">
        <v>797</v>
      </c>
      <c r="X203" s="10" t="s">
        <v>798</v>
      </c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71">
        <v>2</v>
      </c>
      <c r="AQ203" s="26" t="s">
        <v>824</v>
      </c>
    </row>
    <row r="204" spans="1:43" s="9" customFormat="1" ht="11.25" x14ac:dyDescent="0.2">
      <c r="A204" s="10" t="s">
        <v>803</v>
      </c>
      <c r="B204" s="40" t="s">
        <v>774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0"/>
      <c r="O204" s="19">
        <v>0.27083333333333331</v>
      </c>
      <c r="P204" s="19">
        <v>0.41666666666666669</v>
      </c>
      <c r="Q204" s="19">
        <v>0.6875</v>
      </c>
      <c r="R204" s="19">
        <v>0.89583333333333337</v>
      </c>
      <c r="S204" s="26"/>
      <c r="T204" s="26"/>
      <c r="U204" s="10" t="s">
        <v>250</v>
      </c>
      <c r="V204" s="10" t="s">
        <v>796</v>
      </c>
      <c r="W204" s="10" t="s">
        <v>797</v>
      </c>
      <c r="X204" s="10" t="s">
        <v>798</v>
      </c>
      <c r="Y204" s="10" t="s">
        <v>799</v>
      </c>
      <c r="Z204" s="10" t="s">
        <v>800</v>
      </c>
      <c r="AA204" s="10" t="s">
        <v>801</v>
      </c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1">
        <v>2</v>
      </c>
      <c r="AQ204" s="26" t="s">
        <v>824</v>
      </c>
    </row>
    <row r="205" spans="1:43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0"/>
      <c r="O205" s="19">
        <v>0.70833333333333337</v>
      </c>
      <c r="P205" s="19">
        <v>0.875</v>
      </c>
      <c r="Q205" s="26"/>
      <c r="R205" s="26"/>
      <c r="S205" s="26" t="s">
        <v>827</v>
      </c>
      <c r="T205" s="26"/>
      <c r="U205" s="10" t="s">
        <v>217</v>
      </c>
      <c r="V205" s="10" t="s">
        <v>220</v>
      </c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71">
        <v>2</v>
      </c>
      <c r="AQ205" s="26" t="s">
        <v>824</v>
      </c>
    </row>
    <row r="206" spans="1:43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0"/>
      <c r="O206" s="19">
        <v>0.25</v>
      </c>
      <c r="P206" s="19">
        <v>0.41666666666666669</v>
      </c>
      <c r="Q206" s="26"/>
      <c r="R206" s="26"/>
      <c r="S206" s="26"/>
      <c r="T206" s="26"/>
      <c r="U206" s="10" t="s">
        <v>217</v>
      </c>
      <c r="V206" s="10" t="s">
        <v>218</v>
      </c>
      <c r="W206" s="10" t="s">
        <v>267</v>
      </c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71">
        <v>3</v>
      </c>
      <c r="AQ206" s="26" t="s">
        <v>824</v>
      </c>
    </row>
    <row r="207" spans="1:43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0"/>
      <c r="O207" s="19">
        <v>0.70833333333333337</v>
      </c>
      <c r="P207" s="19">
        <v>0.875</v>
      </c>
      <c r="Q207" s="26"/>
      <c r="R207" s="26"/>
      <c r="S207" s="26"/>
      <c r="T207" s="26"/>
      <c r="U207" s="10" t="s">
        <v>377</v>
      </c>
      <c r="V207" s="10" t="s">
        <v>379</v>
      </c>
      <c r="W207" s="10" t="s">
        <v>273</v>
      </c>
      <c r="X207" s="10" t="s">
        <v>604</v>
      </c>
      <c r="Y207" s="10" t="s">
        <v>619</v>
      </c>
      <c r="Z207" s="10" t="s">
        <v>190</v>
      </c>
      <c r="AA207" s="10" t="s">
        <v>772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71">
        <v>4</v>
      </c>
      <c r="AQ207" s="26" t="s">
        <v>824</v>
      </c>
    </row>
    <row r="208" spans="1:43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0"/>
      <c r="O208" s="19">
        <v>0.25</v>
      </c>
      <c r="P208" s="19">
        <v>0.41666666666666669</v>
      </c>
      <c r="Q208" s="26"/>
      <c r="R208" s="26"/>
      <c r="S208" s="26"/>
      <c r="T208" s="26"/>
      <c r="U208" s="10" t="s">
        <v>215</v>
      </c>
      <c r="V208" s="10" t="s">
        <v>216</v>
      </c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71">
        <v>4</v>
      </c>
      <c r="AQ208" s="26" t="s">
        <v>824</v>
      </c>
    </row>
    <row r="209" spans="1:43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0"/>
      <c r="O209" s="19">
        <v>0.75</v>
      </c>
      <c r="P209" s="19">
        <v>0.875</v>
      </c>
      <c r="Q209" s="26"/>
      <c r="R209" s="26"/>
      <c r="S209" s="26"/>
      <c r="T209" s="26"/>
      <c r="U209" s="10" t="s">
        <v>368</v>
      </c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71">
        <v>2</v>
      </c>
      <c r="AQ209" s="26" t="s">
        <v>824</v>
      </c>
    </row>
    <row r="210" spans="1:43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0"/>
      <c r="O210" s="19">
        <v>0.70833333333333337</v>
      </c>
      <c r="P210" s="19">
        <v>0.91666666666666663</v>
      </c>
      <c r="Q210" s="26"/>
      <c r="R210" s="26"/>
      <c r="S210" s="26"/>
      <c r="T210" s="26"/>
      <c r="U210" s="10" t="s">
        <v>369</v>
      </c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71">
        <v>2</v>
      </c>
      <c r="AQ210" s="26" t="s">
        <v>824</v>
      </c>
    </row>
    <row r="211" spans="1:43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0"/>
      <c r="O211" s="19">
        <v>0.22916666666666666</v>
      </c>
      <c r="P211" s="19">
        <v>0.39583333333333331</v>
      </c>
      <c r="Q211" s="26"/>
      <c r="R211" s="26"/>
      <c r="S211" s="26"/>
      <c r="T211" s="26"/>
      <c r="U211" s="10" t="s">
        <v>373</v>
      </c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1">
        <v>5</v>
      </c>
      <c r="AQ211" s="26" t="s">
        <v>824</v>
      </c>
    </row>
    <row r="212" spans="1:43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0"/>
      <c r="O212" s="19">
        <v>0.625</v>
      </c>
      <c r="P212" s="19">
        <v>0.91666666666666663</v>
      </c>
      <c r="Q212" s="26"/>
      <c r="R212" s="26"/>
      <c r="S212" s="26"/>
      <c r="T212" s="26"/>
      <c r="U212" s="10" t="s">
        <v>376</v>
      </c>
      <c r="V212" s="10" t="s">
        <v>915</v>
      </c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71">
        <v>2</v>
      </c>
      <c r="AQ212" s="26" t="s">
        <v>824</v>
      </c>
    </row>
    <row r="213" spans="1:43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0"/>
      <c r="O213" s="19">
        <v>0.27083333333333331</v>
      </c>
      <c r="P213" s="19">
        <v>0.39583333333333331</v>
      </c>
      <c r="Q213" s="22">
        <v>0.6875</v>
      </c>
      <c r="R213" s="22">
        <v>0.89583333333333337</v>
      </c>
      <c r="S213" s="26"/>
      <c r="T213" s="26"/>
      <c r="U213" s="10" t="s">
        <v>251</v>
      </c>
      <c r="V213" s="10" t="s">
        <v>254</v>
      </c>
      <c r="W213" s="10" t="s">
        <v>255</v>
      </c>
      <c r="X213" s="10" t="s">
        <v>253</v>
      </c>
      <c r="Y213" s="10" t="s">
        <v>257</v>
      </c>
      <c r="Z213" s="10" t="s">
        <v>390</v>
      </c>
      <c r="AA213" s="10" t="s">
        <v>515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71">
        <v>2</v>
      </c>
      <c r="AQ213" s="26" t="s">
        <v>854</v>
      </c>
    </row>
    <row r="214" spans="1:43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0"/>
      <c r="O214" s="19">
        <v>0.27083333333333331</v>
      </c>
      <c r="P214" s="19">
        <v>0.41666666666666669</v>
      </c>
      <c r="Q214" s="19">
        <v>0.70833333333333337</v>
      </c>
      <c r="R214" s="19">
        <v>0.875</v>
      </c>
      <c r="S214" s="26"/>
      <c r="T214" s="26"/>
      <c r="U214" s="10" t="s">
        <v>241</v>
      </c>
      <c r="V214" s="10" t="s">
        <v>514</v>
      </c>
      <c r="W214" s="10" t="s">
        <v>244</v>
      </c>
      <c r="X214" s="10" t="s">
        <v>242</v>
      </c>
      <c r="Y214" s="10" t="s">
        <v>245</v>
      </c>
      <c r="Z214" s="10" t="s">
        <v>243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71">
        <v>4</v>
      </c>
      <c r="AQ214" s="26" t="s">
        <v>854</v>
      </c>
    </row>
    <row r="215" spans="1:43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0"/>
      <c r="O215" s="19">
        <v>0.27083333333333331</v>
      </c>
      <c r="P215" s="19">
        <v>0.41666666666666669</v>
      </c>
      <c r="Q215" s="22">
        <v>0.70833333333333337</v>
      </c>
      <c r="R215" s="22">
        <v>0.83333333333333337</v>
      </c>
      <c r="S215" s="26"/>
      <c r="T215" s="26"/>
      <c r="U215" s="10" t="s">
        <v>241</v>
      </c>
      <c r="V215" s="10" t="s">
        <v>514</v>
      </c>
      <c r="W215" s="10" t="s">
        <v>244</v>
      </c>
      <c r="X215" s="10" t="s">
        <v>242</v>
      </c>
      <c r="Y215" s="10" t="s">
        <v>245</v>
      </c>
      <c r="Z215" s="10" t="s">
        <v>243</v>
      </c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71">
        <v>4</v>
      </c>
      <c r="AQ215" s="26" t="s">
        <v>854</v>
      </c>
    </row>
    <row r="216" spans="1:43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0"/>
      <c r="O216" s="19">
        <v>0.27083333333333331</v>
      </c>
      <c r="P216" s="19">
        <v>0.41666666666666669</v>
      </c>
      <c r="Q216" s="19">
        <v>0.72916666666666663</v>
      </c>
      <c r="R216" s="19">
        <v>0.85416666666666663</v>
      </c>
      <c r="S216" s="26"/>
      <c r="T216" s="26"/>
      <c r="U216" s="10" t="s">
        <v>251</v>
      </c>
      <c r="V216" s="10" t="s">
        <v>515</v>
      </c>
      <c r="W216" s="10" t="s">
        <v>253</v>
      </c>
      <c r="X216" s="10" t="s">
        <v>254</v>
      </c>
      <c r="Y216" s="10" t="s">
        <v>257</v>
      </c>
      <c r="Z216" s="10" t="s">
        <v>255</v>
      </c>
      <c r="AA216" s="10" t="s">
        <v>607</v>
      </c>
      <c r="AB216" s="10" t="s">
        <v>683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71">
        <v>4</v>
      </c>
      <c r="AQ216" s="26" t="s">
        <v>854</v>
      </c>
    </row>
    <row r="217" spans="1:43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0"/>
      <c r="O217" s="19">
        <v>0.25</v>
      </c>
      <c r="P217" s="19">
        <v>0.41666666666666669</v>
      </c>
      <c r="Q217" s="19">
        <v>0.6875</v>
      </c>
      <c r="R217" s="19">
        <v>0.89583333333333337</v>
      </c>
      <c r="S217" s="26"/>
      <c r="T217" s="26"/>
      <c r="U217" s="10" t="s">
        <v>241</v>
      </c>
      <c r="V217" s="10" t="s">
        <v>514</v>
      </c>
      <c r="W217" s="10" t="s">
        <v>244</v>
      </c>
      <c r="X217" s="10" t="s">
        <v>242</v>
      </c>
      <c r="Y217" s="10" t="s">
        <v>245</v>
      </c>
      <c r="Z217" s="10" t="s">
        <v>243</v>
      </c>
      <c r="AA217" s="10" t="s">
        <v>296</v>
      </c>
      <c r="AB217" s="10" t="s">
        <v>608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71">
        <v>4</v>
      </c>
      <c r="AQ217" s="26" t="s">
        <v>854</v>
      </c>
    </row>
    <row r="218" spans="1:43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0"/>
      <c r="O218" s="19">
        <v>0.72916666666666663</v>
      </c>
      <c r="P218" s="19">
        <v>0.875</v>
      </c>
      <c r="Q218" s="22"/>
      <c r="R218" s="22"/>
      <c r="S218" s="26"/>
      <c r="T218" s="26"/>
      <c r="U218" s="10" t="s">
        <v>383</v>
      </c>
      <c r="V218" s="10" t="s">
        <v>330</v>
      </c>
      <c r="W218" s="10" t="s">
        <v>384</v>
      </c>
      <c r="X218" s="10" t="s">
        <v>390</v>
      </c>
      <c r="Y218" s="10" t="s">
        <v>606</v>
      </c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1">
        <v>3</v>
      </c>
      <c r="AQ218" s="26" t="s">
        <v>854</v>
      </c>
    </row>
    <row r="219" spans="1:43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0"/>
      <c r="O219" s="19">
        <v>0.70833333333333337</v>
      </c>
      <c r="P219" s="19">
        <v>0.83333333333333337</v>
      </c>
      <c r="Q219" s="22"/>
      <c r="R219" s="22"/>
      <c r="S219" s="26"/>
      <c r="T219" s="26"/>
      <c r="U219" s="10" t="s">
        <v>276</v>
      </c>
      <c r="V219" s="10" t="s">
        <v>258</v>
      </c>
      <c r="W219" s="10" t="s">
        <v>277</v>
      </c>
      <c r="X219" s="10" t="s">
        <v>259</v>
      </c>
      <c r="Y219" s="10" t="s">
        <v>859</v>
      </c>
      <c r="Z219" s="10" t="s">
        <v>260</v>
      </c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71">
        <v>3</v>
      </c>
      <c r="AQ219" s="26" t="s">
        <v>868</v>
      </c>
    </row>
    <row r="220" spans="1:43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0"/>
      <c r="O220" s="19">
        <v>0.70833333333333337</v>
      </c>
      <c r="P220" s="19">
        <v>0.83333333333333337</v>
      </c>
      <c r="Q220" s="22"/>
      <c r="R220" s="22"/>
      <c r="S220" s="26"/>
      <c r="T220" s="26"/>
      <c r="U220" s="10" t="s">
        <v>326</v>
      </c>
      <c r="V220" s="10" t="s">
        <v>388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71">
        <v>2</v>
      </c>
      <c r="AQ220" s="26" t="s">
        <v>868</v>
      </c>
    </row>
    <row r="221" spans="1:43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0"/>
      <c r="O221" s="19">
        <v>0.70833333333333337</v>
      </c>
      <c r="P221" s="19">
        <v>0.875</v>
      </c>
      <c r="Q221" s="22"/>
      <c r="R221" s="22"/>
      <c r="S221" s="26"/>
      <c r="T221" s="26"/>
      <c r="U221" s="10" t="s">
        <v>374</v>
      </c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71">
        <v>2</v>
      </c>
      <c r="AQ221" s="26" t="s">
        <v>868</v>
      </c>
    </row>
    <row r="222" spans="1:43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0"/>
      <c r="O222" s="19">
        <v>0.72916666666666663</v>
      </c>
      <c r="P222" s="19">
        <v>0.89583333333333337</v>
      </c>
      <c r="Q222" s="22"/>
      <c r="R222" s="22"/>
      <c r="S222" s="26"/>
      <c r="T222" s="26"/>
      <c r="U222" s="10" t="s">
        <v>222</v>
      </c>
      <c r="V222" s="10" t="s">
        <v>860</v>
      </c>
      <c r="W222" s="10" t="s">
        <v>224</v>
      </c>
      <c r="X222" s="10" t="s">
        <v>861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71">
        <v>4</v>
      </c>
      <c r="AQ222" s="26" t="s">
        <v>868</v>
      </c>
    </row>
    <row r="223" spans="1:43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0"/>
      <c r="O223" s="19">
        <v>0.75</v>
      </c>
      <c r="P223" s="19">
        <v>0.875</v>
      </c>
      <c r="Q223" s="22"/>
      <c r="R223" s="22"/>
      <c r="S223" s="26"/>
      <c r="T223" s="26"/>
      <c r="U223" s="10" t="s">
        <v>580</v>
      </c>
      <c r="V223" s="10" t="s">
        <v>268</v>
      </c>
      <c r="W223" s="10" t="s">
        <v>269</v>
      </c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71">
        <v>2</v>
      </c>
      <c r="AQ223" s="26" t="s">
        <v>868</v>
      </c>
    </row>
    <row r="224" spans="1:43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0"/>
      <c r="O224" s="19">
        <v>0.72916666666666663</v>
      </c>
      <c r="P224" s="19">
        <v>0.89583333333333337</v>
      </c>
      <c r="Q224" s="22"/>
      <c r="R224" s="22"/>
      <c r="S224" s="26"/>
      <c r="T224" s="26"/>
      <c r="U224" s="10" t="s">
        <v>308</v>
      </c>
      <c r="V224" s="10" t="s">
        <v>862</v>
      </c>
      <c r="W224" s="10" t="s">
        <v>309</v>
      </c>
      <c r="X224" s="10" t="s">
        <v>310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71">
        <v>3</v>
      </c>
      <c r="AQ224" s="26" t="s">
        <v>868</v>
      </c>
    </row>
    <row r="225" spans="1:43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242953.86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0"/>
      <c r="O225" s="19">
        <v>0.66666666666666663</v>
      </c>
      <c r="P225" s="19">
        <v>0.85416666666666663</v>
      </c>
      <c r="Q225" s="22"/>
      <c r="R225" s="22"/>
      <c r="S225" s="26"/>
      <c r="T225" s="26"/>
      <c r="U225" s="10" t="s">
        <v>143</v>
      </c>
      <c r="V225" s="10" t="s">
        <v>202</v>
      </c>
      <c r="W225" s="10" t="s">
        <v>200</v>
      </c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1">
        <v>2</v>
      </c>
      <c r="AQ225" s="26"/>
    </row>
    <row r="226" spans="1:43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0"/>
      <c r="O226" s="19">
        <v>0.66666666666666663</v>
      </c>
      <c r="P226" s="19">
        <v>0.85416666666666663</v>
      </c>
      <c r="Q226" s="22"/>
      <c r="R226" s="22"/>
      <c r="S226" s="26"/>
      <c r="T226" s="26"/>
      <c r="U226" s="10" t="s">
        <v>176</v>
      </c>
      <c r="V226" s="10" t="s">
        <v>177</v>
      </c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71">
        <v>2</v>
      </c>
      <c r="AQ226" s="26"/>
    </row>
    <row r="227" spans="1:43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0"/>
      <c r="O227" s="19">
        <v>0.29166666666666669</v>
      </c>
      <c r="P227" s="19">
        <v>0.45833333333333331</v>
      </c>
      <c r="Q227" s="22"/>
      <c r="R227" s="22"/>
      <c r="S227" s="26"/>
      <c r="T227" s="26"/>
      <c r="U227" s="8" t="s">
        <v>217</v>
      </c>
      <c r="V227" s="8" t="s">
        <v>220</v>
      </c>
      <c r="W227" s="8" t="s">
        <v>262</v>
      </c>
      <c r="X227" s="8" t="s">
        <v>264</v>
      </c>
      <c r="Y227" s="8" t="s">
        <v>221</v>
      </c>
      <c r="Z227" s="8" t="s">
        <v>218</v>
      </c>
      <c r="AA227" s="8" t="s">
        <v>219</v>
      </c>
      <c r="AB227" s="10" t="s">
        <v>605</v>
      </c>
      <c r="AC227" s="10" t="s">
        <v>773</v>
      </c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71">
        <v>2</v>
      </c>
      <c r="AQ227" s="26"/>
    </row>
    <row r="228" spans="1:43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0"/>
      <c r="O228" s="19">
        <v>0.29166666666666669</v>
      </c>
      <c r="P228" s="19">
        <v>0.66666666666666663</v>
      </c>
      <c r="Q228" s="22"/>
      <c r="R228" s="22"/>
      <c r="S228" s="26"/>
      <c r="T228" s="26"/>
      <c r="U228" s="10" t="s">
        <v>165</v>
      </c>
      <c r="V228" s="10" t="s">
        <v>166</v>
      </c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71">
        <v>2</v>
      </c>
      <c r="AQ228" s="26"/>
    </row>
    <row r="229" spans="1:43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0"/>
      <c r="O229" s="19">
        <v>0.27083333333333331</v>
      </c>
      <c r="P229" s="19">
        <v>0.375</v>
      </c>
      <c r="Q229" s="22">
        <v>0.70833333333333337</v>
      </c>
      <c r="R229" s="22">
        <v>0.875</v>
      </c>
      <c r="S229" s="26"/>
      <c r="T229" s="26"/>
      <c r="U229" s="10" t="s">
        <v>890</v>
      </c>
      <c r="V229" s="10" t="s">
        <v>227</v>
      </c>
      <c r="W229" s="10" t="s">
        <v>230</v>
      </c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71">
        <v>2</v>
      </c>
      <c r="AQ229" s="26"/>
    </row>
    <row r="230" spans="1:43" s="111" customFormat="1" ht="11.25" x14ac:dyDescent="0.2">
      <c r="A230" s="105" t="s">
        <v>803</v>
      </c>
      <c r="B230" s="106" t="s">
        <v>775</v>
      </c>
      <c r="C230" s="107">
        <v>287</v>
      </c>
      <c r="D230" s="105" t="s">
        <v>985</v>
      </c>
      <c r="E230" s="105"/>
      <c r="F230" s="105">
        <v>346745.57</v>
      </c>
      <c r="G230" s="105">
        <v>6305333.6500000004</v>
      </c>
      <c r="H230" s="108" t="s">
        <v>554</v>
      </c>
      <c r="I230" s="105" t="s">
        <v>986</v>
      </c>
      <c r="J230" s="105" t="s">
        <v>567</v>
      </c>
      <c r="K230" s="105"/>
      <c r="L230" s="105"/>
      <c r="M230" s="105"/>
      <c r="N230" s="105"/>
      <c r="O230" s="109">
        <v>0.27083333333333331</v>
      </c>
      <c r="P230" s="109">
        <v>0.41666666666666669</v>
      </c>
      <c r="Q230" s="110">
        <v>0.66666666666666663</v>
      </c>
      <c r="R230" s="110">
        <v>0.89583333333333337</v>
      </c>
      <c r="S230" s="107"/>
      <c r="T230" s="107"/>
      <c r="U230" s="105" t="s">
        <v>987</v>
      </c>
      <c r="V230" s="105" t="s">
        <v>988</v>
      </c>
      <c r="W230" s="105" t="s">
        <v>989</v>
      </c>
      <c r="X230" s="105" t="s">
        <v>990</v>
      </c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7">
        <v>3</v>
      </c>
      <c r="AQ230" s="107" t="s">
        <v>991</v>
      </c>
    </row>
    <row r="231" spans="1:43" s="9" customFormat="1" ht="11.25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0"/>
      <c r="O231" s="19">
        <v>0.70833333333333337</v>
      </c>
      <c r="P231" s="19">
        <v>0.83333333333333337</v>
      </c>
      <c r="Q231" s="22"/>
      <c r="R231" s="22"/>
      <c r="S231" s="26"/>
      <c r="T231" s="26"/>
      <c r="U231" s="22" t="s">
        <v>274</v>
      </c>
      <c r="V231" s="26" t="s">
        <v>275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71">
        <v>3</v>
      </c>
      <c r="AQ231" s="26"/>
    </row>
    <row r="232" spans="1:43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0"/>
      <c r="O232" s="19">
        <v>0.27083333333333331</v>
      </c>
      <c r="P232" s="19">
        <v>0.45833333333333331</v>
      </c>
      <c r="Q232" s="22"/>
      <c r="R232" s="22"/>
      <c r="S232" s="26"/>
      <c r="T232" s="26"/>
      <c r="U232" s="10" t="s">
        <v>173</v>
      </c>
      <c r="V232" s="10" t="s">
        <v>174</v>
      </c>
      <c r="W232" s="10" t="s">
        <v>311</v>
      </c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71">
        <v>1</v>
      </c>
      <c r="AQ232" s="26"/>
    </row>
    <row r="233" spans="1:43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0"/>
      <c r="O233" s="19">
        <v>0.27083333333333331</v>
      </c>
      <c r="P233" s="19">
        <v>0.45833333333333331</v>
      </c>
      <c r="Q233" s="22">
        <v>0.66666666666666663</v>
      </c>
      <c r="R233" s="22">
        <v>0.85416666666666663</v>
      </c>
      <c r="S233" s="26"/>
      <c r="T233" s="26"/>
      <c r="U233" s="10" t="s">
        <v>172</v>
      </c>
      <c r="V233" s="10" t="s">
        <v>174</v>
      </c>
      <c r="W233" s="10" t="s">
        <v>898</v>
      </c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71">
        <v>1</v>
      </c>
      <c r="AQ233" s="26"/>
    </row>
    <row r="234" spans="1:43" s="9" customFormat="1" ht="11.25" x14ac:dyDescent="0.2">
      <c r="A234" s="10" t="s">
        <v>803</v>
      </c>
      <c r="B234" s="40" t="s">
        <v>935</v>
      </c>
      <c r="C234" s="26">
        <v>291</v>
      </c>
      <c r="D234" s="10" t="s">
        <v>900</v>
      </c>
      <c r="E234" s="10"/>
      <c r="F234" s="94">
        <v>347173.7</v>
      </c>
      <c r="G234" s="92">
        <v>6303519.1699999999</v>
      </c>
      <c r="H234" s="10" t="s">
        <v>552</v>
      </c>
      <c r="I234" s="10" t="s">
        <v>901</v>
      </c>
      <c r="J234" s="10" t="s">
        <v>575</v>
      </c>
      <c r="K234" s="10" t="s">
        <v>571</v>
      </c>
      <c r="L234" s="10"/>
      <c r="M234" s="10"/>
      <c r="N234" s="10"/>
      <c r="O234" s="19">
        <v>0.6875</v>
      </c>
      <c r="P234" s="19">
        <v>0.89583333333333337</v>
      </c>
      <c r="Q234" s="19"/>
      <c r="R234" s="19"/>
      <c r="S234" s="26"/>
      <c r="T234" s="26"/>
      <c r="U234" s="10" t="s">
        <v>902</v>
      </c>
      <c r="V234" s="10" t="s">
        <v>255</v>
      </c>
      <c r="W234" s="10" t="s">
        <v>607</v>
      </c>
      <c r="X234" s="10" t="s">
        <v>222</v>
      </c>
      <c r="Y234" s="10" t="s">
        <v>309</v>
      </c>
      <c r="Z234" s="10" t="s">
        <v>903</v>
      </c>
      <c r="AA234" s="10" t="s">
        <v>269</v>
      </c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1">
        <v>2</v>
      </c>
      <c r="AQ234" s="26"/>
    </row>
    <row r="235" spans="1:43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0"/>
      <c r="O235" s="19">
        <v>0.25</v>
      </c>
      <c r="P235" s="19">
        <v>0.41666666666666669</v>
      </c>
      <c r="Q235" s="22"/>
      <c r="R235" s="22"/>
      <c r="S235" s="26" t="s">
        <v>912</v>
      </c>
      <c r="T235" s="26"/>
      <c r="U235" s="10" t="s">
        <v>188</v>
      </c>
      <c r="V235" s="10" t="s">
        <v>190</v>
      </c>
      <c r="W235" s="10" t="s">
        <v>377</v>
      </c>
      <c r="X235" s="10" t="s">
        <v>379</v>
      </c>
      <c r="Y235" s="10" t="s">
        <v>378</v>
      </c>
      <c r="Z235" s="10" t="s">
        <v>648</v>
      </c>
      <c r="AA235" s="10" t="s">
        <v>617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71">
        <v>2</v>
      </c>
      <c r="AQ235" s="26"/>
    </row>
    <row r="236" spans="1:43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0"/>
      <c r="O236" s="19">
        <v>0.625</v>
      </c>
      <c r="P236" s="19">
        <v>0.83333333333333337</v>
      </c>
      <c r="Q236" s="22"/>
      <c r="R236" s="22"/>
      <c r="S236" s="26"/>
      <c r="T236" s="26"/>
      <c r="U236" s="10" t="s">
        <v>191</v>
      </c>
      <c r="V236" s="10" t="s">
        <v>262</v>
      </c>
      <c r="W236" s="10" t="s">
        <v>263</v>
      </c>
      <c r="X236" s="10" t="s">
        <v>609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71">
        <v>2</v>
      </c>
      <c r="AQ236" s="26"/>
    </row>
    <row r="237" spans="1:43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0"/>
      <c r="O237" s="19">
        <v>0.27083333333333331</v>
      </c>
      <c r="P237" s="19">
        <v>0.41666666666666669</v>
      </c>
      <c r="Q237" s="22"/>
      <c r="R237" s="22"/>
      <c r="S237" s="26"/>
      <c r="T237" s="26"/>
      <c r="U237" s="10" t="s">
        <v>329</v>
      </c>
      <c r="V237" s="10" t="s">
        <v>251</v>
      </c>
      <c r="W237" s="10" t="s">
        <v>253</v>
      </c>
      <c r="X237" s="10" t="s">
        <v>515</v>
      </c>
      <c r="Y237" s="10" t="s">
        <v>254</v>
      </c>
      <c r="Z237" s="10" t="s">
        <v>257</v>
      </c>
      <c r="AA237" s="10" t="s">
        <v>255</v>
      </c>
      <c r="AB237" s="10" t="s">
        <v>607</v>
      </c>
      <c r="AC237" s="10" t="s">
        <v>683</v>
      </c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71">
        <v>2</v>
      </c>
      <c r="AQ237" s="26"/>
    </row>
    <row r="238" spans="1:43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0"/>
      <c r="O238" s="19">
        <v>0.27083333333333331</v>
      </c>
      <c r="P238" s="19">
        <v>0.41666666666666669</v>
      </c>
      <c r="Q238" s="22"/>
      <c r="R238" s="22"/>
      <c r="S238" s="26"/>
      <c r="T238" s="26"/>
      <c r="U238" s="10" t="s">
        <v>251</v>
      </c>
      <c r="V238" s="10" t="s">
        <v>515</v>
      </c>
      <c r="W238" s="10" t="s">
        <v>254</v>
      </c>
      <c r="X238" s="10" t="s">
        <v>257</v>
      </c>
      <c r="Y238" s="10" t="s">
        <v>255</v>
      </c>
      <c r="Z238" s="10" t="s">
        <v>683</v>
      </c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71">
        <v>2</v>
      </c>
      <c r="AQ238" s="26"/>
    </row>
    <row r="239" spans="1:43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0"/>
      <c r="O239" s="19">
        <v>0.27083333333333331</v>
      </c>
      <c r="P239" s="19">
        <v>0.41666666666666669</v>
      </c>
      <c r="Q239" s="22"/>
      <c r="R239" s="22"/>
      <c r="S239" s="26"/>
      <c r="T239" s="26"/>
      <c r="U239" s="10" t="s">
        <v>252</v>
      </c>
      <c r="V239" s="10" t="s">
        <v>256</v>
      </c>
      <c r="W239" s="10" t="s">
        <v>251</v>
      </c>
      <c r="X239" s="10" t="s">
        <v>253</v>
      </c>
      <c r="Y239" s="10" t="s">
        <v>515</v>
      </c>
      <c r="Z239" s="10" t="s">
        <v>254</v>
      </c>
      <c r="AA239" s="10" t="s">
        <v>257</v>
      </c>
      <c r="AB239" s="10" t="s">
        <v>255</v>
      </c>
      <c r="AC239" s="10" t="s">
        <v>607</v>
      </c>
      <c r="AD239" s="10" t="s">
        <v>683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71">
        <v>3</v>
      </c>
      <c r="AQ239" s="26"/>
    </row>
    <row r="240" spans="1:43" s="9" customFormat="1" ht="11.25" x14ac:dyDescent="0.2">
      <c r="A240" s="10" t="s">
        <v>803</v>
      </c>
      <c r="B240" s="40" t="s">
        <v>935</v>
      </c>
      <c r="C240" s="26">
        <v>297</v>
      </c>
      <c r="D240" s="10" t="s">
        <v>928</v>
      </c>
      <c r="E240" s="10"/>
      <c r="F240" s="94">
        <v>346251.46</v>
      </c>
      <c r="G240" s="94">
        <v>6299460.0700000003</v>
      </c>
      <c r="H240" s="43" t="s">
        <v>549</v>
      </c>
      <c r="I240" s="10" t="s">
        <v>927</v>
      </c>
      <c r="J240" s="10" t="s">
        <v>575</v>
      </c>
      <c r="K240" s="10" t="s">
        <v>566</v>
      </c>
      <c r="L240" s="10"/>
      <c r="M240" s="10"/>
      <c r="N240" s="10"/>
      <c r="O240" s="19">
        <v>0.27083333333333331</v>
      </c>
      <c r="P240" s="19">
        <v>0.41666666666666669</v>
      </c>
      <c r="Q240" s="22"/>
      <c r="R240" s="22"/>
      <c r="S240" s="26"/>
      <c r="T240" s="26"/>
      <c r="U240" s="10" t="s">
        <v>209</v>
      </c>
      <c r="V240" s="10" t="s">
        <v>286</v>
      </c>
      <c r="W240" s="10" t="s">
        <v>929</v>
      </c>
      <c r="X240" s="10" t="s">
        <v>930</v>
      </c>
      <c r="Y240" s="10" t="s">
        <v>931</v>
      </c>
      <c r="Z240" s="10" t="s">
        <v>801</v>
      </c>
      <c r="AA240" s="10" t="s">
        <v>799</v>
      </c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71">
        <v>3</v>
      </c>
      <c r="AQ240" s="26"/>
    </row>
    <row r="241" spans="1:43" s="9" customFormat="1" ht="11.25" x14ac:dyDescent="0.2">
      <c r="A241" s="10" t="s">
        <v>803</v>
      </c>
      <c r="B241" s="40" t="s">
        <v>123</v>
      </c>
      <c r="C241" s="26">
        <v>298</v>
      </c>
      <c r="D241" s="10" t="s">
        <v>109</v>
      </c>
      <c r="E241" s="10"/>
      <c r="F241" s="94">
        <v>346391.5</v>
      </c>
      <c r="G241" s="94">
        <v>6299500.1399999997</v>
      </c>
      <c r="H241" s="43" t="s">
        <v>549</v>
      </c>
      <c r="I241" s="43" t="s">
        <v>925</v>
      </c>
      <c r="J241" s="10" t="s">
        <v>570</v>
      </c>
      <c r="K241" s="10"/>
      <c r="L241" s="10"/>
      <c r="M241" s="10"/>
      <c r="N241" s="10"/>
      <c r="O241" s="19">
        <v>0.27083333333333331</v>
      </c>
      <c r="P241" s="19">
        <v>0.91666666666666663</v>
      </c>
      <c r="Q241" s="22"/>
      <c r="R241" s="22"/>
      <c r="S241" s="26"/>
      <c r="T241" s="26"/>
      <c r="U241" s="10" t="s">
        <v>183</v>
      </c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1">
        <v>4</v>
      </c>
      <c r="AQ241" s="26"/>
    </row>
    <row r="242" spans="1:43" s="9" customFormat="1" ht="11.25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0"/>
      <c r="O242" s="19">
        <v>0.72916666666666663</v>
      </c>
      <c r="P242" s="19">
        <v>0.85416666666666663</v>
      </c>
      <c r="Q242" s="22"/>
      <c r="R242" s="22"/>
      <c r="S242" s="26"/>
      <c r="T242" s="26"/>
      <c r="U242" s="10" t="s">
        <v>917</v>
      </c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71">
        <v>2</v>
      </c>
      <c r="AQ242" s="26"/>
    </row>
    <row r="243" spans="1:43" s="9" customFormat="1" ht="11.25" x14ac:dyDescent="0.2">
      <c r="A243" s="78" t="s">
        <v>803</v>
      </c>
      <c r="B243" s="80" t="s">
        <v>935</v>
      </c>
      <c r="C243" s="81">
        <v>300</v>
      </c>
      <c r="D243" s="78" t="s">
        <v>938</v>
      </c>
      <c r="E243" s="78"/>
      <c r="F243" s="96">
        <v>346834.58</v>
      </c>
      <c r="G243" s="96">
        <v>6294795.7599999998</v>
      </c>
      <c r="H243" s="87" t="s">
        <v>549</v>
      </c>
      <c r="I243" s="87" t="s">
        <v>939</v>
      </c>
      <c r="J243" s="78" t="s">
        <v>570</v>
      </c>
      <c r="K243" s="78" t="s">
        <v>573</v>
      </c>
      <c r="L243" s="78"/>
      <c r="M243" s="78"/>
      <c r="N243" s="78"/>
      <c r="O243" s="82">
        <v>0.54166666666666663</v>
      </c>
      <c r="P243" s="82">
        <v>0.875</v>
      </c>
      <c r="Q243" s="83"/>
      <c r="R243" s="83"/>
      <c r="S243" s="81" t="s">
        <v>940</v>
      </c>
      <c r="T243" s="81" t="s">
        <v>941</v>
      </c>
      <c r="U243" s="78" t="s">
        <v>215</v>
      </c>
      <c r="V243" s="78" t="s">
        <v>773</v>
      </c>
      <c r="W243" s="78" t="s">
        <v>293</v>
      </c>
      <c r="X243" s="78" t="s">
        <v>219</v>
      </c>
      <c r="Y243" s="78" t="s">
        <v>523</v>
      </c>
      <c r="Z243" s="78" t="s">
        <v>275</v>
      </c>
      <c r="AA243" s="78" t="s">
        <v>947</v>
      </c>
      <c r="AB243" s="78" t="s">
        <v>948</v>
      </c>
      <c r="AC243" s="78" t="s">
        <v>949</v>
      </c>
      <c r="AD243" s="78" t="s">
        <v>950</v>
      </c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9">
        <v>3</v>
      </c>
      <c r="AQ243" s="81"/>
    </row>
    <row r="244" spans="1:43" s="9" customFormat="1" ht="11.25" x14ac:dyDescent="0.2">
      <c r="A244" s="78" t="s">
        <v>803</v>
      </c>
      <c r="B244" s="80" t="s">
        <v>935</v>
      </c>
      <c r="C244" s="81">
        <v>301</v>
      </c>
      <c r="D244" s="78" t="s">
        <v>942</v>
      </c>
      <c r="E244" s="78"/>
      <c r="F244" s="96">
        <v>344122.81</v>
      </c>
      <c r="G244" s="96">
        <v>6297496.8399999999</v>
      </c>
      <c r="H244" s="87" t="s">
        <v>549</v>
      </c>
      <c r="I244" s="87" t="s">
        <v>944</v>
      </c>
      <c r="J244" s="78" t="s">
        <v>566</v>
      </c>
      <c r="K244" s="78" t="s">
        <v>571</v>
      </c>
      <c r="L244" s="78" t="s">
        <v>573</v>
      </c>
      <c r="M244" s="78" t="s">
        <v>570</v>
      </c>
      <c r="N244" s="78" t="s">
        <v>575</v>
      </c>
      <c r="O244" s="82">
        <v>0.27083333333333331</v>
      </c>
      <c r="P244" s="82">
        <v>0.45833333333333331</v>
      </c>
      <c r="Q244" s="82">
        <v>0.66666666666666663</v>
      </c>
      <c r="R244" s="82">
        <v>0.85416666666666663</v>
      </c>
      <c r="S244" s="81"/>
      <c r="T244" s="81"/>
      <c r="U244" s="78" t="s">
        <v>261</v>
      </c>
      <c r="V244" s="78" t="s">
        <v>522</v>
      </c>
      <c r="W244" s="78" t="s">
        <v>952</v>
      </c>
      <c r="X244" s="78" t="s">
        <v>131</v>
      </c>
      <c r="Y244" s="78" t="s">
        <v>140</v>
      </c>
      <c r="Z244" s="78" t="s">
        <v>132</v>
      </c>
      <c r="AA244" s="78" t="s">
        <v>953</v>
      </c>
      <c r="AB244" s="78" t="s">
        <v>210</v>
      </c>
      <c r="AC244" s="78" t="s">
        <v>954</v>
      </c>
      <c r="AD244" s="78" t="s">
        <v>955</v>
      </c>
      <c r="AE244" s="78" t="s">
        <v>134</v>
      </c>
      <c r="AF244" s="78" t="s">
        <v>135</v>
      </c>
      <c r="AG244" s="78" t="s">
        <v>242</v>
      </c>
      <c r="AH244" s="78" t="s">
        <v>243</v>
      </c>
      <c r="AI244" s="78" t="s">
        <v>296</v>
      </c>
      <c r="AJ244" s="78" t="s">
        <v>788</v>
      </c>
      <c r="AK244" s="78" t="s">
        <v>608</v>
      </c>
      <c r="AL244" s="78" t="s">
        <v>956</v>
      </c>
      <c r="AM244" s="78" t="s">
        <v>957</v>
      </c>
      <c r="AN244" s="78" t="s">
        <v>958</v>
      </c>
      <c r="AO244" s="78" t="s">
        <v>951</v>
      </c>
      <c r="AP244" s="79">
        <v>4</v>
      </c>
      <c r="AQ244" s="81"/>
    </row>
    <row r="245" spans="1:43" s="9" customFormat="1" ht="11.25" x14ac:dyDescent="0.2">
      <c r="A245" s="78" t="s">
        <v>803</v>
      </c>
      <c r="B245" s="80" t="s">
        <v>935</v>
      </c>
      <c r="C245" s="81">
        <v>302</v>
      </c>
      <c r="D245" s="78" t="s">
        <v>943</v>
      </c>
      <c r="E245" s="78"/>
      <c r="F245" s="96"/>
      <c r="G245" s="96"/>
      <c r="H245" s="87" t="s">
        <v>550</v>
      </c>
      <c r="I245" s="87" t="s">
        <v>945</v>
      </c>
      <c r="J245" s="78" t="s">
        <v>566</v>
      </c>
      <c r="K245" s="78" t="s">
        <v>573</v>
      </c>
      <c r="L245" s="78" t="s">
        <v>570</v>
      </c>
      <c r="M245" s="78" t="s">
        <v>575</v>
      </c>
      <c r="N245" s="78"/>
      <c r="O245" s="82">
        <v>0.27083333333333331</v>
      </c>
      <c r="P245" s="82">
        <v>0.45833333333333331</v>
      </c>
      <c r="Q245" s="82">
        <v>0.66666666666666663</v>
      </c>
      <c r="R245" s="82">
        <v>0.85416666666666663</v>
      </c>
      <c r="S245" s="81"/>
      <c r="T245" s="81"/>
      <c r="U245" s="78" t="s">
        <v>522</v>
      </c>
      <c r="V245" s="78" t="s">
        <v>756</v>
      </c>
      <c r="W245" s="78" t="s">
        <v>365</v>
      </c>
      <c r="X245" s="78" t="s">
        <v>669</v>
      </c>
      <c r="Y245" s="78" t="s">
        <v>963</v>
      </c>
      <c r="Z245" s="78" t="s">
        <v>133</v>
      </c>
      <c r="AA245" s="78" t="s">
        <v>203</v>
      </c>
      <c r="AB245" s="78" t="s">
        <v>204</v>
      </c>
      <c r="AC245" s="78" t="s">
        <v>139</v>
      </c>
      <c r="AD245" s="78" t="s">
        <v>608</v>
      </c>
      <c r="AE245" s="78" t="s">
        <v>964</v>
      </c>
      <c r="AF245" s="78" t="s">
        <v>965</v>
      </c>
      <c r="AG245" s="78"/>
      <c r="AH245" s="78"/>
      <c r="AI245" s="78"/>
      <c r="AJ245" s="78"/>
      <c r="AK245" s="78"/>
      <c r="AL245" s="78"/>
      <c r="AM245" s="78"/>
      <c r="AN245" s="78"/>
      <c r="AO245" s="78"/>
      <c r="AP245" s="79">
        <v>2</v>
      </c>
      <c r="AQ245" s="81"/>
    </row>
  </sheetData>
  <autoFilter ref="A5:AQ5" xr:uid="{00000000-0009-0000-0000-000005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style="21" customWidth="1"/>
    <col min="2" max="2" width="14" style="41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310" t="s">
        <v>936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91"/>
      <c r="N2" s="91"/>
      <c r="O2" s="91"/>
      <c r="P2" s="91"/>
      <c r="Q2" s="91"/>
      <c r="R2" s="91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311" t="s">
        <v>592</v>
      </c>
      <c r="O3" s="311"/>
      <c r="P3" s="311"/>
      <c r="Q3" s="311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312" t="s">
        <v>126</v>
      </c>
      <c r="O4" s="313"/>
      <c r="P4" s="313"/>
      <c r="Q4" s="313"/>
      <c r="AK4" s="69"/>
      <c r="AL4" s="29"/>
    </row>
    <row r="5" spans="1:38" s="29" customFormat="1" ht="33.75" x14ac:dyDescent="0.2">
      <c r="A5" s="89" t="s">
        <v>802</v>
      </c>
      <c r="B5" s="89" t="s">
        <v>0</v>
      </c>
      <c r="C5" s="89" t="s">
        <v>393</v>
      </c>
      <c r="D5" s="89" t="s">
        <v>114</v>
      </c>
      <c r="E5" s="89" t="s">
        <v>12</v>
      </c>
      <c r="F5" s="89" t="s">
        <v>516</v>
      </c>
      <c r="G5" s="89" t="s">
        <v>517</v>
      </c>
      <c r="H5" s="89" t="s">
        <v>543</v>
      </c>
      <c r="I5" s="90" t="s">
        <v>1</v>
      </c>
      <c r="J5" s="90" t="s">
        <v>534</v>
      </c>
      <c r="K5" s="90" t="s">
        <v>535</v>
      </c>
      <c r="L5" s="90" t="s">
        <v>536</v>
      </c>
      <c r="M5" s="90" t="s">
        <v>591</v>
      </c>
      <c r="N5" s="90" t="s">
        <v>130</v>
      </c>
      <c r="O5" s="90" t="s">
        <v>127</v>
      </c>
      <c r="P5" s="90" t="s">
        <v>128</v>
      </c>
      <c r="Q5" s="90" t="s">
        <v>129</v>
      </c>
      <c r="R5" s="62" t="s">
        <v>568</v>
      </c>
      <c r="S5" s="62" t="s">
        <v>122</v>
      </c>
      <c r="T5" s="62" t="s">
        <v>2</v>
      </c>
      <c r="U5" s="62" t="s">
        <v>3</v>
      </c>
      <c r="V5" s="62" t="s">
        <v>4</v>
      </c>
      <c r="W5" s="62" t="s">
        <v>5</v>
      </c>
      <c r="X5" s="62" t="s">
        <v>6</v>
      </c>
      <c r="Y5" s="62" t="s">
        <v>7</v>
      </c>
      <c r="Z5" s="62" t="s">
        <v>8</v>
      </c>
      <c r="AA5" s="62" t="s">
        <v>9</v>
      </c>
      <c r="AB5" s="62" t="s">
        <v>10</v>
      </c>
      <c r="AC5" s="62" t="s">
        <v>11</v>
      </c>
      <c r="AD5" s="62" t="s">
        <v>13</v>
      </c>
      <c r="AE5" s="62" t="s">
        <v>14</v>
      </c>
      <c r="AF5" s="62" t="s">
        <v>15</v>
      </c>
      <c r="AG5" s="62" t="s">
        <v>597</v>
      </c>
      <c r="AH5" s="62" t="s">
        <v>598</v>
      </c>
      <c r="AI5" s="62" t="s">
        <v>599</v>
      </c>
      <c r="AJ5" s="62" t="s">
        <v>600</v>
      </c>
      <c r="AK5" s="70" t="s">
        <v>789</v>
      </c>
      <c r="AL5" s="89" t="s">
        <v>790</v>
      </c>
    </row>
    <row r="6" spans="1:38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824</v>
      </c>
    </row>
    <row r="7" spans="1:38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824</v>
      </c>
    </row>
    <row r="8" spans="1:38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824</v>
      </c>
    </row>
    <row r="9" spans="1:38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50">
        <v>0.27083333333333331</v>
      </c>
      <c r="O9" s="50">
        <v>0.4375</v>
      </c>
      <c r="P9" s="50">
        <v>0.70833333333333337</v>
      </c>
      <c r="Q9" s="50">
        <v>0.83333333333333337</v>
      </c>
      <c r="R9" s="48"/>
      <c r="S9" s="48"/>
      <c r="T9" s="48" t="s">
        <v>142</v>
      </c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72">
        <v>4</v>
      </c>
      <c r="AL9" s="47" t="s">
        <v>824</v>
      </c>
    </row>
    <row r="10" spans="1:38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824</v>
      </c>
    </row>
    <row r="11" spans="1:38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824</v>
      </c>
    </row>
    <row r="12" spans="1:38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824</v>
      </c>
    </row>
    <row r="13" spans="1:38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824</v>
      </c>
    </row>
    <row r="14" spans="1:38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824</v>
      </c>
    </row>
    <row r="15" spans="1:38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877</v>
      </c>
      <c r="AF15" s="8"/>
      <c r="AG15" s="10"/>
      <c r="AH15" s="10"/>
      <c r="AI15" s="10"/>
      <c r="AJ15" s="10"/>
      <c r="AK15" s="71">
        <v>10</v>
      </c>
      <c r="AL15" s="26" t="s">
        <v>824</v>
      </c>
    </row>
    <row r="16" spans="1:38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824</v>
      </c>
    </row>
    <row r="17" spans="1:38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824</v>
      </c>
    </row>
    <row r="18" spans="1:38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824</v>
      </c>
    </row>
    <row r="19" spans="1:38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824</v>
      </c>
    </row>
    <row r="20" spans="1:38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824</v>
      </c>
    </row>
    <row r="21" spans="1:38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50">
        <v>0.6875</v>
      </c>
      <c r="O21" s="50">
        <v>0.91666666666666663</v>
      </c>
      <c r="P21" s="53"/>
      <c r="Q21" s="53"/>
      <c r="R21" s="47"/>
      <c r="S21" s="47"/>
      <c r="T21" s="54" t="s">
        <v>176</v>
      </c>
      <c r="U21" s="54" t="s">
        <v>177</v>
      </c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48"/>
      <c r="AH21" s="48"/>
      <c r="AI21" s="48"/>
      <c r="AJ21" s="48"/>
      <c r="AK21" s="73"/>
      <c r="AL21" s="47" t="s">
        <v>824</v>
      </c>
    </row>
    <row r="22" spans="1:38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824</v>
      </c>
    </row>
    <row r="23" spans="1:38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824</v>
      </c>
    </row>
    <row r="24" spans="1:38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824</v>
      </c>
    </row>
    <row r="25" spans="1:38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824</v>
      </c>
    </row>
    <row r="26" spans="1:38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824</v>
      </c>
    </row>
    <row r="27" spans="1:38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824</v>
      </c>
    </row>
    <row r="28" spans="1:38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824</v>
      </c>
    </row>
    <row r="29" spans="1:38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824</v>
      </c>
    </row>
    <row r="30" spans="1:38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824</v>
      </c>
    </row>
    <row r="31" spans="1:38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824</v>
      </c>
    </row>
    <row r="32" spans="1:38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50">
        <v>0.29166666666666669</v>
      </c>
      <c r="O32" s="50">
        <v>0.41666666666666669</v>
      </c>
      <c r="P32" s="48"/>
      <c r="Q32" s="48"/>
      <c r="R32" s="48"/>
      <c r="S32" s="48"/>
      <c r="T32" s="48" t="s">
        <v>195</v>
      </c>
      <c r="U32" s="48" t="s">
        <v>202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72">
        <v>4</v>
      </c>
      <c r="AL32" s="47" t="s">
        <v>824</v>
      </c>
    </row>
    <row r="33" spans="1:38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824</v>
      </c>
    </row>
    <row r="34" spans="1:38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824</v>
      </c>
    </row>
    <row r="35" spans="1:38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824</v>
      </c>
    </row>
    <row r="36" spans="1:38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50">
        <v>0.27083333333333331</v>
      </c>
      <c r="O36" s="50">
        <v>0.35416666666666669</v>
      </c>
      <c r="P36" s="53"/>
      <c r="Q36" s="53"/>
      <c r="R36" s="47"/>
      <c r="S36" s="47"/>
      <c r="T36" s="54" t="s">
        <v>209</v>
      </c>
      <c r="U36" s="54" t="s">
        <v>132</v>
      </c>
      <c r="V36" s="54" t="s">
        <v>133</v>
      </c>
      <c r="W36" s="54" t="s">
        <v>134</v>
      </c>
      <c r="X36" s="54" t="s">
        <v>135</v>
      </c>
      <c r="Y36" s="54"/>
      <c r="Z36" s="54"/>
      <c r="AA36" s="54"/>
      <c r="AB36" s="54"/>
      <c r="AC36" s="54"/>
      <c r="AD36" s="54"/>
      <c r="AE36" s="54"/>
      <c r="AF36" s="54"/>
      <c r="AG36" s="48"/>
      <c r="AH36" s="48"/>
      <c r="AI36" s="48"/>
      <c r="AJ36" s="48"/>
      <c r="AK36" s="73"/>
      <c r="AL36" s="47" t="s">
        <v>824</v>
      </c>
    </row>
    <row r="37" spans="1:38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824</v>
      </c>
    </row>
    <row r="38" spans="1:38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824</v>
      </c>
    </row>
    <row r="39" spans="1:38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824</v>
      </c>
    </row>
    <row r="40" spans="1:38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50">
        <v>0.25</v>
      </c>
      <c r="O40" s="50">
        <v>0.41666666666666669</v>
      </c>
      <c r="P40" s="50">
        <v>0.72916666666666663</v>
      </c>
      <c r="Q40" s="50">
        <v>0.85416666666666663</v>
      </c>
      <c r="R40" s="48"/>
      <c r="S40" s="48"/>
      <c r="T40" s="48" t="s">
        <v>215</v>
      </c>
      <c r="U40" s="48" t="s">
        <v>216</v>
      </c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72">
        <v>4</v>
      </c>
      <c r="AL40" s="47" t="s">
        <v>824</v>
      </c>
    </row>
    <row r="41" spans="1:38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824</v>
      </c>
    </row>
    <row r="42" spans="1:38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50">
        <v>0.72916666666666663</v>
      </c>
      <c r="O42" s="50">
        <v>0.89583333333333337</v>
      </c>
      <c r="P42" s="53"/>
      <c r="Q42" s="53"/>
      <c r="R42" s="47"/>
      <c r="S42" s="47"/>
      <c r="T42" s="54" t="s">
        <v>222</v>
      </c>
      <c r="U42" s="54" t="s">
        <v>223</v>
      </c>
      <c r="V42" s="54" t="s">
        <v>224</v>
      </c>
      <c r="W42" s="54" t="s">
        <v>225</v>
      </c>
      <c r="X42" s="54"/>
      <c r="Y42" s="54"/>
      <c r="Z42" s="54"/>
      <c r="AA42" s="54"/>
      <c r="AB42" s="54"/>
      <c r="AC42" s="54"/>
      <c r="AD42" s="54"/>
      <c r="AE42" s="54"/>
      <c r="AF42" s="54"/>
      <c r="AG42" s="48"/>
      <c r="AH42" s="48"/>
      <c r="AI42" s="48"/>
      <c r="AJ42" s="48"/>
      <c r="AK42" s="73"/>
      <c r="AL42" s="47" t="s">
        <v>824</v>
      </c>
    </row>
    <row r="43" spans="1:38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824</v>
      </c>
    </row>
    <row r="44" spans="1:38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824</v>
      </c>
    </row>
    <row r="45" spans="1:38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824</v>
      </c>
    </row>
    <row r="46" spans="1:38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50">
        <v>0.72916666666666663</v>
      </c>
      <c r="O46" s="50">
        <v>0.85416666666666663</v>
      </c>
      <c r="P46" s="48"/>
      <c r="Q46" s="48"/>
      <c r="R46" s="48"/>
      <c r="S46" s="48"/>
      <c r="T46" s="48" t="s">
        <v>233</v>
      </c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72">
        <v>4</v>
      </c>
      <c r="AL46" s="47" t="s">
        <v>824</v>
      </c>
    </row>
    <row r="47" spans="1:38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824</v>
      </c>
    </row>
    <row r="48" spans="1:38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50">
        <v>0.70833333333333337</v>
      </c>
      <c r="O48" s="50">
        <v>0.89583333333333337</v>
      </c>
      <c r="P48" s="53"/>
      <c r="Q48" s="53"/>
      <c r="R48" s="47"/>
      <c r="S48" s="47"/>
      <c r="T48" s="54" t="s">
        <v>234</v>
      </c>
      <c r="U48" s="54" t="s">
        <v>236</v>
      </c>
      <c r="V48" s="54" t="s">
        <v>232</v>
      </c>
      <c r="W48" s="54" t="s">
        <v>235</v>
      </c>
      <c r="X48" s="54" t="s">
        <v>510</v>
      </c>
      <c r="Y48" s="54"/>
      <c r="Z48" s="55"/>
      <c r="AA48" s="55"/>
      <c r="AB48" s="55"/>
      <c r="AC48" s="55"/>
      <c r="AD48" s="55"/>
      <c r="AE48" s="55"/>
      <c r="AF48" s="54"/>
      <c r="AG48" s="48"/>
      <c r="AH48" s="48"/>
      <c r="AI48" s="48"/>
      <c r="AJ48" s="48"/>
      <c r="AK48" s="73"/>
      <c r="AL48" s="47" t="s">
        <v>824</v>
      </c>
    </row>
    <row r="49" spans="1:38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824</v>
      </c>
    </row>
    <row r="50" spans="1:38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50">
        <v>0.70833333333333337</v>
      </c>
      <c r="O50" s="50">
        <v>0.875</v>
      </c>
      <c r="P50" s="50"/>
      <c r="Q50" s="50"/>
      <c r="R50" s="48"/>
      <c r="S50" s="48"/>
      <c r="T50" s="48" t="s">
        <v>241</v>
      </c>
      <c r="U50" s="48" t="s">
        <v>244</v>
      </c>
      <c r="V50" s="48" t="s">
        <v>242</v>
      </c>
      <c r="W50" s="48" t="s">
        <v>245</v>
      </c>
      <c r="X50" s="48" t="s">
        <v>243</v>
      </c>
      <c r="Y50" s="48" t="s">
        <v>514</v>
      </c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72">
        <v>4</v>
      </c>
      <c r="AL50" s="47" t="s">
        <v>824</v>
      </c>
    </row>
    <row r="51" spans="1:38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876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824</v>
      </c>
    </row>
    <row r="52" spans="1:38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824</v>
      </c>
    </row>
    <row r="53" spans="1:38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50">
        <v>0.27083333333333331</v>
      </c>
      <c r="O53" s="50">
        <v>0.41666666666666669</v>
      </c>
      <c r="P53" s="50">
        <v>0.70833333333333337</v>
      </c>
      <c r="Q53" s="50">
        <v>0.83333333333333337</v>
      </c>
      <c r="R53" s="48"/>
      <c r="S53" s="48"/>
      <c r="T53" s="48" t="s">
        <v>241</v>
      </c>
      <c r="U53" s="48" t="s">
        <v>244</v>
      </c>
      <c r="V53" s="48" t="s">
        <v>242</v>
      </c>
      <c r="W53" s="48" t="s">
        <v>245</v>
      </c>
      <c r="X53" s="48" t="s">
        <v>243</v>
      </c>
      <c r="Y53" s="48" t="s">
        <v>514</v>
      </c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72">
        <v>3</v>
      </c>
      <c r="AL53" s="47" t="s">
        <v>824</v>
      </c>
    </row>
    <row r="54" spans="1:38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824</v>
      </c>
    </row>
    <row r="55" spans="1:38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50"/>
      <c r="O55" s="50"/>
      <c r="P55" s="50"/>
      <c r="Q55" s="50"/>
      <c r="R55" s="48"/>
      <c r="S55" s="48"/>
      <c r="T55" s="48" t="s">
        <v>260</v>
      </c>
      <c r="U55" s="48" t="s">
        <v>258</v>
      </c>
      <c r="V55" s="48" t="s">
        <v>259</v>
      </c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72">
        <v>3</v>
      </c>
      <c r="AL55" s="47" t="s">
        <v>824</v>
      </c>
    </row>
    <row r="56" spans="1:38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824</v>
      </c>
    </row>
    <row r="57" spans="1:38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824</v>
      </c>
    </row>
    <row r="58" spans="1:38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824</v>
      </c>
    </row>
    <row r="59" spans="1:38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0">
        <v>0.72916666666666663</v>
      </c>
      <c r="O59" s="50">
        <v>0.85416666666666663</v>
      </c>
      <c r="P59" s="53"/>
      <c r="Q59" s="53"/>
      <c r="R59" s="47"/>
      <c r="S59" s="58"/>
      <c r="T59" s="54" t="s">
        <v>265</v>
      </c>
      <c r="U59" s="54" t="s">
        <v>266</v>
      </c>
      <c r="V59" s="54"/>
      <c r="W59" s="51"/>
      <c r="X59" s="54"/>
      <c r="Y59" s="54"/>
      <c r="Z59" s="54"/>
      <c r="AA59" s="54"/>
      <c r="AB59" s="54"/>
      <c r="AC59" s="54"/>
      <c r="AD59" s="54"/>
      <c r="AE59" s="54"/>
      <c r="AF59" s="54"/>
      <c r="AG59" s="48"/>
      <c r="AH59" s="48"/>
      <c r="AI59" s="48"/>
      <c r="AJ59" s="48"/>
      <c r="AK59" s="73"/>
      <c r="AL59" s="47" t="s">
        <v>824</v>
      </c>
    </row>
    <row r="60" spans="1:38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50">
        <v>0.27083333333333331</v>
      </c>
      <c r="O60" s="50">
        <v>0.39583333333333331</v>
      </c>
      <c r="P60" s="53"/>
      <c r="Q60" s="53"/>
      <c r="R60" s="53"/>
      <c r="S60" s="53"/>
      <c r="T60" s="53" t="s">
        <v>217</v>
      </c>
      <c r="U60" s="53" t="s">
        <v>218</v>
      </c>
      <c r="V60" s="53" t="s">
        <v>267</v>
      </c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73">
        <v>3</v>
      </c>
      <c r="AL60" s="53" t="s">
        <v>824</v>
      </c>
    </row>
    <row r="61" spans="1:38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0">
        <v>0.75</v>
      </c>
      <c r="O61" s="50">
        <v>0.875</v>
      </c>
      <c r="P61" s="53"/>
      <c r="Q61" s="53"/>
      <c r="R61" s="47"/>
      <c r="S61" s="58"/>
      <c r="T61" s="54" t="s">
        <v>580</v>
      </c>
      <c r="U61" s="54" t="s">
        <v>268</v>
      </c>
      <c r="V61" s="54" t="s">
        <v>269</v>
      </c>
      <c r="W61" s="54"/>
      <c r="X61" s="51"/>
      <c r="Y61" s="59"/>
      <c r="Z61" s="54"/>
      <c r="AA61" s="54"/>
      <c r="AB61" s="54"/>
      <c r="AC61" s="54"/>
      <c r="AD61" s="54"/>
      <c r="AE61" s="54"/>
      <c r="AF61" s="54"/>
      <c r="AG61" s="48"/>
      <c r="AH61" s="48"/>
      <c r="AI61" s="48"/>
      <c r="AJ61" s="48"/>
      <c r="AK61" s="73"/>
      <c r="AL61" s="47" t="s">
        <v>824</v>
      </c>
    </row>
    <row r="62" spans="1:38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50"/>
      <c r="O62" s="50"/>
      <c r="P62" s="47"/>
      <c r="Q62" s="47"/>
      <c r="R62" s="47"/>
      <c r="S62" s="47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73"/>
      <c r="AL62" s="47" t="s">
        <v>824</v>
      </c>
    </row>
    <row r="63" spans="1:38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824</v>
      </c>
    </row>
    <row r="64" spans="1:38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50">
        <v>0.72916666666666663</v>
      </c>
      <c r="O64" s="50">
        <v>0.85416666666666663</v>
      </c>
      <c r="P64" s="53"/>
      <c r="Q64" s="53"/>
      <c r="R64" s="53"/>
      <c r="S64" s="53"/>
      <c r="T64" s="53" t="s">
        <v>251</v>
      </c>
      <c r="U64" s="53" t="s">
        <v>254</v>
      </c>
      <c r="V64" s="53" t="s">
        <v>255</v>
      </c>
      <c r="W64" s="53" t="s">
        <v>253</v>
      </c>
      <c r="X64" s="53" t="s">
        <v>257</v>
      </c>
      <c r="Y64" s="53" t="s">
        <v>515</v>
      </c>
      <c r="Z64" s="53" t="s">
        <v>607</v>
      </c>
      <c r="AA64" s="53" t="s">
        <v>683</v>
      </c>
      <c r="AB64" s="53"/>
      <c r="AC64" s="53"/>
      <c r="AD64" s="53"/>
      <c r="AE64" s="53"/>
      <c r="AF64" s="53"/>
      <c r="AG64" s="53"/>
      <c r="AH64" s="53"/>
      <c r="AI64" s="53"/>
      <c r="AJ64" s="53"/>
      <c r="AK64" s="73">
        <v>4</v>
      </c>
      <c r="AL64" s="53" t="s">
        <v>824</v>
      </c>
    </row>
    <row r="65" spans="1:38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50">
        <v>0.72916666666666663</v>
      </c>
      <c r="O65" s="50">
        <v>0.85416666666666663</v>
      </c>
      <c r="P65" s="53"/>
      <c r="Q65" s="53"/>
      <c r="R65" s="53"/>
      <c r="S65" s="53"/>
      <c r="T65" s="53" t="s">
        <v>377</v>
      </c>
      <c r="U65" s="53" t="s">
        <v>379</v>
      </c>
      <c r="V65" s="53" t="s">
        <v>273</v>
      </c>
      <c r="W65" s="53" t="s">
        <v>604</v>
      </c>
      <c r="X65" s="53" t="s">
        <v>619</v>
      </c>
      <c r="Y65" s="53" t="s">
        <v>190</v>
      </c>
      <c r="Z65" s="53" t="s">
        <v>772</v>
      </c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73">
        <v>4</v>
      </c>
      <c r="AL65" s="53" t="s">
        <v>824</v>
      </c>
    </row>
    <row r="66" spans="1:38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50">
        <v>0.75</v>
      </c>
      <c r="O66" s="50">
        <v>0.875</v>
      </c>
      <c r="P66" s="53"/>
      <c r="Q66" s="53"/>
      <c r="R66" s="53"/>
      <c r="S66" s="53"/>
      <c r="T66" s="53" t="s">
        <v>274</v>
      </c>
      <c r="U66" s="53" t="s">
        <v>275</v>
      </c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73">
        <v>3</v>
      </c>
      <c r="AL66" s="53" t="s">
        <v>824</v>
      </c>
    </row>
    <row r="67" spans="1:38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50">
        <v>0.27083333333333331</v>
      </c>
      <c r="O67" s="50">
        <v>0.39583333333333331</v>
      </c>
      <c r="P67" s="53"/>
      <c r="Q67" s="53"/>
      <c r="R67" s="53"/>
      <c r="S67" s="53"/>
      <c r="T67" s="53" t="s">
        <v>276</v>
      </c>
      <c r="U67" s="53" t="s">
        <v>277</v>
      </c>
      <c r="V67" s="53" t="s">
        <v>577</v>
      </c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73">
        <v>5</v>
      </c>
      <c r="AL67" s="53" t="s">
        <v>824</v>
      </c>
    </row>
    <row r="68" spans="1:38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50"/>
      <c r="O68" s="50"/>
      <c r="P68" s="47"/>
      <c r="Q68" s="47"/>
      <c r="R68" s="47"/>
      <c r="S68" s="47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73"/>
      <c r="AL68" s="47" t="s">
        <v>824</v>
      </c>
    </row>
    <row r="69" spans="1:38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824</v>
      </c>
    </row>
    <row r="70" spans="1:38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824</v>
      </c>
    </row>
    <row r="71" spans="1:38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824</v>
      </c>
    </row>
    <row r="72" spans="1:38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824</v>
      </c>
    </row>
    <row r="73" spans="1:38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824</v>
      </c>
    </row>
    <row r="74" spans="1:38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824</v>
      </c>
    </row>
    <row r="75" spans="1:38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50">
        <v>0.72916666666666663</v>
      </c>
      <c r="O75" s="50">
        <v>0.85416666666666663</v>
      </c>
      <c r="P75" s="53"/>
      <c r="Q75" s="53"/>
      <c r="R75" s="53"/>
      <c r="S75" s="53"/>
      <c r="T75" s="53" t="s">
        <v>143</v>
      </c>
      <c r="U75" s="53" t="s">
        <v>202</v>
      </c>
      <c r="V75" s="53" t="s">
        <v>200</v>
      </c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73">
        <v>2</v>
      </c>
      <c r="AL75" s="53" t="s">
        <v>824</v>
      </c>
    </row>
    <row r="76" spans="1:38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50">
        <v>0.6875</v>
      </c>
      <c r="O76" s="50">
        <v>0.89583333333333337</v>
      </c>
      <c r="P76" s="47"/>
      <c r="Q76" s="47"/>
      <c r="R76" s="47"/>
      <c r="S76" s="47"/>
      <c r="T76" s="44" t="s">
        <v>241</v>
      </c>
      <c r="U76" s="44" t="s">
        <v>242</v>
      </c>
      <c r="V76" s="44" t="s">
        <v>243</v>
      </c>
      <c r="W76" s="44" t="s">
        <v>296</v>
      </c>
      <c r="X76" s="44" t="s">
        <v>244</v>
      </c>
      <c r="Y76" s="44" t="s">
        <v>245</v>
      </c>
      <c r="Z76" s="44" t="s">
        <v>514</v>
      </c>
      <c r="AA76" s="44" t="s">
        <v>608</v>
      </c>
      <c r="AB76" s="44" t="s">
        <v>682</v>
      </c>
      <c r="AC76" s="44"/>
      <c r="AD76" s="44"/>
      <c r="AE76" s="44"/>
      <c r="AF76" s="44"/>
      <c r="AG76" s="44"/>
      <c r="AH76" s="44"/>
      <c r="AI76" s="44"/>
      <c r="AJ76" s="44"/>
      <c r="AK76" s="73">
        <v>4</v>
      </c>
      <c r="AL76" s="47" t="s">
        <v>824</v>
      </c>
    </row>
    <row r="77" spans="1:38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824</v>
      </c>
    </row>
    <row r="78" spans="1:38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50"/>
      <c r="O78" s="50"/>
      <c r="P78" s="47"/>
      <c r="Q78" s="47"/>
      <c r="R78" s="47"/>
      <c r="S78" s="47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73"/>
      <c r="AL78" s="47" t="s">
        <v>824</v>
      </c>
    </row>
    <row r="79" spans="1:38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50"/>
      <c r="O79" s="50"/>
      <c r="P79" s="47"/>
      <c r="Q79" s="47"/>
      <c r="R79" s="47"/>
      <c r="S79" s="47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73"/>
      <c r="AL79" s="47" t="s">
        <v>824</v>
      </c>
    </row>
    <row r="80" spans="1:38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824</v>
      </c>
    </row>
    <row r="81" spans="1:38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824</v>
      </c>
    </row>
    <row r="82" spans="1:38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824</v>
      </c>
    </row>
    <row r="83" spans="1:38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50">
        <v>0.75</v>
      </c>
      <c r="O83" s="50">
        <v>0.875</v>
      </c>
      <c r="P83" s="47"/>
      <c r="Q83" s="47"/>
      <c r="R83" s="47"/>
      <c r="S83" s="47"/>
      <c r="T83" s="47" t="s">
        <v>302</v>
      </c>
      <c r="U83" s="47" t="s">
        <v>303</v>
      </c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73">
        <v>2</v>
      </c>
      <c r="AL83" s="47" t="s">
        <v>824</v>
      </c>
    </row>
    <row r="84" spans="1:38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824</v>
      </c>
    </row>
    <row r="85" spans="1:38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824</v>
      </c>
    </row>
    <row r="86" spans="1:38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50">
        <v>0.72916666666666663</v>
      </c>
      <c r="O86" s="50">
        <v>0.89583333333333337</v>
      </c>
      <c r="P86" s="53"/>
      <c r="Q86" s="53"/>
      <c r="R86" s="47"/>
      <c r="S86" s="47"/>
      <c r="T86" s="54" t="s">
        <v>308</v>
      </c>
      <c r="U86" s="54" t="s">
        <v>309</v>
      </c>
      <c r="V86" s="54" t="s">
        <v>310</v>
      </c>
      <c r="W86" s="51"/>
      <c r="X86" s="54"/>
      <c r="Y86" s="54"/>
      <c r="Z86" s="54"/>
      <c r="AA86" s="54"/>
      <c r="AB86" s="54"/>
      <c r="AC86" s="54"/>
      <c r="AD86" s="54"/>
      <c r="AE86" s="54"/>
      <c r="AF86" s="54"/>
      <c r="AG86" s="48"/>
      <c r="AH86" s="48"/>
      <c r="AI86" s="48"/>
      <c r="AJ86" s="48"/>
      <c r="AK86" s="73"/>
      <c r="AL86" s="47" t="s">
        <v>824</v>
      </c>
    </row>
    <row r="87" spans="1:38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914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824</v>
      </c>
    </row>
    <row r="88" spans="1:38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50">
        <v>0.29166666666666669</v>
      </c>
      <c r="O88" s="50">
        <v>0.41666666666666669</v>
      </c>
      <c r="P88" s="53"/>
      <c r="Q88" s="53"/>
      <c r="R88" s="47"/>
      <c r="S88" s="60"/>
      <c r="T88" s="54" t="s">
        <v>173</v>
      </c>
      <c r="U88" s="54" t="s">
        <v>174</v>
      </c>
      <c r="V88" s="54" t="s">
        <v>311</v>
      </c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48"/>
      <c r="AH88" s="48"/>
      <c r="AI88" s="48"/>
      <c r="AJ88" s="48"/>
      <c r="AK88" s="73"/>
      <c r="AL88" s="47" t="s">
        <v>824</v>
      </c>
    </row>
    <row r="89" spans="1:38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50">
        <v>0.27083333333333331</v>
      </c>
      <c r="O89" s="50">
        <v>0.39583333333333331</v>
      </c>
      <c r="P89" s="53"/>
      <c r="Q89" s="53"/>
      <c r="R89" s="47"/>
      <c r="S89" s="47"/>
      <c r="T89" s="48" t="s">
        <v>311</v>
      </c>
      <c r="U89" s="48" t="s">
        <v>312</v>
      </c>
      <c r="V89" s="48" t="s">
        <v>398</v>
      </c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48"/>
      <c r="AH89" s="48"/>
      <c r="AI89" s="48"/>
      <c r="AJ89" s="48"/>
      <c r="AK89" s="73"/>
      <c r="AL89" s="47" t="s">
        <v>824</v>
      </c>
    </row>
    <row r="90" spans="1:38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824</v>
      </c>
    </row>
    <row r="91" spans="1:38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50">
        <v>0.75</v>
      </c>
      <c r="O91" s="50">
        <v>0.875</v>
      </c>
      <c r="P91" s="53"/>
      <c r="Q91" s="53"/>
      <c r="R91" s="47"/>
      <c r="S91" s="47"/>
      <c r="T91" s="54" t="s">
        <v>217</v>
      </c>
      <c r="U91" s="54" t="s">
        <v>220</v>
      </c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48"/>
      <c r="AH91" s="48"/>
      <c r="AI91" s="48"/>
      <c r="AJ91" s="48"/>
      <c r="AK91" s="73"/>
      <c r="AL91" s="47" t="s">
        <v>824</v>
      </c>
    </row>
    <row r="92" spans="1:38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50">
        <v>0.27083333333333331</v>
      </c>
      <c r="O92" s="50">
        <v>0.39583333333333331</v>
      </c>
      <c r="P92" s="53"/>
      <c r="Q92" s="53"/>
      <c r="R92" s="47"/>
      <c r="S92" s="47"/>
      <c r="T92" s="54" t="s">
        <v>319</v>
      </c>
      <c r="U92" s="54" t="s">
        <v>320</v>
      </c>
      <c r="V92" s="54" t="s">
        <v>321</v>
      </c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48"/>
      <c r="AH92" s="48"/>
      <c r="AI92" s="48"/>
      <c r="AJ92" s="48"/>
      <c r="AK92" s="73"/>
      <c r="AL92" s="47" t="s">
        <v>824</v>
      </c>
    </row>
    <row r="93" spans="1:38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876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824</v>
      </c>
    </row>
    <row r="94" spans="1:38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50"/>
      <c r="O94" s="50"/>
      <c r="P94" s="47"/>
      <c r="Q94" s="47"/>
      <c r="R94" s="47"/>
      <c r="S94" s="47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73"/>
      <c r="AL94" s="47" t="s">
        <v>824</v>
      </c>
    </row>
    <row r="95" spans="1:38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824</v>
      </c>
    </row>
    <row r="96" spans="1:38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824</v>
      </c>
    </row>
    <row r="97" spans="1:38" s="9" customFormat="1" ht="11.25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877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824</v>
      </c>
    </row>
    <row r="98" spans="1:38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50"/>
      <c r="O98" s="50"/>
      <c r="P98" s="47"/>
      <c r="Q98" s="47"/>
      <c r="R98" s="47"/>
      <c r="S98" s="47"/>
      <c r="T98" s="44" t="s">
        <v>326</v>
      </c>
      <c r="U98" s="44" t="s">
        <v>327</v>
      </c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73">
        <v>2</v>
      </c>
      <c r="AL98" s="47" t="s">
        <v>824</v>
      </c>
    </row>
    <row r="99" spans="1:38" s="9" customFormat="1" ht="11.25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870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824</v>
      </c>
    </row>
    <row r="100" spans="1:38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824</v>
      </c>
    </row>
    <row r="101" spans="1:38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824</v>
      </c>
    </row>
    <row r="102" spans="1:38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824</v>
      </c>
    </row>
    <row r="103" spans="1:38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824</v>
      </c>
    </row>
    <row r="104" spans="1:38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824</v>
      </c>
    </row>
    <row r="105" spans="1:38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824</v>
      </c>
    </row>
    <row r="106" spans="1:38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50">
        <v>0.75</v>
      </c>
      <c r="O106" s="50">
        <v>0.875</v>
      </c>
      <c r="P106" s="50"/>
      <c r="Q106" s="50"/>
      <c r="R106" s="50"/>
      <c r="S106" s="50"/>
      <c r="T106" s="50" t="s">
        <v>351</v>
      </c>
      <c r="U106" s="50" t="s">
        <v>352</v>
      </c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74">
        <v>2</v>
      </c>
      <c r="AL106" s="50" t="s">
        <v>824</v>
      </c>
    </row>
    <row r="107" spans="1:38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824</v>
      </c>
    </row>
    <row r="108" spans="1:38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824</v>
      </c>
    </row>
    <row r="109" spans="1:38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50"/>
      <c r="O109" s="50"/>
      <c r="P109" s="47"/>
      <c r="Q109" s="47"/>
      <c r="R109" s="47"/>
      <c r="S109" s="47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73"/>
      <c r="AL109" s="47" t="s">
        <v>824</v>
      </c>
    </row>
    <row r="110" spans="1:38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50"/>
      <c r="O110" s="50"/>
      <c r="P110" s="47"/>
      <c r="Q110" s="47"/>
      <c r="R110" s="47"/>
      <c r="S110" s="47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73"/>
      <c r="AL110" s="47" t="s">
        <v>824</v>
      </c>
    </row>
    <row r="111" spans="1:38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876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824</v>
      </c>
    </row>
    <row r="112" spans="1:38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50"/>
      <c r="O112" s="50"/>
      <c r="P112" s="47"/>
      <c r="Q112" s="47"/>
      <c r="R112" s="47"/>
      <c r="S112" s="47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73"/>
      <c r="AL112" s="47" t="s">
        <v>824</v>
      </c>
    </row>
    <row r="113" spans="1:38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824</v>
      </c>
    </row>
    <row r="114" spans="1:38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917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824</v>
      </c>
    </row>
    <row r="115" spans="1:38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50">
        <v>0.72916666666666663</v>
      </c>
      <c r="O115" s="50">
        <v>0.85416666666666663</v>
      </c>
      <c r="P115" s="53"/>
      <c r="Q115" s="53"/>
      <c r="R115" s="53"/>
      <c r="S115" s="53"/>
      <c r="T115" s="53" t="s">
        <v>364</v>
      </c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73">
        <v>3</v>
      </c>
      <c r="AL115" s="53" t="s">
        <v>824</v>
      </c>
    </row>
    <row r="116" spans="1:38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50">
        <v>0.72916666666666663</v>
      </c>
      <c r="O116" s="50">
        <v>0.85416666666666663</v>
      </c>
      <c r="P116" s="53"/>
      <c r="Q116" s="53"/>
      <c r="R116" s="47"/>
      <c r="S116" s="47"/>
      <c r="T116" s="54" t="s">
        <v>365</v>
      </c>
      <c r="U116" s="54" t="s">
        <v>366</v>
      </c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48"/>
      <c r="AH116" s="48"/>
      <c r="AI116" s="48"/>
      <c r="AJ116" s="48"/>
      <c r="AK116" s="73"/>
      <c r="AL116" s="47" t="s">
        <v>824</v>
      </c>
    </row>
    <row r="117" spans="1:38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50">
        <v>0.72916666666666663</v>
      </c>
      <c r="O117" s="50">
        <v>0.85416666666666663</v>
      </c>
      <c r="P117" s="53"/>
      <c r="Q117" s="53"/>
      <c r="R117" s="53"/>
      <c r="S117" s="53"/>
      <c r="T117" s="53" t="s">
        <v>367</v>
      </c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73">
        <v>2</v>
      </c>
      <c r="AL117" s="53" t="s">
        <v>824</v>
      </c>
    </row>
    <row r="118" spans="1:38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50">
        <v>0.75</v>
      </c>
      <c r="O118" s="50">
        <v>0.875</v>
      </c>
      <c r="P118" s="53"/>
      <c r="Q118" s="53"/>
      <c r="R118" s="53"/>
      <c r="S118" s="53"/>
      <c r="T118" s="53" t="s">
        <v>368</v>
      </c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73">
        <v>2</v>
      </c>
      <c r="AL118" s="53" t="s">
        <v>824</v>
      </c>
    </row>
    <row r="119" spans="1:38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824</v>
      </c>
    </row>
    <row r="120" spans="1:38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50">
        <v>0.70833333333333337</v>
      </c>
      <c r="O120" s="50">
        <v>0.91666666666666663</v>
      </c>
      <c r="P120" s="53"/>
      <c r="Q120" s="53"/>
      <c r="R120" s="53"/>
      <c r="S120" s="53"/>
      <c r="T120" s="53" t="s">
        <v>369</v>
      </c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73">
        <v>2</v>
      </c>
      <c r="AL120" s="53" t="s">
        <v>824</v>
      </c>
    </row>
    <row r="121" spans="1:38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824</v>
      </c>
    </row>
    <row r="122" spans="1:38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824</v>
      </c>
    </row>
    <row r="123" spans="1:38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50">
        <v>0.25</v>
      </c>
      <c r="O123" s="50">
        <v>0.39583333333333331</v>
      </c>
      <c r="P123" s="53"/>
      <c r="Q123" s="53"/>
      <c r="R123" s="53"/>
      <c r="S123" s="53"/>
      <c r="T123" s="53" t="s">
        <v>373</v>
      </c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73">
        <v>5</v>
      </c>
      <c r="AL123" s="53" t="s">
        <v>824</v>
      </c>
    </row>
    <row r="124" spans="1:38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50">
        <v>0.72916666666666663</v>
      </c>
      <c r="O124" s="50">
        <v>0.85416666666666663</v>
      </c>
      <c r="P124" s="53"/>
      <c r="Q124" s="53"/>
      <c r="R124" s="53"/>
      <c r="S124" s="53"/>
      <c r="T124" s="53" t="s">
        <v>363</v>
      </c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73">
        <v>2</v>
      </c>
      <c r="AL124" s="53" t="s">
        <v>824</v>
      </c>
    </row>
    <row r="125" spans="1:38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50">
        <v>0.72916666666666663</v>
      </c>
      <c r="O125" s="50">
        <v>0.85416666666666663</v>
      </c>
      <c r="P125" s="53"/>
      <c r="Q125" s="53"/>
      <c r="R125" s="53"/>
      <c r="S125" s="53"/>
      <c r="T125" s="53" t="s">
        <v>374</v>
      </c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73">
        <v>2</v>
      </c>
      <c r="AL125" s="53" t="s">
        <v>824</v>
      </c>
    </row>
    <row r="126" spans="1:38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824</v>
      </c>
    </row>
    <row r="127" spans="1:38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50">
        <v>0.625</v>
      </c>
      <c r="O127" s="50">
        <v>0.9375</v>
      </c>
      <c r="P127" s="53"/>
      <c r="Q127" s="53"/>
      <c r="R127" s="53"/>
      <c r="S127" s="53"/>
      <c r="T127" s="53" t="s">
        <v>376</v>
      </c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73">
        <v>4</v>
      </c>
      <c r="AL127" s="53" t="s">
        <v>824</v>
      </c>
    </row>
    <row r="128" spans="1:38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50">
        <v>0.72916666666666663</v>
      </c>
      <c r="O128" s="50">
        <v>0.875</v>
      </c>
      <c r="P128" s="53"/>
      <c r="Q128" s="53"/>
      <c r="R128" s="53"/>
      <c r="S128" s="53"/>
      <c r="T128" s="53" t="s">
        <v>383</v>
      </c>
      <c r="U128" s="53" t="s">
        <v>330</v>
      </c>
      <c r="V128" s="53" t="s">
        <v>384</v>
      </c>
      <c r="W128" s="53" t="s">
        <v>390</v>
      </c>
      <c r="X128" s="53" t="s">
        <v>606</v>
      </c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73">
        <v>3</v>
      </c>
      <c r="AL128" s="53" t="s">
        <v>824</v>
      </c>
    </row>
    <row r="129" spans="1:38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824</v>
      </c>
    </row>
    <row r="130" spans="1:38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824</v>
      </c>
    </row>
    <row r="131" spans="1:38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824</v>
      </c>
    </row>
    <row r="132" spans="1:38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824</v>
      </c>
    </row>
    <row r="133" spans="1:38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50">
        <v>0.27083333333333331</v>
      </c>
      <c r="O133" s="50">
        <v>0.39583333333333331</v>
      </c>
      <c r="P133" s="53">
        <v>0.70833333333333337</v>
      </c>
      <c r="Q133" s="53">
        <v>0.83333333333333337</v>
      </c>
      <c r="R133" s="53"/>
      <c r="S133" s="53"/>
      <c r="T133" s="53" t="s">
        <v>251</v>
      </c>
      <c r="U133" s="53" t="s">
        <v>254</v>
      </c>
      <c r="V133" s="53" t="s">
        <v>255</v>
      </c>
      <c r="W133" s="53" t="s">
        <v>253</v>
      </c>
      <c r="X133" s="53" t="s">
        <v>257</v>
      </c>
      <c r="Y133" s="53" t="s">
        <v>390</v>
      </c>
      <c r="Z133" s="53" t="s">
        <v>515</v>
      </c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73">
        <v>3</v>
      </c>
      <c r="AL133" s="53" t="s">
        <v>824</v>
      </c>
    </row>
    <row r="134" spans="1:38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824</v>
      </c>
    </row>
    <row r="135" spans="1:38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824</v>
      </c>
    </row>
    <row r="136" spans="1:38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788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824</v>
      </c>
    </row>
    <row r="137" spans="1:38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824</v>
      </c>
    </row>
    <row r="138" spans="1:38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876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824</v>
      </c>
    </row>
    <row r="139" spans="1:38" s="20" customFormat="1" ht="22.5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50">
        <v>0.25</v>
      </c>
      <c r="O139" s="50">
        <v>0.95833333333333337</v>
      </c>
      <c r="P139" s="50"/>
      <c r="Q139" s="50"/>
      <c r="R139" s="50" t="s">
        <v>610</v>
      </c>
      <c r="S139" s="50" t="s">
        <v>611</v>
      </c>
      <c r="T139" s="44" t="s">
        <v>331</v>
      </c>
      <c r="U139" s="44" t="s">
        <v>279</v>
      </c>
      <c r="V139" s="44" t="s">
        <v>280</v>
      </c>
      <c r="W139" s="44" t="s">
        <v>332</v>
      </c>
      <c r="X139" s="44" t="s">
        <v>333</v>
      </c>
      <c r="Y139" s="44" t="s">
        <v>334</v>
      </c>
      <c r="Z139" s="44" t="s">
        <v>335</v>
      </c>
      <c r="AA139" s="44" t="s">
        <v>282</v>
      </c>
      <c r="AB139" s="44" t="s">
        <v>278</v>
      </c>
      <c r="AC139" s="44" t="s">
        <v>636</v>
      </c>
      <c r="AD139" s="44" t="s">
        <v>679</v>
      </c>
      <c r="AE139" s="44"/>
      <c r="AF139" s="44"/>
      <c r="AG139" s="44"/>
      <c r="AH139" s="44"/>
      <c r="AI139" s="44"/>
      <c r="AJ139" s="44"/>
      <c r="AK139" s="73">
        <v>2</v>
      </c>
      <c r="AL139" s="47" t="s">
        <v>824</v>
      </c>
    </row>
    <row r="140" spans="1:38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50"/>
      <c r="O140" s="50"/>
      <c r="P140" s="47"/>
      <c r="Q140" s="47"/>
      <c r="R140" s="47"/>
      <c r="S140" s="47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73"/>
      <c r="AL140" s="47" t="s">
        <v>824</v>
      </c>
    </row>
    <row r="141" spans="1:38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50"/>
      <c r="O141" s="50"/>
      <c r="P141" s="47"/>
      <c r="Q141" s="47"/>
      <c r="R141" s="47"/>
      <c r="S141" s="47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73"/>
      <c r="AL141" s="47" t="s">
        <v>824</v>
      </c>
    </row>
    <row r="142" spans="1:38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50"/>
      <c r="O142" s="50"/>
      <c r="P142" s="47"/>
      <c r="Q142" s="47"/>
      <c r="R142" s="47"/>
      <c r="S142" s="47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73"/>
      <c r="AL142" s="47" t="s">
        <v>824</v>
      </c>
    </row>
    <row r="143" spans="1:38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824</v>
      </c>
    </row>
    <row r="144" spans="1:38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824</v>
      </c>
    </row>
    <row r="145" spans="1:38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824</v>
      </c>
    </row>
    <row r="146" spans="1:38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824</v>
      </c>
    </row>
    <row r="147" spans="1:38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824</v>
      </c>
    </row>
    <row r="148" spans="1:38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50"/>
      <c r="O148" s="50"/>
      <c r="P148" s="50"/>
      <c r="Q148" s="50"/>
      <c r="R148" s="47"/>
      <c r="S148" s="47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73"/>
      <c r="AL148" s="47" t="s">
        <v>824</v>
      </c>
    </row>
    <row r="149" spans="1:38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50"/>
      <c r="O149" s="50"/>
      <c r="P149" s="50"/>
      <c r="Q149" s="50"/>
      <c r="R149" s="47"/>
      <c r="S149" s="47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73"/>
      <c r="AL149" s="47" t="s">
        <v>824</v>
      </c>
    </row>
    <row r="150" spans="1:38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50"/>
      <c r="O150" s="50"/>
      <c r="P150" s="50"/>
      <c r="Q150" s="50"/>
      <c r="R150" s="47"/>
      <c r="S150" s="47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73"/>
      <c r="AL150" s="47" t="s">
        <v>824</v>
      </c>
    </row>
    <row r="151" spans="1:38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50"/>
      <c r="O151" s="50"/>
      <c r="P151" s="50"/>
      <c r="Q151" s="50"/>
      <c r="R151" s="47"/>
      <c r="S151" s="47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73"/>
      <c r="AL151" s="47" t="s">
        <v>824</v>
      </c>
    </row>
    <row r="152" spans="1:38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824</v>
      </c>
    </row>
    <row r="153" spans="1:38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824</v>
      </c>
    </row>
    <row r="154" spans="1:38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50"/>
      <c r="O154" s="50"/>
      <c r="P154" s="50"/>
      <c r="Q154" s="50"/>
      <c r="R154" s="47"/>
      <c r="S154" s="47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73"/>
      <c r="AL154" s="47" t="s">
        <v>824</v>
      </c>
    </row>
    <row r="155" spans="1:38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824</v>
      </c>
    </row>
    <row r="156" spans="1:38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824</v>
      </c>
    </row>
    <row r="157" spans="1:38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824</v>
      </c>
    </row>
    <row r="158" spans="1:38" s="9" customFormat="1" x14ac:dyDescent="0.2">
      <c r="A158" s="10" t="s">
        <v>803</v>
      </c>
      <c r="B158" s="40" t="s">
        <v>774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824</v>
      </c>
    </row>
    <row r="159" spans="1:38" s="9" customFormat="1" x14ac:dyDescent="0.2">
      <c r="A159" s="10" t="s">
        <v>803</v>
      </c>
      <c r="B159" s="40" t="s">
        <v>774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824</v>
      </c>
    </row>
    <row r="160" spans="1:38" s="9" customFormat="1" x14ac:dyDescent="0.2">
      <c r="A160" s="10" t="s">
        <v>803</v>
      </c>
      <c r="B160" s="40" t="s">
        <v>774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824</v>
      </c>
    </row>
    <row r="161" spans="1:38" s="9" customFormat="1" x14ac:dyDescent="0.2">
      <c r="A161" s="10" t="s">
        <v>803</v>
      </c>
      <c r="B161" s="40" t="s">
        <v>774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824</v>
      </c>
    </row>
    <row r="162" spans="1:38" s="9" customFormat="1" x14ac:dyDescent="0.2">
      <c r="A162" s="10" t="s">
        <v>803</v>
      </c>
      <c r="B162" s="40" t="s">
        <v>774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824</v>
      </c>
    </row>
    <row r="163" spans="1:38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824</v>
      </c>
    </row>
    <row r="164" spans="1:38" s="9" customFormat="1" ht="11.25" x14ac:dyDescent="0.2">
      <c r="A164" s="10" t="s">
        <v>803</v>
      </c>
      <c r="B164" s="40" t="s">
        <v>774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824</v>
      </c>
    </row>
    <row r="165" spans="1:38" s="9" customFormat="1" ht="11.25" x14ac:dyDescent="0.2">
      <c r="A165" s="10" t="s">
        <v>803</v>
      </c>
      <c r="B165" s="40" t="s">
        <v>774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824</v>
      </c>
    </row>
    <row r="166" spans="1:38" s="9" customFormat="1" ht="11.25" x14ac:dyDescent="0.2">
      <c r="A166" s="10" t="s">
        <v>803</v>
      </c>
      <c r="B166" s="40" t="s">
        <v>774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824</v>
      </c>
    </row>
    <row r="167" spans="1:38" s="9" customFormat="1" ht="11.25" x14ac:dyDescent="0.2">
      <c r="A167" s="10" t="s">
        <v>803</v>
      </c>
      <c r="B167" s="40" t="s">
        <v>774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824</v>
      </c>
    </row>
    <row r="168" spans="1:38" s="9" customFormat="1" ht="11.25" x14ac:dyDescent="0.2">
      <c r="A168" s="10" t="s">
        <v>803</v>
      </c>
      <c r="B168" s="40" t="s">
        <v>774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824</v>
      </c>
    </row>
    <row r="169" spans="1:38" s="9" customFormat="1" ht="11.25" x14ac:dyDescent="0.2">
      <c r="A169" s="10" t="s">
        <v>803</v>
      </c>
      <c r="B169" s="40" t="s">
        <v>774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824</v>
      </c>
    </row>
    <row r="170" spans="1:38" s="9" customFormat="1" ht="11.25" x14ac:dyDescent="0.2">
      <c r="A170" s="10" t="s">
        <v>803</v>
      </c>
      <c r="B170" s="40" t="s">
        <v>774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824</v>
      </c>
    </row>
    <row r="171" spans="1:38" s="9" customFormat="1" ht="11.25" x14ac:dyDescent="0.2">
      <c r="A171" s="10" t="s">
        <v>803</v>
      </c>
      <c r="B171" s="40" t="s">
        <v>774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824</v>
      </c>
    </row>
    <row r="172" spans="1:38" s="9" customFormat="1" ht="11.25" x14ac:dyDescent="0.2">
      <c r="A172" s="10" t="s">
        <v>803</v>
      </c>
      <c r="B172" s="40" t="s">
        <v>774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824</v>
      </c>
    </row>
    <row r="173" spans="1:38" s="9" customFormat="1" ht="11.25" x14ac:dyDescent="0.2">
      <c r="A173" s="10" t="s">
        <v>803</v>
      </c>
      <c r="B173" s="40" t="s">
        <v>774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824</v>
      </c>
    </row>
    <row r="174" spans="1:38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50"/>
      <c r="O174" s="50"/>
      <c r="P174" s="50"/>
      <c r="Q174" s="50"/>
      <c r="R174" s="47"/>
      <c r="S174" s="47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73"/>
      <c r="AL174" s="47" t="s">
        <v>824</v>
      </c>
    </row>
    <row r="175" spans="1:38" s="9" customFormat="1" ht="11.25" x14ac:dyDescent="0.2">
      <c r="A175" s="10" t="s">
        <v>803</v>
      </c>
      <c r="B175" s="40" t="s">
        <v>774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824</v>
      </c>
    </row>
    <row r="176" spans="1:38" s="9" customFormat="1" ht="11.25" x14ac:dyDescent="0.2">
      <c r="A176" s="10" t="s">
        <v>803</v>
      </c>
      <c r="B176" s="40" t="s">
        <v>774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824</v>
      </c>
    </row>
    <row r="177" spans="1:38" s="9" customFormat="1" ht="11.25" x14ac:dyDescent="0.2">
      <c r="A177" s="10" t="s">
        <v>803</v>
      </c>
      <c r="B177" s="40" t="s">
        <v>774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824</v>
      </c>
    </row>
    <row r="178" spans="1:38" s="9" customFormat="1" ht="11.25" x14ac:dyDescent="0.2">
      <c r="A178" s="10" t="s">
        <v>803</v>
      </c>
      <c r="B178" s="40" t="s">
        <v>774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824</v>
      </c>
    </row>
    <row r="179" spans="1:38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50"/>
      <c r="O179" s="50"/>
      <c r="P179" s="50"/>
      <c r="Q179" s="50"/>
      <c r="R179" s="47"/>
      <c r="S179" s="47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73"/>
      <c r="AL179" s="47" t="s">
        <v>824</v>
      </c>
    </row>
    <row r="180" spans="1:38" s="9" customFormat="1" ht="11.25" x14ac:dyDescent="0.2">
      <c r="A180" s="10" t="s">
        <v>803</v>
      </c>
      <c r="B180" s="40" t="s">
        <v>774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824</v>
      </c>
    </row>
    <row r="181" spans="1:38" s="9" customFormat="1" ht="11.25" x14ac:dyDescent="0.2">
      <c r="A181" s="10" t="s">
        <v>803</v>
      </c>
      <c r="B181" s="40" t="s">
        <v>774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824</v>
      </c>
    </row>
    <row r="182" spans="1:38" s="9" customFormat="1" ht="11.25" x14ac:dyDescent="0.2">
      <c r="A182" s="10" t="s">
        <v>803</v>
      </c>
      <c r="B182" s="40" t="s">
        <v>774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824</v>
      </c>
    </row>
    <row r="183" spans="1:38" s="9" customFormat="1" ht="11.25" x14ac:dyDescent="0.2">
      <c r="A183" s="10" t="s">
        <v>803</v>
      </c>
      <c r="B183" s="40" t="s">
        <v>774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824</v>
      </c>
    </row>
    <row r="184" spans="1:38" s="9" customFormat="1" ht="11.25" x14ac:dyDescent="0.2">
      <c r="A184" s="10" t="s">
        <v>803</v>
      </c>
      <c r="B184" s="40" t="s">
        <v>774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824</v>
      </c>
    </row>
    <row r="185" spans="1:38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824</v>
      </c>
    </row>
    <row r="186" spans="1:38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824</v>
      </c>
    </row>
    <row r="187" spans="1:38" s="9" customFormat="1" ht="11.25" x14ac:dyDescent="0.2">
      <c r="A187" s="10" t="s">
        <v>803</v>
      </c>
      <c r="B187" s="40" t="s">
        <v>774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824</v>
      </c>
    </row>
    <row r="188" spans="1:38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50"/>
      <c r="O188" s="50"/>
      <c r="P188" s="50"/>
      <c r="Q188" s="50"/>
      <c r="R188" s="47"/>
      <c r="S188" s="47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73"/>
      <c r="AL188" s="47" t="s">
        <v>824</v>
      </c>
    </row>
    <row r="189" spans="1:38" s="9" customFormat="1" ht="11.25" x14ac:dyDescent="0.2">
      <c r="A189" s="10" t="s">
        <v>803</v>
      </c>
      <c r="B189" s="40" t="s">
        <v>774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824</v>
      </c>
    </row>
    <row r="190" spans="1:38" s="9" customFormat="1" ht="11.25" x14ac:dyDescent="0.2">
      <c r="A190" s="10" t="s">
        <v>803</v>
      </c>
      <c r="B190" s="40" t="s">
        <v>774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824</v>
      </c>
    </row>
    <row r="191" spans="1:38" s="9" customFormat="1" ht="11.25" x14ac:dyDescent="0.2">
      <c r="A191" s="10" t="s">
        <v>803</v>
      </c>
      <c r="B191" s="40" t="s">
        <v>774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824</v>
      </c>
    </row>
    <row r="192" spans="1:38" s="9" customFormat="1" ht="11.25" x14ac:dyDescent="0.2">
      <c r="A192" s="10" t="s">
        <v>803</v>
      </c>
      <c r="B192" s="40" t="s">
        <v>774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824</v>
      </c>
    </row>
    <row r="193" spans="1:38" s="9" customFormat="1" ht="11.25" x14ac:dyDescent="0.2">
      <c r="A193" s="10" t="s">
        <v>803</v>
      </c>
      <c r="B193" s="40" t="s">
        <v>774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824</v>
      </c>
    </row>
    <row r="194" spans="1:38" s="9" customFormat="1" ht="11.25" x14ac:dyDescent="0.2">
      <c r="A194" s="10" t="s">
        <v>803</v>
      </c>
      <c r="B194" s="40" t="s">
        <v>774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824</v>
      </c>
    </row>
    <row r="195" spans="1:38" s="9" customFormat="1" ht="11.25" x14ac:dyDescent="0.2">
      <c r="A195" s="10" t="s">
        <v>803</v>
      </c>
      <c r="B195" s="40" t="s">
        <v>774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824</v>
      </c>
    </row>
    <row r="196" spans="1:38" s="9" customFormat="1" ht="11.25" x14ac:dyDescent="0.2">
      <c r="A196" s="10" t="s">
        <v>803</v>
      </c>
      <c r="B196" s="40" t="s">
        <v>774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824</v>
      </c>
    </row>
    <row r="197" spans="1:38" s="9" customFormat="1" ht="11.25" x14ac:dyDescent="0.2">
      <c r="A197" s="10" t="s">
        <v>803</v>
      </c>
      <c r="B197" s="40" t="s">
        <v>774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824</v>
      </c>
    </row>
    <row r="198" spans="1:38" s="20" customFormat="1" ht="11.25" x14ac:dyDescent="0.2">
      <c r="A198" s="48" t="s">
        <v>804</v>
      </c>
      <c r="B198" s="61" t="s">
        <v>774</v>
      </c>
      <c r="C198" s="47">
        <v>255</v>
      </c>
      <c r="D198" s="48" t="s">
        <v>84</v>
      </c>
      <c r="E198" s="48"/>
      <c r="F198" s="93">
        <v>346209.35</v>
      </c>
      <c r="G198" s="95">
        <v>6291674.75</v>
      </c>
      <c r="H198" s="48" t="s">
        <v>561</v>
      </c>
      <c r="I198" s="48" t="s">
        <v>768</v>
      </c>
      <c r="J198" s="48" t="s">
        <v>571</v>
      </c>
      <c r="K198" s="48"/>
      <c r="L198" s="48"/>
      <c r="M198" s="48"/>
      <c r="N198" s="50">
        <v>0.66666666666666663</v>
      </c>
      <c r="O198" s="50">
        <v>0.85416666666666663</v>
      </c>
      <c r="P198" s="50"/>
      <c r="Q198" s="50"/>
      <c r="R198" s="47"/>
      <c r="S198" s="47"/>
      <c r="T198" s="48" t="s">
        <v>173</v>
      </c>
      <c r="U198" s="48" t="s">
        <v>174</v>
      </c>
      <c r="V198" s="48" t="s">
        <v>311</v>
      </c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73">
        <v>1</v>
      </c>
      <c r="AL198" s="47" t="s">
        <v>824</v>
      </c>
    </row>
    <row r="199" spans="1:38" s="20" customFormat="1" ht="11.25" x14ac:dyDescent="0.2">
      <c r="A199" s="48" t="s">
        <v>804</v>
      </c>
      <c r="B199" s="61" t="s">
        <v>774</v>
      </c>
      <c r="C199" s="47">
        <v>256</v>
      </c>
      <c r="D199" s="48" t="s">
        <v>83</v>
      </c>
      <c r="E199" s="48"/>
      <c r="F199" s="93">
        <v>346361.76</v>
      </c>
      <c r="G199" s="95">
        <v>6291656</v>
      </c>
      <c r="H199" s="48" t="s">
        <v>561</v>
      </c>
      <c r="I199" s="48" t="s">
        <v>769</v>
      </c>
      <c r="J199" s="48" t="s">
        <v>571</v>
      </c>
      <c r="K199" s="48"/>
      <c r="L199" s="48"/>
      <c r="M199" s="48"/>
      <c r="N199" s="50">
        <v>0.27083333333333331</v>
      </c>
      <c r="O199" s="50">
        <v>0.45833333333333331</v>
      </c>
      <c r="P199" s="50"/>
      <c r="Q199" s="50"/>
      <c r="R199" s="47"/>
      <c r="S199" s="47"/>
      <c r="T199" s="48" t="s">
        <v>234</v>
      </c>
      <c r="U199" s="48" t="s">
        <v>232</v>
      </c>
      <c r="V199" s="48" t="s">
        <v>235</v>
      </c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73">
        <v>1</v>
      </c>
      <c r="AL199" s="47" t="s">
        <v>824</v>
      </c>
    </row>
    <row r="200" spans="1:38" s="9" customFormat="1" ht="11.25" x14ac:dyDescent="0.2">
      <c r="A200" s="10" t="s">
        <v>803</v>
      </c>
      <c r="B200" s="40" t="s">
        <v>774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824</v>
      </c>
    </row>
    <row r="201" spans="1:38" s="9" customFormat="1" ht="11.25" x14ac:dyDescent="0.2">
      <c r="A201" s="10" t="s">
        <v>803</v>
      </c>
      <c r="B201" s="40" t="s">
        <v>774</v>
      </c>
      <c r="C201" s="26">
        <v>258</v>
      </c>
      <c r="D201" s="10" t="s">
        <v>786</v>
      </c>
      <c r="E201" s="10"/>
      <c r="F201" s="94">
        <v>353519.68</v>
      </c>
      <c r="G201" s="94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824</v>
      </c>
    </row>
    <row r="202" spans="1:38" s="9" customFormat="1" ht="11.25" x14ac:dyDescent="0.2">
      <c r="A202" s="10" t="s">
        <v>803</v>
      </c>
      <c r="B202" s="40" t="s">
        <v>774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796</v>
      </c>
      <c r="V202" s="10" t="s">
        <v>797</v>
      </c>
      <c r="W202" s="10" t="s">
        <v>798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824</v>
      </c>
    </row>
    <row r="203" spans="1:38" s="9" customFormat="1" ht="11.25" x14ac:dyDescent="0.2">
      <c r="A203" s="10" t="s">
        <v>803</v>
      </c>
      <c r="B203" s="40" t="s">
        <v>774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796</v>
      </c>
      <c r="V203" s="10" t="s">
        <v>797</v>
      </c>
      <c r="W203" s="10" t="s">
        <v>798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824</v>
      </c>
    </row>
    <row r="204" spans="1:38" s="9" customFormat="1" ht="11.25" x14ac:dyDescent="0.2">
      <c r="A204" s="10" t="s">
        <v>803</v>
      </c>
      <c r="B204" s="40" t="s">
        <v>774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796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824</v>
      </c>
    </row>
    <row r="205" spans="1:38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827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824</v>
      </c>
    </row>
    <row r="206" spans="1:38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824</v>
      </c>
    </row>
    <row r="207" spans="1:38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824</v>
      </c>
    </row>
    <row r="208" spans="1:38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824</v>
      </c>
    </row>
    <row r="209" spans="1:38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824</v>
      </c>
    </row>
    <row r="210" spans="1:38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824</v>
      </c>
    </row>
    <row r="211" spans="1:38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824</v>
      </c>
    </row>
    <row r="212" spans="1:38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915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824</v>
      </c>
    </row>
    <row r="213" spans="1:38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854</v>
      </c>
    </row>
    <row r="214" spans="1:38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854</v>
      </c>
    </row>
    <row r="215" spans="1:38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854</v>
      </c>
    </row>
    <row r="216" spans="1:38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854</v>
      </c>
    </row>
    <row r="217" spans="1:38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854</v>
      </c>
    </row>
    <row r="218" spans="1:38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854</v>
      </c>
    </row>
    <row r="219" spans="1:38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859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868</v>
      </c>
    </row>
    <row r="220" spans="1:38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868</v>
      </c>
    </row>
    <row r="221" spans="1:38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868</v>
      </c>
    </row>
    <row r="222" spans="1:38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860</v>
      </c>
      <c r="V222" s="10" t="s">
        <v>224</v>
      </c>
      <c r="W222" s="10" t="s">
        <v>861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868</v>
      </c>
    </row>
    <row r="223" spans="1:38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868</v>
      </c>
    </row>
    <row r="224" spans="1:38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862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868</v>
      </c>
    </row>
    <row r="225" spans="1:38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242953.86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111" customFormat="1" ht="11.25" x14ac:dyDescent="0.2">
      <c r="A229" s="105" t="s">
        <v>803</v>
      </c>
      <c r="B229" s="106" t="s">
        <v>775</v>
      </c>
      <c r="C229" s="107">
        <v>287</v>
      </c>
      <c r="D229" s="105" t="s">
        <v>985</v>
      </c>
      <c r="E229" s="105"/>
      <c r="F229" s="105">
        <v>346745.57</v>
      </c>
      <c r="G229" s="105">
        <v>6305333.6500000004</v>
      </c>
      <c r="H229" s="108" t="s">
        <v>554</v>
      </c>
      <c r="I229" s="105" t="s">
        <v>986</v>
      </c>
      <c r="J229" s="105" t="s">
        <v>567</v>
      </c>
      <c r="K229" s="105"/>
      <c r="L229" s="105"/>
      <c r="M229" s="105"/>
      <c r="N229" s="109">
        <v>0.27083333333333331</v>
      </c>
      <c r="O229" s="109">
        <v>0.41666666666666669</v>
      </c>
      <c r="P229" s="110">
        <v>0.66666666666666663</v>
      </c>
      <c r="Q229" s="110">
        <v>0.89583333333333337</v>
      </c>
      <c r="R229" s="110"/>
      <c r="S229" s="107"/>
      <c r="T229" s="105" t="s">
        <v>987</v>
      </c>
      <c r="U229" s="105" t="s">
        <v>988</v>
      </c>
      <c r="V229" s="105" t="s">
        <v>989</v>
      </c>
      <c r="W229" s="105" t="s">
        <v>990</v>
      </c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7">
        <v>3</v>
      </c>
      <c r="AL229" s="105"/>
    </row>
    <row r="230" spans="1:38" s="9" customFormat="1" ht="11.25" x14ac:dyDescent="0.2">
      <c r="A230" s="10" t="s">
        <v>803</v>
      </c>
      <c r="B230" s="40" t="s">
        <v>775</v>
      </c>
      <c r="C230" s="26">
        <v>286</v>
      </c>
      <c r="D230" s="10" t="s">
        <v>888</v>
      </c>
      <c r="E230" s="10"/>
      <c r="F230" s="94">
        <v>343935.43</v>
      </c>
      <c r="G230" s="94">
        <v>6297521.7599999998</v>
      </c>
      <c r="H230" s="10" t="s">
        <v>550</v>
      </c>
      <c r="I230" s="10" t="s">
        <v>889</v>
      </c>
      <c r="J230" s="10" t="s">
        <v>570</v>
      </c>
      <c r="K230" s="10"/>
      <c r="L230" s="10"/>
      <c r="M230" s="10"/>
      <c r="N230" s="19">
        <v>0.27083333333333331</v>
      </c>
      <c r="O230" s="19">
        <v>0.375</v>
      </c>
      <c r="P230" s="22">
        <v>0.70833333333333337</v>
      </c>
      <c r="Q230" s="22">
        <v>0.875</v>
      </c>
      <c r="R230" s="26"/>
      <c r="S230" s="26"/>
      <c r="T230" s="10" t="s">
        <v>890</v>
      </c>
      <c r="U230" s="10" t="s">
        <v>227</v>
      </c>
      <c r="V230" s="10" t="s">
        <v>230</v>
      </c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2</v>
      </c>
      <c r="AL230" s="26"/>
    </row>
    <row r="231" spans="1:38" s="9" customFormat="1" ht="11.25" x14ac:dyDescent="0.2">
      <c r="A231" s="10" t="s">
        <v>803</v>
      </c>
      <c r="B231" s="40" t="s">
        <v>123</v>
      </c>
      <c r="C231" s="26">
        <v>288</v>
      </c>
      <c r="D231" s="10" t="s">
        <v>67</v>
      </c>
      <c r="E231" s="10"/>
      <c r="F231" s="94">
        <v>345463.63</v>
      </c>
      <c r="G231" s="94">
        <v>6287953.2300000004</v>
      </c>
      <c r="H231" s="43" t="s">
        <v>558</v>
      </c>
      <c r="I231" s="10" t="s">
        <v>891</v>
      </c>
      <c r="J231" s="10" t="s">
        <v>570</v>
      </c>
      <c r="K231" s="10"/>
      <c r="L231" s="10"/>
      <c r="M231" s="10"/>
      <c r="N231" s="19">
        <v>0.70833333333333337</v>
      </c>
      <c r="O231" s="19">
        <v>0.83333333333333337</v>
      </c>
      <c r="P231" s="22"/>
      <c r="Q231" s="22"/>
      <c r="R231" s="26"/>
      <c r="S231" s="26"/>
      <c r="T231" s="22" t="s">
        <v>274</v>
      </c>
      <c r="U231" s="26" t="s">
        <v>275</v>
      </c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3</v>
      </c>
      <c r="AL231" s="26"/>
    </row>
    <row r="232" spans="1:38" s="9" customFormat="1" ht="11.25" x14ac:dyDescent="0.2">
      <c r="A232" s="10" t="s">
        <v>803</v>
      </c>
      <c r="B232" s="40" t="s">
        <v>775</v>
      </c>
      <c r="C232" s="26">
        <v>289</v>
      </c>
      <c r="D232" s="10" t="s">
        <v>893</v>
      </c>
      <c r="E232" s="10"/>
      <c r="F232" s="94">
        <v>343515.18</v>
      </c>
      <c r="G232" s="94">
        <v>6293341.1699999999</v>
      </c>
      <c r="H232" s="43" t="s">
        <v>897</v>
      </c>
      <c r="I232" s="10" t="s">
        <v>895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/>
      <c r="Q232" s="22"/>
      <c r="R232" s="26"/>
      <c r="S232" s="26"/>
      <c r="T232" s="10" t="s">
        <v>173</v>
      </c>
      <c r="U232" s="10" t="s">
        <v>174</v>
      </c>
      <c r="V232" s="10" t="s">
        <v>311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9" customFormat="1" ht="11.25" x14ac:dyDescent="0.2">
      <c r="A233" s="10" t="s">
        <v>803</v>
      </c>
      <c r="B233" s="40" t="s">
        <v>775</v>
      </c>
      <c r="C233" s="26">
        <v>290</v>
      </c>
      <c r="D233" s="10" t="s">
        <v>894</v>
      </c>
      <c r="E233" s="10"/>
      <c r="F233" s="94">
        <v>347173.7</v>
      </c>
      <c r="G233" s="94">
        <v>6303519.1699999999</v>
      </c>
      <c r="H233" s="43" t="s">
        <v>554</v>
      </c>
      <c r="I233" s="10" t="s">
        <v>896</v>
      </c>
      <c r="J233" s="10" t="s">
        <v>571</v>
      </c>
      <c r="K233" s="10"/>
      <c r="L233" s="10"/>
      <c r="M233" s="10"/>
      <c r="N233" s="19">
        <v>0.27083333333333331</v>
      </c>
      <c r="O233" s="19">
        <v>0.45833333333333331</v>
      </c>
      <c r="P233" s="22">
        <v>0.66666666666666663</v>
      </c>
      <c r="Q233" s="22">
        <v>0.85416666666666663</v>
      </c>
      <c r="R233" s="26"/>
      <c r="S233" s="26"/>
      <c r="T233" s="10" t="s">
        <v>172</v>
      </c>
      <c r="U233" s="10" t="s">
        <v>174</v>
      </c>
      <c r="V233" s="10" t="s">
        <v>898</v>
      </c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71">
        <v>1</v>
      </c>
      <c r="AL233" s="26"/>
    </row>
    <row r="234" spans="1:38" s="88" customFormat="1" ht="11.25" x14ac:dyDescent="0.2">
      <c r="A234" s="78" t="s">
        <v>803</v>
      </c>
      <c r="B234" s="80" t="s">
        <v>775</v>
      </c>
      <c r="C234" s="81">
        <v>291</v>
      </c>
      <c r="D234" s="78" t="s">
        <v>900</v>
      </c>
      <c r="E234" s="78"/>
      <c r="F234" s="96">
        <v>347173.7</v>
      </c>
      <c r="G234" s="97">
        <v>6303519.1699999999</v>
      </c>
      <c r="H234" s="78" t="s">
        <v>552</v>
      </c>
      <c r="I234" s="78" t="s">
        <v>901</v>
      </c>
      <c r="J234" s="78" t="s">
        <v>575</v>
      </c>
      <c r="K234" s="78" t="s">
        <v>571</v>
      </c>
      <c r="L234" s="78"/>
      <c r="M234" s="78"/>
      <c r="N234" s="82">
        <v>0.6875</v>
      </c>
      <c r="O234" s="82">
        <v>0.89583333333333337</v>
      </c>
      <c r="P234" s="82"/>
      <c r="Q234" s="82"/>
      <c r="R234" s="81"/>
      <c r="S234" s="81"/>
      <c r="T234" s="78" t="s">
        <v>902</v>
      </c>
      <c r="U234" s="78" t="s">
        <v>255</v>
      </c>
      <c r="V234" s="78" t="s">
        <v>607</v>
      </c>
      <c r="W234" s="78" t="s">
        <v>222</v>
      </c>
      <c r="X234" s="78" t="s">
        <v>309</v>
      </c>
      <c r="Y234" s="78" t="s">
        <v>903</v>
      </c>
      <c r="Z234" s="78" t="s">
        <v>269</v>
      </c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9">
        <v>2</v>
      </c>
      <c r="AL234" s="81"/>
    </row>
    <row r="235" spans="1:38" s="9" customFormat="1" ht="11.25" x14ac:dyDescent="0.2">
      <c r="A235" s="10" t="s">
        <v>803</v>
      </c>
      <c r="B235" s="40" t="s">
        <v>775</v>
      </c>
      <c r="C235" s="26">
        <v>292</v>
      </c>
      <c r="D235" s="10" t="s">
        <v>908</v>
      </c>
      <c r="E235" s="10"/>
      <c r="F235" s="94">
        <v>348564.92</v>
      </c>
      <c r="G235" s="94">
        <v>6285842.5199999996</v>
      </c>
      <c r="H235" s="43" t="s">
        <v>563</v>
      </c>
      <c r="I235" s="10" t="s">
        <v>904</v>
      </c>
      <c r="J235" s="10" t="s">
        <v>573</v>
      </c>
      <c r="K235" s="10"/>
      <c r="L235" s="10"/>
      <c r="M235" s="10"/>
      <c r="N235" s="19">
        <v>0.25</v>
      </c>
      <c r="O235" s="19">
        <v>0.41666666666666669</v>
      </c>
      <c r="P235" s="22"/>
      <c r="Q235" s="22"/>
      <c r="R235" s="26" t="s">
        <v>912</v>
      </c>
      <c r="S235" s="26"/>
      <c r="T235" s="10" t="s">
        <v>188</v>
      </c>
      <c r="U235" s="10" t="s">
        <v>190</v>
      </c>
      <c r="V235" s="10" t="s">
        <v>377</v>
      </c>
      <c r="W235" s="10" t="s">
        <v>379</v>
      </c>
      <c r="X235" s="10" t="s">
        <v>378</v>
      </c>
      <c r="Y235" s="10" t="s">
        <v>648</v>
      </c>
      <c r="Z235" s="10" t="s">
        <v>617</v>
      </c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803</v>
      </c>
      <c r="B236" s="40" t="s">
        <v>775</v>
      </c>
      <c r="C236" s="26">
        <v>293</v>
      </c>
      <c r="D236" s="10" t="s">
        <v>909</v>
      </c>
      <c r="E236" s="10"/>
      <c r="F236" s="94">
        <v>348657.85</v>
      </c>
      <c r="G236" s="94">
        <v>6284905.2300000004</v>
      </c>
      <c r="H236" s="43" t="s">
        <v>563</v>
      </c>
      <c r="I236" s="10" t="s">
        <v>905</v>
      </c>
      <c r="J236" s="10" t="s">
        <v>573</v>
      </c>
      <c r="K236" s="10"/>
      <c r="L236" s="10"/>
      <c r="M236" s="10"/>
      <c r="N236" s="19">
        <v>0.625</v>
      </c>
      <c r="O236" s="19">
        <v>0.83333333333333337</v>
      </c>
      <c r="P236" s="22"/>
      <c r="Q236" s="22"/>
      <c r="R236" s="26"/>
      <c r="S236" s="26"/>
      <c r="T236" s="10" t="s">
        <v>191</v>
      </c>
      <c r="U236" s="10" t="s">
        <v>262</v>
      </c>
      <c r="V236" s="10" t="s">
        <v>263</v>
      </c>
      <c r="W236" s="10" t="s">
        <v>609</v>
      </c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803</v>
      </c>
      <c r="B237" s="40" t="s">
        <v>775</v>
      </c>
      <c r="C237" s="26">
        <v>294</v>
      </c>
      <c r="D237" s="10" t="s">
        <v>910</v>
      </c>
      <c r="E237" s="10"/>
      <c r="F237" s="94">
        <v>354329</v>
      </c>
      <c r="G237" s="94">
        <v>6295410.0800000001</v>
      </c>
      <c r="H237" s="43" t="s">
        <v>556</v>
      </c>
      <c r="I237" s="10" t="s">
        <v>906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329</v>
      </c>
      <c r="U237" s="10" t="s">
        <v>251</v>
      </c>
      <c r="V237" s="10" t="s">
        <v>253</v>
      </c>
      <c r="W237" s="10" t="s">
        <v>515</v>
      </c>
      <c r="X237" s="10" t="s">
        <v>254</v>
      </c>
      <c r="Y237" s="10" t="s">
        <v>257</v>
      </c>
      <c r="Z237" s="10" t="s">
        <v>255</v>
      </c>
      <c r="AA237" s="10" t="s">
        <v>607</v>
      </c>
      <c r="AB237" s="10" t="s">
        <v>683</v>
      </c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803</v>
      </c>
      <c r="B238" s="40" t="s">
        <v>775</v>
      </c>
      <c r="C238" s="26">
        <v>295</v>
      </c>
      <c r="D238" s="10" t="s">
        <v>911</v>
      </c>
      <c r="E238" s="10"/>
      <c r="F238" s="94">
        <v>354874.43</v>
      </c>
      <c r="G238" s="94">
        <v>6295292.1299999999</v>
      </c>
      <c r="H238" s="43" t="s">
        <v>556</v>
      </c>
      <c r="I238" s="10" t="s">
        <v>907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251</v>
      </c>
      <c r="U238" s="10" t="s">
        <v>515</v>
      </c>
      <c r="V238" s="10" t="s">
        <v>254</v>
      </c>
      <c r="W238" s="10" t="s">
        <v>257</v>
      </c>
      <c r="X238" s="10" t="s">
        <v>255</v>
      </c>
      <c r="Y238" s="10" t="s">
        <v>683</v>
      </c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71">
        <v>2</v>
      </c>
      <c r="AL238" s="26"/>
    </row>
    <row r="239" spans="1:38" s="9" customFormat="1" ht="11.25" x14ac:dyDescent="0.2">
      <c r="A239" s="10" t="s">
        <v>803</v>
      </c>
      <c r="B239" s="40" t="s">
        <v>775</v>
      </c>
      <c r="C239" s="26">
        <v>296</v>
      </c>
      <c r="D239" s="10" t="s">
        <v>110</v>
      </c>
      <c r="E239" s="10" t="s">
        <v>111</v>
      </c>
      <c r="F239" s="94">
        <v>351574.8</v>
      </c>
      <c r="G239" s="94">
        <v>6296069.79</v>
      </c>
      <c r="H239" s="43" t="s">
        <v>551</v>
      </c>
      <c r="I239" s="10" t="s">
        <v>916</v>
      </c>
      <c r="J239" s="10" t="s">
        <v>575</v>
      </c>
      <c r="K239" s="10"/>
      <c r="L239" s="10"/>
      <c r="M239" s="10"/>
      <c r="N239" s="19">
        <v>0.27083333333333331</v>
      </c>
      <c r="O239" s="19">
        <v>0.41666666666666669</v>
      </c>
      <c r="P239" s="22"/>
      <c r="Q239" s="22"/>
      <c r="R239" s="26"/>
      <c r="S239" s="26"/>
      <c r="T239" s="10" t="s">
        <v>252</v>
      </c>
      <c r="U239" s="10" t="s">
        <v>256</v>
      </c>
      <c r="V239" s="10" t="s">
        <v>251</v>
      </c>
      <c r="W239" s="10" t="s">
        <v>253</v>
      </c>
      <c r="X239" s="10" t="s">
        <v>515</v>
      </c>
      <c r="Y239" s="10" t="s">
        <v>254</v>
      </c>
      <c r="Z239" s="10" t="s">
        <v>257</v>
      </c>
      <c r="AA239" s="10" t="s">
        <v>255</v>
      </c>
      <c r="AB239" s="10" t="s">
        <v>607</v>
      </c>
      <c r="AC239" s="10" t="s">
        <v>683</v>
      </c>
      <c r="AD239" s="10"/>
      <c r="AE239" s="10"/>
      <c r="AF239" s="10"/>
      <c r="AG239" s="10"/>
      <c r="AH239" s="10"/>
      <c r="AI239" s="10"/>
      <c r="AJ239" s="10"/>
      <c r="AK239" s="71">
        <v>3</v>
      </c>
      <c r="AL239" s="26"/>
    </row>
    <row r="240" spans="1:38" s="88" customFormat="1" ht="11.25" x14ac:dyDescent="0.2">
      <c r="A240" s="78" t="s">
        <v>803</v>
      </c>
      <c r="B240" s="80" t="s">
        <v>935</v>
      </c>
      <c r="C240" s="81">
        <v>297</v>
      </c>
      <c r="D240" s="78" t="s">
        <v>928</v>
      </c>
      <c r="E240" s="78"/>
      <c r="F240" s="96">
        <v>346251.46</v>
      </c>
      <c r="G240" s="96">
        <v>6299460.0700000003</v>
      </c>
      <c r="H240" s="87" t="s">
        <v>549</v>
      </c>
      <c r="I240" s="78" t="s">
        <v>927</v>
      </c>
      <c r="J240" s="78" t="s">
        <v>575</v>
      </c>
      <c r="K240" s="78" t="s">
        <v>566</v>
      </c>
      <c r="L240" s="78"/>
      <c r="M240" s="78"/>
      <c r="N240" s="82">
        <v>0.27083333333333331</v>
      </c>
      <c r="O240" s="82">
        <v>0.41666666666666669</v>
      </c>
      <c r="P240" s="83"/>
      <c r="Q240" s="83"/>
      <c r="R240" s="81"/>
      <c r="S240" s="81"/>
      <c r="T240" s="78" t="s">
        <v>209</v>
      </c>
      <c r="U240" s="78" t="s">
        <v>286</v>
      </c>
      <c r="V240" s="78" t="s">
        <v>929</v>
      </c>
      <c r="W240" s="78" t="s">
        <v>930</v>
      </c>
      <c r="X240" s="78" t="s">
        <v>931</v>
      </c>
      <c r="Y240" s="78" t="s">
        <v>801</v>
      </c>
      <c r="Z240" s="78" t="s">
        <v>799</v>
      </c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9">
        <v>3</v>
      </c>
      <c r="AL240" s="81"/>
    </row>
    <row r="241" spans="1:38" s="88" customFormat="1" ht="11.25" x14ac:dyDescent="0.2">
      <c r="A241" s="78" t="s">
        <v>803</v>
      </c>
      <c r="B241" s="80" t="s">
        <v>123</v>
      </c>
      <c r="C241" s="81">
        <v>298</v>
      </c>
      <c r="D241" s="78" t="s">
        <v>109</v>
      </c>
      <c r="E241" s="78"/>
      <c r="F241" s="96">
        <v>346391.5</v>
      </c>
      <c r="G241" s="96">
        <v>6299500.1399999997</v>
      </c>
      <c r="H241" s="87" t="s">
        <v>549</v>
      </c>
      <c r="I241" s="87" t="s">
        <v>925</v>
      </c>
      <c r="J241" s="78" t="s">
        <v>570</v>
      </c>
      <c r="K241" s="78"/>
      <c r="L241" s="78"/>
      <c r="M241" s="78"/>
      <c r="N241" s="82">
        <v>0.27083333333333331</v>
      </c>
      <c r="O241" s="82">
        <v>0.91666666666666663</v>
      </c>
      <c r="P241" s="83"/>
      <c r="Q241" s="83"/>
      <c r="R241" s="81"/>
      <c r="S241" s="81"/>
      <c r="T241" s="78" t="s">
        <v>183</v>
      </c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9">
        <v>4</v>
      </c>
      <c r="AL241" s="81"/>
    </row>
    <row r="242" spans="1:38" s="9" customFormat="1" ht="11.25" x14ac:dyDescent="0.2">
      <c r="A242" s="10" t="s">
        <v>803</v>
      </c>
      <c r="B242" s="40" t="s">
        <v>123</v>
      </c>
      <c r="C242" s="26">
        <v>299</v>
      </c>
      <c r="D242" s="10" t="s">
        <v>104</v>
      </c>
      <c r="E242" s="10"/>
      <c r="F242" s="94">
        <v>354187.54</v>
      </c>
      <c r="G242" s="94">
        <v>6304550.2599999998</v>
      </c>
      <c r="H242" s="43" t="s">
        <v>562</v>
      </c>
      <c r="I242" s="43" t="s">
        <v>932</v>
      </c>
      <c r="J242" s="10" t="s">
        <v>566</v>
      </c>
      <c r="K242" s="10"/>
      <c r="L242" s="10"/>
      <c r="M242" s="10"/>
      <c r="N242" s="19">
        <v>0.72916666666666663</v>
      </c>
      <c r="O242" s="19">
        <v>0.85416666666666663</v>
      </c>
      <c r="P242" s="22"/>
      <c r="Q242" s="22"/>
      <c r="R242" s="26"/>
      <c r="S242" s="26"/>
      <c r="T242" s="10" t="s">
        <v>917</v>
      </c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71">
        <v>2</v>
      </c>
      <c r="AL242" s="26"/>
    </row>
    <row r="245" spans="1:38" x14ac:dyDescent="0.2">
      <c r="E245" s="98"/>
    </row>
  </sheetData>
  <autoFilter ref="A5:AL242" xr:uid="{00000000-0009-0000-0000-000006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7"/>
  <dimension ref="A1:AZ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style="21" customWidth="1"/>
    <col min="2" max="2" width="14" style="41" bestFit="1" customWidth="1"/>
    <col min="3" max="3" width="7.7109375" style="30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30" customWidth="1"/>
    <col min="15" max="15" width="7.5703125" style="30" customWidth="1"/>
    <col min="16" max="16" width="6.42578125" style="30" customWidth="1"/>
    <col min="17" max="18" width="9" style="30" customWidth="1"/>
    <col min="19" max="19" width="10.28515625" style="30" customWidth="1"/>
    <col min="20" max="20" width="5.42578125" bestFit="1" customWidth="1"/>
    <col min="21" max="21" width="5.5703125" bestFit="1" customWidth="1"/>
    <col min="22" max="36" width="4.7109375" customWidth="1"/>
    <col min="37" max="37" width="14" style="75" bestFit="1" customWidth="1"/>
    <col min="38" max="38" width="25.140625" style="76" bestFit="1" customWidth="1"/>
    <col min="39" max="16384" width="11.42578125" style="21"/>
  </cols>
  <sheetData>
    <row r="1" spans="1:38" s="9" customFormat="1" ht="11.25" x14ac:dyDescent="0.2">
      <c r="B1" s="1"/>
      <c r="C1" s="67"/>
      <c r="D1" s="2"/>
      <c r="E1" s="2"/>
      <c r="F1" s="2"/>
      <c r="G1" s="2"/>
      <c r="H1" s="2"/>
      <c r="I1" s="2"/>
      <c r="J1" s="2"/>
      <c r="K1" s="2"/>
      <c r="L1" s="2"/>
      <c r="M1" s="2"/>
      <c r="N1" s="28"/>
      <c r="O1" s="29"/>
      <c r="P1" s="29"/>
      <c r="Q1" s="29"/>
      <c r="R1" s="29"/>
      <c r="S1" s="29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68"/>
      <c r="AL1" s="29"/>
    </row>
    <row r="2" spans="1:38" s="9" customFormat="1" ht="18" x14ac:dyDescent="0.25">
      <c r="B2" s="310" t="s">
        <v>936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86"/>
      <c r="N2" s="86"/>
      <c r="O2" s="86"/>
      <c r="P2" s="86"/>
      <c r="Q2" s="86"/>
      <c r="R2" s="86"/>
      <c r="S2" s="31"/>
      <c r="T2" s="4"/>
      <c r="U2" s="4"/>
      <c r="V2" s="4"/>
      <c r="W2" s="4"/>
      <c r="X2" s="4"/>
      <c r="Y2" s="4"/>
      <c r="Z2" s="4"/>
      <c r="AA2" s="4"/>
      <c r="AB2" s="4"/>
      <c r="AC2" s="3"/>
      <c r="AD2" s="3"/>
      <c r="AE2" s="3"/>
      <c r="AF2" s="3"/>
      <c r="AG2" s="3"/>
      <c r="AH2" s="3"/>
      <c r="AI2" s="3"/>
      <c r="AJ2" s="3"/>
      <c r="AK2" s="68"/>
      <c r="AL2" s="29"/>
    </row>
    <row r="3" spans="1:38" s="9" customFormat="1" ht="11.25" x14ac:dyDescent="0.2">
      <c r="B3" s="5"/>
      <c r="C3" s="38"/>
      <c r="D3" s="5"/>
      <c r="E3" s="5"/>
      <c r="F3" s="5"/>
      <c r="G3" s="5"/>
      <c r="H3" s="5"/>
      <c r="I3" s="5"/>
      <c r="N3" s="311" t="s">
        <v>592</v>
      </c>
      <c r="O3" s="311"/>
      <c r="P3" s="311"/>
      <c r="Q3" s="311"/>
      <c r="R3" s="29"/>
      <c r="S3" s="29"/>
      <c r="T3" s="2"/>
      <c r="U3" s="2"/>
      <c r="V3" s="2"/>
      <c r="W3" s="2"/>
      <c r="X3" s="2"/>
      <c r="Y3" s="2"/>
      <c r="Z3" s="2"/>
      <c r="AA3" s="2"/>
      <c r="AB3" s="2"/>
      <c r="AC3" s="3"/>
      <c r="AD3" s="3"/>
      <c r="AE3" s="3"/>
      <c r="AF3" s="3"/>
      <c r="AG3" s="3"/>
      <c r="AH3" s="3"/>
      <c r="AI3" s="3"/>
      <c r="AJ3" s="3"/>
      <c r="AK3" s="68"/>
      <c r="AL3" s="29"/>
    </row>
    <row r="4" spans="1:38" s="2" customFormat="1" ht="11.25" x14ac:dyDescent="0.2">
      <c r="C4" s="29"/>
      <c r="J4" s="5"/>
      <c r="K4" s="5"/>
      <c r="L4" s="5"/>
      <c r="M4" s="5"/>
      <c r="N4" s="312" t="s">
        <v>126</v>
      </c>
      <c r="O4" s="313"/>
      <c r="P4" s="313"/>
      <c r="Q4" s="313"/>
      <c r="AK4" s="69"/>
      <c r="AL4" s="29"/>
    </row>
    <row r="5" spans="1:38" s="29" customFormat="1" ht="33.75" x14ac:dyDescent="0.2">
      <c r="A5" s="84" t="s">
        <v>802</v>
      </c>
      <c r="B5" s="84" t="s">
        <v>0</v>
      </c>
      <c r="C5" s="84" t="s">
        <v>393</v>
      </c>
      <c r="D5" s="84" t="s">
        <v>114</v>
      </c>
      <c r="E5" s="84" t="s">
        <v>12</v>
      </c>
      <c r="F5" s="84" t="s">
        <v>516</v>
      </c>
      <c r="G5" s="84" t="s">
        <v>517</v>
      </c>
      <c r="H5" s="84" t="s">
        <v>543</v>
      </c>
      <c r="I5" s="85" t="s">
        <v>1</v>
      </c>
      <c r="J5" s="85" t="s">
        <v>534</v>
      </c>
      <c r="K5" s="85" t="s">
        <v>535</v>
      </c>
      <c r="L5" s="85" t="s">
        <v>536</v>
      </c>
      <c r="M5" s="85" t="s">
        <v>591</v>
      </c>
      <c r="N5" s="85" t="s">
        <v>130</v>
      </c>
      <c r="O5" s="85" t="s">
        <v>127</v>
      </c>
      <c r="P5" s="85" t="s">
        <v>128</v>
      </c>
      <c r="Q5" s="85" t="s">
        <v>129</v>
      </c>
      <c r="R5" s="62" t="s">
        <v>568</v>
      </c>
      <c r="S5" s="62" t="s">
        <v>122</v>
      </c>
      <c r="T5" s="62" t="s">
        <v>2</v>
      </c>
      <c r="U5" s="62" t="s">
        <v>3</v>
      </c>
      <c r="V5" s="62" t="s">
        <v>4</v>
      </c>
      <c r="W5" s="62" t="s">
        <v>5</v>
      </c>
      <c r="X5" s="62" t="s">
        <v>6</v>
      </c>
      <c r="Y5" s="62" t="s">
        <v>7</v>
      </c>
      <c r="Z5" s="62" t="s">
        <v>8</v>
      </c>
      <c r="AA5" s="62" t="s">
        <v>9</v>
      </c>
      <c r="AB5" s="62" t="s">
        <v>10</v>
      </c>
      <c r="AC5" s="62" t="s">
        <v>11</v>
      </c>
      <c r="AD5" s="62" t="s">
        <v>13</v>
      </c>
      <c r="AE5" s="62" t="s">
        <v>14</v>
      </c>
      <c r="AF5" s="62" t="s">
        <v>15</v>
      </c>
      <c r="AG5" s="62" t="s">
        <v>597</v>
      </c>
      <c r="AH5" s="62" t="s">
        <v>598</v>
      </c>
      <c r="AI5" s="62" t="s">
        <v>599</v>
      </c>
      <c r="AJ5" s="62" t="s">
        <v>600</v>
      </c>
      <c r="AK5" s="70" t="s">
        <v>789</v>
      </c>
      <c r="AL5" s="84" t="s">
        <v>790</v>
      </c>
    </row>
    <row r="6" spans="1:38" s="9" customFormat="1" ht="11.25" x14ac:dyDescent="0.2">
      <c r="A6" s="10" t="s">
        <v>803</v>
      </c>
      <c r="B6" s="39" t="s">
        <v>125</v>
      </c>
      <c r="C6" s="26">
        <v>1</v>
      </c>
      <c r="D6" s="6" t="s">
        <v>16</v>
      </c>
      <c r="E6" s="6"/>
      <c r="F6" s="92">
        <v>352880.2</v>
      </c>
      <c r="G6" s="92">
        <v>6301757.1799999997</v>
      </c>
      <c r="H6" s="12" t="s">
        <v>544</v>
      </c>
      <c r="I6" s="6" t="s">
        <v>399</v>
      </c>
      <c r="J6" s="6" t="s">
        <v>566</v>
      </c>
      <c r="K6" s="6" t="s">
        <v>567</v>
      </c>
      <c r="L6" s="6"/>
      <c r="M6" s="16"/>
      <c r="N6" s="19">
        <v>0.25</v>
      </c>
      <c r="O6" s="19">
        <v>0.58333333333333337</v>
      </c>
      <c r="P6" s="22"/>
      <c r="Q6" s="22"/>
      <c r="R6" s="26"/>
      <c r="S6" s="26"/>
      <c r="T6" s="7" t="s">
        <v>132</v>
      </c>
      <c r="U6" s="7" t="s">
        <v>394</v>
      </c>
      <c r="V6" s="7" t="s">
        <v>134</v>
      </c>
      <c r="W6" s="7" t="s">
        <v>136</v>
      </c>
      <c r="X6" s="7" t="s">
        <v>137</v>
      </c>
      <c r="Y6" s="10" t="s">
        <v>603</v>
      </c>
      <c r="Z6" s="7"/>
      <c r="AA6" s="10"/>
      <c r="AB6" s="10"/>
      <c r="AC6" s="10"/>
      <c r="AD6" s="18"/>
      <c r="AE6" s="8"/>
      <c r="AF6" s="8"/>
      <c r="AG6" s="10"/>
      <c r="AH6" s="10"/>
      <c r="AI6" s="10"/>
      <c r="AJ6" s="10"/>
      <c r="AK6" s="71">
        <v>16</v>
      </c>
      <c r="AL6" s="26" t="s">
        <v>824</v>
      </c>
    </row>
    <row r="7" spans="1:38" s="9" customFormat="1" ht="11.25" x14ac:dyDescent="0.2">
      <c r="A7" s="10" t="s">
        <v>803</v>
      </c>
      <c r="B7" s="39" t="s">
        <v>125</v>
      </c>
      <c r="C7" s="26">
        <v>2</v>
      </c>
      <c r="D7" s="6" t="s">
        <v>17</v>
      </c>
      <c r="E7" s="6"/>
      <c r="F7" s="92">
        <v>352941.86</v>
      </c>
      <c r="G7" s="92">
        <v>6301787.8399999999</v>
      </c>
      <c r="H7" s="12" t="s">
        <v>544</v>
      </c>
      <c r="I7" s="6" t="s">
        <v>400</v>
      </c>
      <c r="J7" s="6" t="s">
        <v>567</v>
      </c>
      <c r="K7" s="6" t="s">
        <v>566</v>
      </c>
      <c r="L7" s="6"/>
      <c r="M7" s="16"/>
      <c r="N7" s="19">
        <v>0.27083333333333331</v>
      </c>
      <c r="O7" s="19">
        <v>0.35416666666666669</v>
      </c>
      <c r="P7" s="22"/>
      <c r="Q7" s="22"/>
      <c r="R7" s="26"/>
      <c r="S7" s="26"/>
      <c r="T7" s="7" t="s">
        <v>139</v>
      </c>
      <c r="U7" s="7" t="s">
        <v>138</v>
      </c>
      <c r="V7" s="8" t="s">
        <v>131</v>
      </c>
      <c r="W7" s="8" t="s">
        <v>133</v>
      </c>
      <c r="X7" s="8" t="s">
        <v>135</v>
      </c>
      <c r="Y7" s="8"/>
      <c r="Z7" s="8"/>
      <c r="AA7" s="8"/>
      <c r="AB7" s="8"/>
      <c r="AC7" s="8"/>
      <c r="AD7" s="8"/>
      <c r="AE7" s="8"/>
      <c r="AF7" s="8"/>
      <c r="AG7" s="10"/>
      <c r="AH7" s="10"/>
      <c r="AI7" s="10"/>
      <c r="AJ7" s="10"/>
      <c r="AK7" s="71">
        <v>8</v>
      </c>
      <c r="AL7" s="26" t="s">
        <v>824</v>
      </c>
    </row>
    <row r="8" spans="1:38" s="9" customFormat="1" ht="11.25" x14ac:dyDescent="0.2">
      <c r="A8" s="10" t="s">
        <v>803</v>
      </c>
      <c r="B8" s="39" t="s">
        <v>123</v>
      </c>
      <c r="C8" s="26">
        <v>3</v>
      </c>
      <c r="D8" s="6" t="s">
        <v>18</v>
      </c>
      <c r="E8" s="6"/>
      <c r="F8" s="92">
        <v>350797.51</v>
      </c>
      <c r="G8" s="92">
        <v>6301264.2400000002</v>
      </c>
      <c r="H8" s="12" t="s">
        <v>545</v>
      </c>
      <c r="I8" s="6" t="s">
        <v>401</v>
      </c>
      <c r="J8" s="6" t="s">
        <v>566</v>
      </c>
      <c r="K8" s="6"/>
      <c r="L8" s="6"/>
      <c r="M8" s="16"/>
      <c r="N8" s="19">
        <v>0.27083333333333331</v>
      </c>
      <c r="O8" s="19">
        <v>0.41666666666666669</v>
      </c>
      <c r="P8" s="22"/>
      <c r="Q8" s="22"/>
      <c r="R8" s="26"/>
      <c r="S8" s="26"/>
      <c r="T8" s="7" t="s">
        <v>140</v>
      </c>
      <c r="U8" s="7" t="s">
        <v>141</v>
      </c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10"/>
      <c r="AH8" s="10"/>
      <c r="AI8" s="10"/>
      <c r="AJ8" s="10"/>
      <c r="AK8" s="71">
        <v>4</v>
      </c>
      <c r="AL8" s="26" t="s">
        <v>824</v>
      </c>
    </row>
    <row r="9" spans="1:38" s="9" customFormat="1" ht="11.25" x14ac:dyDescent="0.2">
      <c r="A9" s="48" t="s">
        <v>804</v>
      </c>
      <c r="B9" s="48" t="s">
        <v>123</v>
      </c>
      <c r="C9" s="47">
        <v>4</v>
      </c>
      <c r="D9" s="48" t="s">
        <v>19</v>
      </c>
      <c r="E9" s="48"/>
      <c r="F9" s="93">
        <v>351150.01</v>
      </c>
      <c r="G9" s="93">
        <v>6301132.9100000001</v>
      </c>
      <c r="H9" s="48" t="s">
        <v>545</v>
      </c>
      <c r="I9" s="48" t="s">
        <v>402</v>
      </c>
      <c r="J9" s="48" t="s">
        <v>567</v>
      </c>
      <c r="K9" s="48"/>
      <c r="L9" s="48"/>
      <c r="M9" s="48"/>
      <c r="N9" s="50">
        <v>0.27083333333333331</v>
      </c>
      <c r="O9" s="50">
        <v>0.4375</v>
      </c>
      <c r="P9" s="50">
        <v>0.70833333333333337</v>
      </c>
      <c r="Q9" s="50">
        <v>0.83333333333333337</v>
      </c>
      <c r="R9" s="48"/>
      <c r="S9" s="48"/>
      <c r="T9" s="48" t="s">
        <v>142</v>
      </c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72">
        <v>4</v>
      </c>
      <c r="AL9" s="47" t="s">
        <v>824</v>
      </c>
    </row>
    <row r="10" spans="1:38" s="9" customFormat="1" ht="15" x14ac:dyDescent="0.2">
      <c r="A10" s="10" t="s">
        <v>803</v>
      </c>
      <c r="B10" s="39" t="s">
        <v>123</v>
      </c>
      <c r="C10" s="26">
        <v>5</v>
      </c>
      <c r="D10" s="6" t="s">
        <v>20</v>
      </c>
      <c r="E10" s="6"/>
      <c r="F10" s="92">
        <v>358827.31</v>
      </c>
      <c r="G10" s="92">
        <v>6306288.2699999996</v>
      </c>
      <c r="H10" s="12" t="s">
        <v>544</v>
      </c>
      <c r="I10" s="6" t="s">
        <v>403</v>
      </c>
      <c r="J10" s="6" t="s">
        <v>566</v>
      </c>
      <c r="K10" s="6"/>
      <c r="L10" s="6"/>
      <c r="M10" s="16"/>
      <c r="N10" s="19">
        <v>0.72916666666666663</v>
      </c>
      <c r="O10" s="19">
        <v>0.8125</v>
      </c>
      <c r="P10" s="22"/>
      <c r="Q10" s="22"/>
      <c r="R10" s="26"/>
      <c r="S10" s="32"/>
      <c r="T10" s="8" t="s">
        <v>569</v>
      </c>
      <c r="U10" s="8" t="s">
        <v>143</v>
      </c>
      <c r="V10" s="9" t="s">
        <v>145</v>
      </c>
      <c r="W10" s="8" t="s">
        <v>144</v>
      </c>
      <c r="X10" s="9" t="s">
        <v>134</v>
      </c>
      <c r="Y10" s="8" t="s">
        <v>603</v>
      </c>
      <c r="AA10" s="8"/>
      <c r="AB10" s="8"/>
      <c r="AC10" s="8"/>
      <c r="AD10" s="8"/>
      <c r="AE10" s="8"/>
      <c r="AF10" s="8"/>
      <c r="AG10" s="10"/>
      <c r="AH10" s="10"/>
      <c r="AI10" s="10"/>
      <c r="AJ10" s="10"/>
      <c r="AK10" s="71">
        <v>4</v>
      </c>
      <c r="AL10" s="26" t="s">
        <v>824</v>
      </c>
    </row>
    <row r="11" spans="1:38" s="9" customFormat="1" ht="15" x14ac:dyDescent="0.2">
      <c r="A11" s="10" t="s">
        <v>803</v>
      </c>
      <c r="B11" s="39" t="s">
        <v>123</v>
      </c>
      <c r="C11" s="26">
        <v>6</v>
      </c>
      <c r="D11" s="6" t="s">
        <v>621</v>
      </c>
      <c r="E11" s="6"/>
      <c r="F11" s="94">
        <v>348159</v>
      </c>
      <c r="G11" s="94">
        <v>6299046</v>
      </c>
      <c r="H11" s="12" t="s">
        <v>545</v>
      </c>
      <c r="I11" s="6" t="s">
        <v>404</v>
      </c>
      <c r="J11" s="6" t="s">
        <v>566</v>
      </c>
      <c r="K11" s="6"/>
      <c r="L11" s="6"/>
      <c r="M11" s="16"/>
      <c r="N11" s="19">
        <v>0.25</v>
      </c>
      <c r="O11" s="19">
        <v>0.375</v>
      </c>
      <c r="P11" s="22"/>
      <c r="Q11" s="22"/>
      <c r="R11" s="26"/>
      <c r="S11" s="32"/>
      <c r="T11" s="8" t="s">
        <v>140</v>
      </c>
      <c r="U11" s="8" t="s">
        <v>141</v>
      </c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10"/>
      <c r="AH11" s="10"/>
      <c r="AI11" s="10"/>
      <c r="AJ11" s="10"/>
      <c r="AK11" s="71">
        <v>4</v>
      </c>
      <c r="AL11" s="26" t="s">
        <v>824</v>
      </c>
    </row>
    <row r="12" spans="1:38" s="9" customFormat="1" ht="15" x14ac:dyDescent="0.2">
      <c r="A12" s="10" t="s">
        <v>803</v>
      </c>
      <c r="B12" s="39" t="s">
        <v>123</v>
      </c>
      <c r="C12" s="26">
        <v>7</v>
      </c>
      <c r="D12" s="6" t="s">
        <v>21</v>
      </c>
      <c r="E12" s="6"/>
      <c r="F12" s="92">
        <v>348018.51</v>
      </c>
      <c r="G12" s="92">
        <v>6299005.2400000002</v>
      </c>
      <c r="H12" s="12" t="s">
        <v>545</v>
      </c>
      <c r="I12" s="6" t="s">
        <v>405</v>
      </c>
      <c r="J12" s="6" t="s">
        <v>570</v>
      </c>
      <c r="K12" s="6"/>
      <c r="L12" s="6"/>
      <c r="M12" s="16"/>
      <c r="N12" s="19">
        <v>0.6875</v>
      </c>
      <c r="O12" s="19">
        <v>0.91666666666666663</v>
      </c>
      <c r="P12" s="22"/>
      <c r="Q12" s="22"/>
      <c r="R12" s="26"/>
      <c r="S12" s="32"/>
      <c r="T12" s="8" t="s">
        <v>146</v>
      </c>
      <c r="U12" s="8" t="s">
        <v>148</v>
      </c>
      <c r="V12" s="8" t="s">
        <v>147</v>
      </c>
      <c r="W12" s="8" t="s">
        <v>149</v>
      </c>
      <c r="X12" s="8" t="s">
        <v>635</v>
      </c>
      <c r="Y12" s="8"/>
      <c r="Z12" s="8"/>
      <c r="AA12" s="8"/>
      <c r="AB12" s="8"/>
      <c r="AC12" s="8"/>
      <c r="AD12" s="8"/>
      <c r="AE12" s="8"/>
      <c r="AF12" s="8"/>
      <c r="AG12" s="10"/>
      <c r="AH12" s="10"/>
      <c r="AI12" s="10"/>
      <c r="AJ12" s="10"/>
      <c r="AK12" s="71">
        <v>4</v>
      </c>
      <c r="AL12" s="26" t="s">
        <v>824</v>
      </c>
    </row>
    <row r="13" spans="1:38" s="9" customFormat="1" ht="11.25" x14ac:dyDescent="0.2">
      <c r="A13" s="10" t="s">
        <v>803</v>
      </c>
      <c r="B13" s="39" t="s">
        <v>125</v>
      </c>
      <c r="C13" s="26">
        <v>8</v>
      </c>
      <c r="D13" s="6" t="s">
        <v>22</v>
      </c>
      <c r="E13" s="6"/>
      <c r="F13" s="92">
        <v>341288.61</v>
      </c>
      <c r="G13" s="92">
        <v>6296688.5599999996</v>
      </c>
      <c r="H13" s="12" t="s">
        <v>546</v>
      </c>
      <c r="I13" s="6" t="s">
        <v>406</v>
      </c>
      <c r="J13" s="6" t="s">
        <v>566</v>
      </c>
      <c r="K13" s="6" t="s">
        <v>571</v>
      </c>
      <c r="L13" s="6"/>
      <c r="M13" s="16"/>
      <c r="N13" s="19">
        <v>0.70833333333333337</v>
      </c>
      <c r="O13" s="19">
        <v>0.875</v>
      </c>
      <c r="P13" s="22"/>
      <c r="Q13" s="22"/>
      <c r="R13" s="26"/>
      <c r="S13" s="26"/>
      <c r="T13" s="8" t="s">
        <v>150</v>
      </c>
      <c r="U13" s="8" t="s">
        <v>569</v>
      </c>
      <c r="V13" s="8" t="s">
        <v>151</v>
      </c>
      <c r="W13" s="8" t="s">
        <v>152</v>
      </c>
      <c r="X13" s="8" t="s">
        <v>205</v>
      </c>
      <c r="Y13" s="8" t="s">
        <v>397</v>
      </c>
      <c r="Z13" s="8" t="s">
        <v>206</v>
      </c>
      <c r="AA13" s="8" t="s">
        <v>323</v>
      </c>
      <c r="AB13" s="8"/>
      <c r="AC13" s="8"/>
      <c r="AD13" s="8"/>
      <c r="AE13" s="8"/>
      <c r="AF13" s="8"/>
      <c r="AG13" s="10"/>
      <c r="AH13" s="10"/>
      <c r="AI13" s="10"/>
      <c r="AJ13" s="10"/>
      <c r="AK13" s="71">
        <v>4</v>
      </c>
      <c r="AL13" s="26" t="s">
        <v>824</v>
      </c>
    </row>
    <row r="14" spans="1:38" s="9" customFormat="1" ht="11.25" x14ac:dyDescent="0.2">
      <c r="A14" s="10" t="s">
        <v>803</v>
      </c>
      <c r="B14" s="39" t="s">
        <v>125</v>
      </c>
      <c r="C14" s="26">
        <v>9</v>
      </c>
      <c r="D14" s="6" t="s">
        <v>23</v>
      </c>
      <c r="E14" s="6"/>
      <c r="F14" s="92">
        <v>336791.45</v>
      </c>
      <c r="G14" s="92">
        <v>6290866.5499999998</v>
      </c>
      <c r="H14" s="12" t="s">
        <v>547</v>
      </c>
      <c r="I14" s="6" t="s">
        <v>407</v>
      </c>
      <c r="J14" s="6" t="s">
        <v>566</v>
      </c>
      <c r="K14" s="6" t="s">
        <v>571</v>
      </c>
      <c r="L14" s="6"/>
      <c r="M14" s="16"/>
      <c r="N14" s="19">
        <v>0.25</v>
      </c>
      <c r="O14" s="19">
        <v>0.375</v>
      </c>
      <c r="P14" s="22"/>
      <c r="Q14" s="22"/>
      <c r="R14" s="26"/>
      <c r="S14" s="26"/>
      <c r="T14" s="10" t="s">
        <v>131</v>
      </c>
      <c r="U14" s="10" t="s">
        <v>140</v>
      </c>
      <c r="V14" s="10" t="s">
        <v>139</v>
      </c>
      <c r="W14" s="10" t="s">
        <v>153</v>
      </c>
      <c r="X14" s="10" t="s">
        <v>395</v>
      </c>
      <c r="Y14" s="10" t="s">
        <v>154</v>
      </c>
      <c r="Z14" s="10" t="s">
        <v>396</v>
      </c>
      <c r="AA14" s="10" t="s">
        <v>261</v>
      </c>
      <c r="AB14" s="8"/>
      <c r="AC14" s="8"/>
      <c r="AD14" s="8"/>
      <c r="AE14" s="8"/>
      <c r="AF14" s="8"/>
      <c r="AG14" s="10"/>
      <c r="AH14" s="10"/>
      <c r="AI14" s="10"/>
      <c r="AJ14" s="10"/>
      <c r="AK14" s="71">
        <v>10</v>
      </c>
      <c r="AL14" s="26" t="s">
        <v>824</v>
      </c>
    </row>
    <row r="15" spans="1:38" s="9" customFormat="1" ht="11.25" x14ac:dyDescent="0.2">
      <c r="A15" s="10" t="s">
        <v>803</v>
      </c>
      <c r="B15" s="39" t="s">
        <v>123</v>
      </c>
      <c r="C15" s="26">
        <v>10</v>
      </c>
      <c r="D15" s="6" t="s">
        <v>24</v>
      </c>
      <c r="E15" s="6"/>
      <c r="F15" s="92">
        <v>353788.28</v>
      </c>
      <c r="G15" s="92">
        <v>6280015.0499999998</v>
      </c>
      <c r="H15" s="12" t="s">
        <v>548</v>
      </c>
      <c r="I15" s="6" t="s">
        <v>878</v>
      </c>
      <c r="J15" s="6" t="s">
        <v>572</v>
      </c>
      <c r="K15" s="6"/>
      <c r="L15" s="6"/>
      <c r="M15" s="16"/>
      <c r="N15" s="19">
        <v>0.625</v>
      </c>
      <c r="O15" s="19">
        <v>0.9375</v>
      </c>
      <c r="P15" s="22"/>
      <c r="Q15" s="22"/>
      <c r="R15" s="26"/>
      <c r="S15" s="26"/>
      <c r="T15" s="10" t="s">
        <v>155</v>
      </c>
      <c r="U15" s="10" t="s">
        <v>157</v>
      </c>
      <c r="V15" s="10" t="s">
        <v>156</v>
      </c>
      <c r="W15" s="10" t="s">
        <v>158</v>
      </c>
      <c r="X15" s="10" t="s">
        <v>159</v>
      </c>
      <c r="Y15" s="10" t="s">
        <v>160</v>
      </c>
      <c r="Z15" s="10" t="s">
        <v>161</v>
      </c>
      <c r="AA15" s="10" t="s">
        <v>162</v>
      </c>
      <c r="AB15" s="10" t="s">
        <v>163</v>
      </c>
      <c r="AC15" s="10" t="s">
        <v>164</v>
      </c>
      <c r="AD15" s="8" t="s">
        <v>290</v>
      </c>
      <c r="AE15" s="11" t="s">
        <v>877</v>
      </c>
      <c r="AF15" s="8"/>
      <c r="AG15" s="10"/>
      <c r="AH15" s="10"/>
      <c r="AI15" s="10"/>
      <c r="AJ15" s="10"/>
      <c r="AK15" s="71">
        <v>10</v>
      </c>
      <c r="AL15" s="26" t="s">
        <v>824</v>
      </c>
    </row>
    <row r="16" spans="1:38" s="9" customFormat="1" ht="15" x14ac:dyDescent="0.2">
      <c r="A16" s="10" t="s">
        <v>803</v>
      </c>
      <c r="B16" s="39" t="s">
        <v>123</v>
      </c>
      <c r="C16" s="26">
        <v>11</v>
      </c>
      <c r="D16" s="6" t="s">
        <v>25</v>
      </c>
      <c r="E16" s="6"/>
      <c r="F16" s="92">
        <v>347012.18</v>
      </c>
      <c r="G16" s="92">
        <v>6298353.4299999997</v>
      </c>
      <c r="H16" s="12" t="s">
        <v>549</v>
      </c>
      <c r="I16" s="6" t="s">
        <v>408</v>
      </c>
      <c r="J16" s="6" t="s">
        <v>573</v>
      </c>
      <c r="K16" s="6"/>
      <c r="L16" s="6"/>
      <c r="M16" s="16"/>
      <c r="N16" s="19">
        <v>0.66666666666666663</v>
      </c>
      <c r="O16" s="19">
        <v>0.875</v>
      </c>
      <c r="P16" s="22"/>
      <c r="Q16" s="22"/>
      <c r="R16" s="26"/>
      <c r="S16" s="32"/>
      <c r="T16" s="10" t="s">
        <v>165</v>
      </c>
      <c r="U16" s="10" t="s">
        <v>166</v>
      </c>
      <c r="W16" s="10"/>
      <c r="X16" s="8"/>
      <c r="Y16" s="8"/>
      <c r="Z16" s="8"/>
      <c r="AA16" s="8"/>
      <c r="AB16" s="8"/>
      <c r="AC16" s="8"/>
      <c r="AD16" s="8"/>
      <c r="AE16" s="8"/>
      <c r="AF16" s="8"/>
      <c r="AG16" s="10"/>
      <c r="AH16" s="10"/>
      <c r="AI16" s="10"/>
      <c r="AJ16" s="10"/>
      <c r="AK16" s="71">
        <v>6</v>
      </c>
      <c r="AL16" s="26" t="s">
        <v>824</v>
      </c>
    </row>
    <row r="17" spans="1:38" s="9" customFormat="1" ht="15" x14ac:dyDescent="0.2">
      <c r="A17" s="10" t="s">
        <v>803</v>
      </c>
      <c r="B17" s="39" t="s">
        <v>125</v>
      </c>
      <c r="C17" s="26">
        <v>12</v>
      </c>
      <c r="D17" s="6" t="s">
        <v>26</v>
      </c>
      <c r="E17" s="6"/>
      <c r="F17" s="92">
        <v>346484.64</v>
      </c>
      <c r="G17" s="92">
        <v>6299537.6699999999</v>
      </c>
      <c r="H17" s="12" t="s">
        <v>549</v>
      </c>
      <c r="I17" s="6" t="s">
        <v>409</v>
      </c>
      <c r="J17" s="6" t="s">
        <v>571</v>
      </c>
      <c r="K17" s="6" t="s">
        <v>567</v>
      </c>
      <c r="L17" s="6"/>
      <c r="M17" s="16"/>
      <c r="N17" s="19">
        <v>0.6875</v>
      </c>
      <c r="O17" s="19">
        <v>0.89583333333333337</v>
      </c>
      <c r="P17" s="22"/>
      <c r="Q17" s="22"/>
      <c r="R17" s="26"/>
      <c r="S17" s="32"/>
      <c r="T17" s="8" t="s">
        <v>574</v>
      </c>
      <c r="U17" s="9" t="s">
        <v>595</v>
      </c>
      <c r="V17" s="8" t="s">
        <v>303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10"/>
      <c r="AH17" s="10"/>
      <c r="AI17" s="10"/>
      <c r="AJ17" s="10"/>
      <c r="AK17" s="71">
        <v>8</v>
      </c>
      <c r="AL17" s="26" t="s">
        <v>824</v>
      </c>
    </row>
    <row r="18" spans="1:38" s="9" customFormat="1" ht="11.25" x14ac:dyDescent="0.2">
      <c r="A18" s="10" t="s">
        <v>803</v>
      </c>
      <c r="B18" s="39" t="s">
        <v>123</v>
      </c>
      <c r="C18" s="26">
        <v>13</v>
      </c>
      <c r="D18" s="6" t="s">
        <v>27</v>
      </c>
      <c r="E18" s="6"/>
      <c r="F18" s="92">
        <v>352693.84</v>
      </c>
      <c r="G18" s="92">
        <v>6301656.2999999998</v>
      </c>
      <c r="H18" s="12" t="s">
        <v>544</v>
      </c>
      <c r="I18" s="6" t="s">
        <v>410</v>
      </c>
      <c r="J18" s="6" t="s">
        <v>567</v>
      </c>
      <c r="K18" s="6"/>
      <c r="L18" s="6"/>
      <c r="M18" s="16"/>
      <c r="N18" s="19">
        <v>0.27083333333333331</v>
      </c>
      <c r="O18" s="19">
        <v>0.45833333333333331</v>
      </c>
      <c r="P18" s="22"/>
      <c r="Q18" s="22"/>
      <c r="R18" s="26"/>
      <c r="S18" s="26"/>
      <c r="T18" s="8" t="s">
        <v>168</v>
      </c>
      <c r="U18" s="8" t="s">
        <v>169</v>
      </c>
      <c r="V18" s="8" t="s">
        <v>170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10"/>
      <c r="AH18" s="10"/>
      <c r="AI18" s="10"/>
      <c r="AJ18" s="10"/>
      <c r="AK18" s="71">
        <v>6</v>
      </c>
      <c r="AL18" s="26" t="s">
        <v>824</v>
      </c>
    </row>
    <row r="19" spans="1:38" s="9" customFormat="1" ht="11.25" x14ac:dyDescent="0.2">
      <c r="A19" s="10" t="s">
        <v>803</v>
      </c>
      <c r="B19" s="39" t="s">
        <v>123</v>
      </c>
      <c r="C19" s="26">
        <v>14</v>
      </c>
      <c r="D19" s="6" t="s">
        <v>657</v>
      </c>
      <c r="E19" s="6"/>
      <c r="F19" s="92">
        <v>339895.55</v>
      </c>
      <c r="G19" s="92">
        <v>6297981.7199999997</v>
      </c>
      <c r="H19" s="12" t="s">
        <v>546</v>
      </c>
      <c r="I19" s="6" t="s">
        <v>411</v>
      </c>
      <c r="J19" s="6" t="s">
        <v>575</v>
      </c>
      <c r="K19" s="6"/>
      <c r="L19" s="6"/>
      <c r="M19" s="16"/>
      <c r="N19" s="19">
        <v>0.70833333333333337</v>
      </c>
      <c r="O19" s="19">
        <v>0.89583333333333337</v>
      </c>
      <c r="P19" s="22"/>
      <c r="Q19" s="22"/>
      <c r="R19" s="26"/>
      <c r="S19" s="26"/>
      <c r="T19" s="8" t="s">
        <v>171</v>
      </c>
      <c r="U19" s="8" t="s">
        <v>614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10"/>
      <c r="AH19" s="10"/>
      <c r="AI19" s="10"/>
      <c r="AJ19" s="10"/>
      <c r="AK19" s="71">
        <v>4</v>
      </c>
      <c r="AL19" s="26" t="s">
        <v>824</v>
      </c>
    </row>
    <row r="20" spans="1:38" s="9" customFormat="1" ht="11.25" x14ac:dyDescent="0.2">
      <c r="A20" s="10" t="s">
        <v>803</v>
      </c>
      <c r="B20" s="39" t="s">
        <v>123</v>
      </c>
      <c r="C20" s="26">
        <v>15</v>
      </c>
      <c r="D20" s="6" t="s">
        <v>28</v>
      </c>
      <c r="E20" s="6"/>
      <c r="F20" s="92">
        <v>341476.72</v>
      </c>
      <c r="G20" s="92">
        <v>6296769.4800000004</v>
      </c>
      <c r="H20" s="12" t="s">
        <v>546</v>
      </c>
      <c r="I20" s="6" t="s">
        <v>412</v>
      </c>
      <c r="J20" s="6" t="s">
        <v>571</v>
      </c>
      <c r="K20" s="6"/>
      <c r="L20" s="6"/>
      <c r="M20" s="16"/>
      <c r="N20" s="19">
        <v>0.70833333333333337</v>
      </c>
      <c r="O20" s="19">
        <v>0.875</v>
      </c>
      <c r="P20" s="22"/>
      <c r="Q20" s="22"/>
      <c r="R20" s="26"/>
      <c r="S20" s="26"/>
      <c r="T20" s="8" t="s">
        <v>172</v>
      </c>
      <c r="U20" s="8" t="s">
        <v>173</v>
      </c>
      <c r="V20" s="8" t="s">
        <v>174</v>
      </c>
      <c r="W20" s="8" t="s">
        <v>175</v>
      </c>
      <c r="X20" s="8"/>
      <c r="Y20" s="8"/>
      <c r="Z20" s="8"/>
      <c r="AA20" s="8"/>
      <c r="AB20" s="8"/>
      <c r="AC20" s="8"/>
      <c r="AD20" s="8"/>
      <c r="AE20" s="8"/>
      <c r="AF20" s="8"/>
      <c r="AG20" s="10"/>
      <c r="AH20" s="10"/>
      <c r="AI20" s="10"/>
      <c r="AJ20" s="10"/>
      <c r="AK20" s="71">
        <v>5</v>
      </c>
      <c r="AL20" s="26" t="s">
        <v>824</v>
      </c>
    </row>
    <row r="21" spans="1:38" s="20" customFormat="1" ht="11.25" x14ac:dyDescent="0.2">
      <c r="A21" s="48" t="s">
        <v>804</v>
      </c>
      <c r="B21" s="52" t="s">
        <v>123</v>
      </c>
      <c r="C21" s="47">
        <v>16</v>
      </c>
      <c r="D21" s="44" t="s">
        <v>29</v>
      </c>
      <c r="E21" s="44"/>
      <c r="F21" s="95">
        <v>342804.63</v>
      </c>
      <c r="G21" s="95">
        <v>6297184.5300000003</v>
      </c>
      <c r="H21" s="49" t="s">
        <v>550</v>
      </c>
      <c r="I21" s="44" t="s">
        <v>413</v>
      </c>
      <c r="J21" s="44" t="s">
        <v>571</v>
      </c>
      <c r="K21" s="44"/>
      <c r="L21" s="44"/>
      <c r="M21" s="46"/>
      <c r="N21" s="50">
        <v>0.6875</v>
      </c>
      <c r="O21" s="50">
        <v>0.91666666666666663</v>
      </c>
      <c r="P21" s="53"/>
      <c r="Q21" s="53"/>
      <c r="R21" s="47"/>
      <c r="S21" s="47"/>
      <c r="T21" s="54" t="s">
        <v>176</v>
      </c>
      <c r="U21" s="54" t="s">
        <v>177</v>
      </c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48"/>
      <c r="AH21" s="48"/>
      <c r="AI21" s="48"/>
      <c r="AJ21" s="48"/>
      <c r="AK21" s="73"/>
      <c r="AL21" s="47" t="s">
        <v>824</v>
      </c>
    </row>
    <row r="22" spans="1:38" s="9" customFormat="1" ht="11.25" x14ac:dyDescent="0.2">
      <c r="A22" s="10" t="s">
        <v>803</v>
      </c>
      <c r="B22" s="39" t="s">
        <v>125</v>
      </c>
      <c r="C22" s="26">
        <v>17</v>
      </c>
      <c r="D22" s="6" t="s">
        <v>108</v>
      </c>
      <c r="E22" s="6"/>
      <c r="F22" s="92">
        <v>346390.48</v>
      </c>
      <c r="G22" s="92">
        <v>6299487.7000000002</v>
      </c>
      <c r="H22" s="12" t="s">
        <v>549</v>
      </c>
      <c r="I22" s="6" t="s">
        <v>924</v>
      </c>
      <c r="J22" s="6" t="s">
        <v>573</v>
      </c>
      <c r="K22" s="6" t="s">
        <v>570</v>
      </c>
      <c r="L22" s="6"/>
      <c r="M22" s="16"/>
      <c r="N22" s="19">
        <v>0.27083333333333331</v>
      </c>
      <c r="O22" s="19">
        <v>0.91666666666666663</v>
      </c>
      <c r="P22" s="22"/>
      <c r="Q22" s="22"/>
      <c r="R22" s="26"/>
      <c r="S22" s="26"/>
      <c r="T22" s="8" t="s">
        <v>178</v>
      </c>
      <c r="U22" s="8" t="s">
        <v>180</v>
      </c>
      <c r="V22" s="8" t="s">
        <v>181</v>
      </c>
      <c r="W22" s="8" t="s">
        <v>179</v>
      </c>
      <c r="X22" s="10" t="s">
        <v>772</v>
      </c>
      <c r="Y22" s="8" t="s">
        <v>182</v>
      </c>
      <c r="Z22" s="10"/>
      <c r="AA22" s="8"/>
      <c r="AB22" s="8"/>
      <c r="AC22" s="8"/>
      <c r="AD22" s="8"/>
      <c r="AE22" s="8"/>
      <c r="AF22" s="10"/>
      <c r="AG22" s="10"/>
      <c r="AH22" s="10"/>
      <c r="AI22" s="10"/>
      <c r="AJ22" s="10"/>
      <c r="AK22" s="71">
        <v>4</v>
      </c>
      <c r="AL22" s="26" t="s">
        <v>824</v>
      </c>
    </row>
    <row r="23" spans="1:38" s="9" customFormat="1" ht="11.25" x14ac:dyDescent="0.2">
      <c r="A23" s="10" t="s">
        <v>803</v>
      </c>
      <c r="B23" s="39" t="s">
        <v>123</v>
      </c>
      <c r="C23" s="26">
        <v>18</v>
      </c>
      <c r="D23" s="6" t="s">
        <v>658</v>
      </c>
      <c r="E23" s="6"/>
      <c r="F23" s="92">
        <v>340430.44</v>
      </c>
      <c r="G23" s="92">
        <v>6296729.9900000002</v>
      </c>
      <c r="H23" s="12" t="s">
        <v>546</v>
      </c>
      <c r="I23" s="6" t="s">
        <v>637</v>
      </c>
      <c r="J23" s="6" t="s">
        <v>575</v>
      </c>
      <c r="K23" s="6"/>
      <c r="L23" s="6"/>
      <c r="M23" s="16"/>
      <c r="N23" s="19">
        <v>0.70833333333333337</v>
      </c>
      <c r="O23" s="19">
        <v>0.85416666666666663</v>
      </c>
      <c r="P23" s="22"/>
      <c r="Q23" s="22"/>
      <c r="R23" s="26"/>
      <c r="S23" s="26"/>
      <c r="T23" s="8" t="s">
        <v>243</v>
      </c>
      <c r="U23" s="8" t="s">
        <v>576</v>
      </c>
      <c r="V23" s="8" t="s">
        <v>184</v>
      </c>
      <c r="W23" s="8" t="s">
        <v>185</v>
      </c>
      <c r="X23" s="8" t="s">
        <v>186</v>
      </c>
      <c r="Y23" s="8" t="s">
        <v>187</v>
      </c>
      <c r="Z23" s="8" t="s">
        <v>608</v>
      </c>
      <c r="AB23" s="8"/>
      <c r="AC23" s="8"/>
      <c r="AD23" s="8"/>
      <c r="AE23" s="8"/>
      <c r="AF23" s="8"/>
      <c r="AG23" s="10"/>
      <c r="AH23" s="10"/>
      <c r="AI23" s="10"/>
      <c r="AJ23" s="10"/>
      <c r="AK23" s="71">
        <v>3</v>
      </c>
      <c r="AL23" s="26" t="s">
        <v>824</v>
      </c>
    </row>
    <row r="24" spans="1:38" s="9" customFormat="1" ht="11.25" x14ac:dyDescent="0.2">
      <c r="A24" s="10" t="s">
        <v>803</v>
      </c>
      <c r="B24" s="39" t="s">
        <v>123</v>
      </c>
      <c r="C24" s="26">
        <v>19</v>
      </c>
      <c r="D24" s="6" t="s">
        <v>30</v>
      </c>
      <c r="E24" s="6"/>
      <c r="F24" s="92">
        <v>347000.49</v>
      </c>
      <c r="G24" s="92">
        <v>6298345.4299999997</v>
      </c>
      <c r="H24" s="12" t="s">
        <v>549</v>
      </c>
      <c r="I24" s="6" t="s">
        <v>414</v>
      </c>
      <c r="J24" s="6" t="s">
        <v>573</v>
      </c>
      <c r="K24" s="6"/>
      <c r="L24" s="6"/>
      <c r="M24" s="16"/>
      <c r="N24" s="19">
        <v>0.72916666666666663</v>
      </c>
      <c r="O24" s="19">
        <v>0.875</v>
      </c>
      <c r="P24" s="22"/>
      <c r="Q24" s="22"/>
      <c r="R24" s="26"/>
      <c r="S24" s="26"/>
      <c r="T24" s="8" t="s">
        <v>188</v>
      </c>
      <c r="U24" s="8" t="s">
        <v>189</v>
      </c>
      <c r="V24" s="8" t="s">
        <v>190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10"/>
      <c r="AH24" s="10"/>
      <c r="AI24" s="10"/>
      <c r="AJ24" s="10"/>
      <c r="AK24" s="71">
        <v>4</v>
      </c>
      <c r="AL24" s="26" t="s">
        <v>824</v>
      </c>
    </row>
    <row r="25" spans="1:38" s="9" customFormat="1" ht="11.25" x14ac:dyDescent="0.2">
      <c r="A25" s="10" t="s">
        <v>803</v>
      </c>
      <c r="B25" s="39" t="s">
        <v>123</v>
      </c>
      <c r="C25" s="26">
        <v>20</v>
      </c>
      <c r="D25" s="6" t="s">
        <v>31</v>
      </c>
      <c r="E25" s="6"/>
      <c r="F25" s="92">
        <v>347019.32</v>
      </c>
      <c r="G25" s="92">
        <v>6298319.1100000003</v>
      </c>
      <c r="H25" s="12" t="s">
        <v>549</v>
      </c>
      <c r="I25" s="6" t="s">
        <v>415</v>
      </c>
      <c r="J25" s="6" t="s">
        <v>573</v>
      </c>
      <c r="K25" s="6"/>
      <c r="L25" s="6"/>
      <c r="M25" s="16"/>
      <c r="N25" s="19">
        <v>0.66666666666666663</v>
      </c>
      <c r="O25" s="19">
        <v>0.85416666666666663</v>
      </c>
      <c r="P25" s="22"/>
      <c r="Q25" s="22"/>
      <c r="R25" s="26"/>
      <c r="S25" s="26"/>
      <c r="T25" s="8" t="s">
        <v>191</v>
      </c>
      <c r="U25" s="8" t="s">
        <v>192</v>
      </c>
      <c r="V25" s="8" t="s">
        <v>193</v>
      </c>
      <c r="W25" s="8" t="s">
        <v>194</v>
      </c>
      <c r="X25" s="8"/>
      <c r="Y25" s="8"/>
      <c r="Z25" s="8"/>
      <c r="AA25" s="8"/>
      <c r="AB25" s="8"/>
      <c r="AC25" s="8"/>
      <c r="AD25" s="8"/>
      <c r="AE25" s="8"/>
      <c r="AF25" s="8"/>
      <c r="AG25" s="10"/>
      <c r="AH25" s="10"/>
      <c r="AI25" s="10"/>
      <c r="AJ25" s="10"/>
      <c r="AK25" s="71">
        <v>4</v>
      </c>
      <c r="AL25" s="26" t="s">
        <v>824</v>
      </c>
    </row>
    <row r="26" spans="1:38" s="9" customFormat="1" ht="11.25" x14ac:dyDescent="0.2">
      <c r="A26" s="10" t="s">
        <v>803</v>
      </c>
      <c r="B26" s="39" t="s">
        <v>125</v>
      </c>
      <c r="C26" s="26">
        <v>21</v>
      </c>
      <c r="D26" s="6" t="s">
        <v>32</v>
      </c>
      <c r="E26" s="6"/>
      <c r="F26" s="92">
        <v>353951.48</v>
      </c>
      <c r="G26" s="92">
        <v>6297341.6900000004</v>
      </c>
      <c r="H26" s="12" t="s">
        <v>551</v>
      </c>
      <c r="I26" s="6" t="s">
        <v>416</v>
      </c>
      <c r="J26" s="6" t="s">
        <v>566</v>
      </c>
      <c r="K26" s="6" t="s">
        <v>573</v>
      </c>
      <c r="L26" s="6"/>
      <c r="M26" s="16"/>
      <c r="N26" s="19">
        <v>0.29166666666666669</v>
      </c>
      <c r="O26" s="19">
        <v>0.39583333333333331</v>
      </c>
      <c r="P26" s="22"/>
      <c r="Q26" s="22"/>
      <c r="R26" s="26"/>
      <c r="S26" s="26"/>
      <c r="T26" s="8" t="s">
        <v>195</v>
      </c>
      <c r="U26" s="8" t="s">
        <v>202</v>
      </c>
      <c r="V26" s="8" t="s">
        <v>721</v>
      </c>
      <c r="W26" s="8" t="s">
        <v>764</v>
      </c>
      <c r="X26" s="8" t="s">
        <v>765</v>
      </c>
      <c r="Y26" s="8"/>
      <c r="Z26" s="8"/>
      <c r="AA26" s="8"/>
      <c r="AB26" s="8"/>
      <c r="AC26" s="8"/>
      <c r="AD26" s="8"/>
      <c r="AE26" s="8"/>
      <c r="AF26" s="8"/>
      <c r="AG26" s="10"/>
      <c r="AH26" s="10"/>
      <c r="AI26" s="10"/>
      <c r="AJ26" s="10"/>
      <c r="AK26" s="71">
        <v>4</v>
      </c>
      <c r="AL26" s="26" t="s">
        <v>824</v>
      </c>
    </row>
    <row r="27" spans="1:38" s="9" customFormat="1" ht="15" x14ac:dyDescent="0.2">
      <c r="A27" s="10" t="s">
        <v>803</v>
      </c>
      <c r="B27" s="39" t="s">
        <v>123</v>
      </c>
      <c r="C27" s="26">
        <v>22</v>
      </c>
      <c r="D27" s="6" t="s">
        <v>33</v>
      </c>
      <c r="E27" s="6"/>
      <c r="F27" s="92">
        <v>352636.54</v>
      </c>
      <c r="G27" s="92">
        <v>6299789.4800000004</v>
      </c>
      <c r="H27" s="12" t="s">
        <v>545</v>
      </c>
      <c r="I27" s="6" t="s">
        <v>417</v>
      </c>
      <c r="J27" s="6" t="s">
        <v>567</v>
      </c>
      <c r="K27" s="6"/>
      <c r="L27" s="6"/>
      <c r="M27" s="16"/>
      <c r="N27" s="19">
        <v>0.25</v>
      </c>
      <c r="O27" s="19">
        <v>0.45833333333333331</v>
      </c>
      <c r="P27" s="22"/>
      <c r="Q27" s="22"/>
      <c r="R27" s="26"/>
      <c r="S27" s="32"/>
      <c r="T27" s="8" t="s">
        <v>136</v>
      </c>
      <c r="U27" s="8" t="s">
        <v>196</v>
      </c>
      <c r="V27" s="8" t="s">
        <v>197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10"/>
      <c r="AH27" s="10"/>
      <c r="AI27" s="10"/>
      <c r="AJ27" s="10"/>
      <c r="AK27" s="71">
        <v>5</v>
      </c>
      <c r="AL27" s="26" t="s">
        <v>824</v>
      </c>
    </row>
    <row r="28" spans="1:38" s="9" customFormat="1" ht="11.25" x14ac:dyDescent="0.2">
      <c r="A28" s="10" t="s">
        <v>803</v>
      </c>
      <c r="B28" s="39" t="s">
        <v>123</v>
      </c>
      <c r="C28" s="26">
        <v>23</v>
      </c>
      <c r="D28" s="6" t="s">
        <v>34</v>
      </c>
      <c r="E28" s="6"/>
      <c r="F28" s="92">
        <v>339764.44</v>
      </c>
      <c r="G28" s="92">
        <v>6298136.2300000004</v>
      </c>
      <c r="H28" s="12" t="s">
        <v>546</v>
      </c>
      <c r="I28" s="6" t="s">
        <v>418</v>
      </c>
      <c r="J28" s="6" t="s">
        <v>566</v>
      </c>
      <c r="K28" s="6"/>
      <c r="L28" s="6"/>
      <c r="M28" s="16"/>
      <c r="N28" s="19">
        <v>0.72916666666666663</v>
      </c>
      <c r="O28" s="19">
        <v>0.875</v>
      </c>
      <c r="P28" s="22"/>
      <c r="Q28" s="22"/>
      <c r="R28" s="26"/>
      <c r="S28" s="26"/>
      <c r="T28" s="8" t="s">
        <v>198</v>
      </c>
      <c r="U28" s="8" t="s">
        <v>143</v>
      </c>
      <c r="V28" s="8" t="s">
        <v>199</v>
      </c>
      <c r="W28" s="8" t="s">
        <v>202</v>
      </c>
      <c r="X28" s="8" t="s">
        <v>200</v>
      </c>
      <c r="Y28" s="8" t="s">
        <v>201</v>
      </c>
      <c r="Z28" s="8"/>
      <c r="AA28" s="8"/>
      <c r="AB28" s="8"/>
      <c r="AC28" s="8"/>
      <c r="AD28" s="8"/>
      <c r="AE28" s="8"/>
      <c r="AF28" s="8"/>
      <c r="AG28" s="10"/>
      <c r="AH28" s="10"/>
      <c r="AI28" s="10"/>
      <c r="AJ28" s="10"/>
      <c r="AK28" s="71">
        <v>4</v>
      </c>
      <c r="AL28" s="26" t="s">
        <v>824</v>
      </c>
    </row>
    <row r="29" spans="1:38" s="9" customFormat="1" ht="11.25" x14ac:dyDescent="0.2">
      <c r="A29" s="10" t="s">
        <v>803</v>
      </c>
      <c r="B29" s="39" t="s">
        <v>123</v>
      </c>
      <c r="C29" s="26">
        <v>26</v>
      </c>
      <c r="D29" s="6" t="s">
        <v>113</v>
      </c>
      <c r="E29" s="6" t="s">
        <v>112</v>
      </c>
      <c r="F29" s="92">
        <v>341400.3</v>
      </c>
      <c r="G29" s="92">
        <v>6296663.8899999997</v>
      </c>
      <c r="H29" s="12" t="s">
        <v>550</v>
      </c>
      <c r="I29" s="6" t="s">
        <v>500</v>
      </c>
      <c r="J29" s="6" t="s">
        <v>566</v>
      </c>
      <c r="K29" s="6"/>
      <c r="L29" s="6"/>
      <c r="M29" s="16"/>
      <c r="N29" s="19">
        <v>0.27083333333333331</v>
      </c>
      <c r="O29" s="19">
        <v>0.41666666666666669</v>
      </c>
      <c r="P29" s="22"/>
      <c r="Q29" s="22"/>
      <c r="R29" s="26"/>
      <c r="S29" s="26"/>
      <c r="T29" s="8" t="s">
        <v>131</v>
      </c>
      <c r="U29" s="8" t="s">
        <v>140</v>
      </c>
      <c r="V29" s="8" t="s">
        <v>203</v>
      </c>
      <c r="W29" s="8" t="s">
        <v>153</v>
      </c>
      <c r="X29" s="8" t="s">
        <v>204</v>
      </c>
      <c r="Y29" s="8" t="s">
        <v>139</v>
      </c>
      <c r="Z29" s="18"/>
      <c r="AA29" s="18"/>
      <c r="AB29" s="18"/>
      <c r="AC29" s="8"/>
      <c r="AD29" s="8"/>
      <c r="AE29" s="8"/>
      <c r="AF29" s="8"/>
      <c r="AG29" s="10"/>
      <c r="AH29" s="10"/>
      <c r="AI29" s="10"/>
      <c r="AJ29" s="10"/>
      <c r="AK29" s="71">
        <v>5</v>
      </c>
      <c r="AL29" s="26" t="s">
        <v>824</v>
      </c>
    </row>
    <row r="30" spans="1:38" s="9" customFormat="1" ht="11.25" x14ac:dyDescent="0.2">
      <c r="A30" s="10" t="s">
        <v>803</v>
      </c>
      <c r="B30" s="39" t="s">
        <v>123</v>
      </c>
      <c r="C30" s="26">
        <v>28</v>
      </c>
      <c r="D30" s="6" t="s">
        <v>35</v>
      </c>
      <c r="E30" s="6"/>
      <c r="F30" s="92">
        <v>346955.88</v>
      </c>
      <c r="G30" s="92">
        <v>6298376.3200000003</v>
      </c>
      <c r="H30" s="12" t="s">
        <v>549</v>
      </c>
      <c r="I30" s="6" t="s">
        <v>419</v>
      </c>
      <c r="J30" s="6" t="s">
        <v>566</v>
      </c>
      <c r="K30" s="6"/>
      <c r="L30" s="6"/>
      <c r="M30" s="16"/>
      <c r="N30" s="19">
        <v>0.29166666666666669</v>
      </c>
      <c r="O30" s="19">
        <v>0.375</v>
      </c>
      <c r="P30" s="22"/>
      <c r="Q30" s="22"/>
      <c r="R30" s="26"/>
      <c r="S30" s="26"/>
      <c r="T30" s="8" t="s">
        <v>131</v>
      </c>
      <c r="U30" s="8" t="s">
        <v>133</v>
      </c>
      <c r="V30" s="8" t="s">
        <v>203</v>
      </c>
      <c r="W30" s="8" t="s">
        <v>204</v>
      </c>
      <c r="X30" s="8" t="s">
        <v>139</v>
      </c>
      <c r="Y30" s="8" t="s">
        <v>135</v>
      </c>
      <c r="Z30" s="8"/>
      <c r="AA30" s="8"/>
      <c r="AB30" s="8"/>
      <c r="AC30" s="8"/>
      <c r="AD30" s="8"/>
      <c r="AE30" s="8"/>
      <c r="AF30" s="8"/>
      <c r="AG30" s="10"/>
      <c r="AH30" s="10"/>
      <c r="AI30" s="10"/>
      <c r="AJ30" s="10"/>
      <c r="AK30" s="71">
        <v>4</v>
      </c>
      <c r="AL30" s="26" t="s">
        <v>824</v>
      </c>
    </row>
    <row r="31" spans="1:38" s="9" customFormat="1" ht="11.25" x14ac:dyDescent="0.2">
      <c r="A31" s="10" t="s">
        <v>803</v>
      </c>
      <c r="B31" s="39" t="s">
        <v>125</v>
      </c>
      <c r="C31" s="26">
        <v>29</v>
      </c>
      <c r="D31" s="6" t="s">
        <v>36</v>
      </c>
      <c r="E31" s="6"/>
      <c r="F31" s="92">
        <v>346891.96</v>
      </c>
      <c r="G31" s="92">
        <v>6298402.6900000004</v>
      </c>
      <c r="H31" s="12" t="s">
        <v>549</v>
      </c>
      <c r="I31" s="6" t="s">
        <v>420</v>
      </c>
      <c r="J31" s="6" t="s">
        <v>566</v>
      </c>
      <c r="K31" s="6" t="s">
        <v>571</v>
      </c>
      <c r="L31" s="6" t="s">
        <v>575</v>
      </c>
      <c r="M31" s="16"/>
      <c r="N31" s="19">
        <v>0.70833333333333337</v>
      </c>
      <c r="O31" s="19">
        <v>0.85416666666666663</v>
      </c>
      <c r="P31" s="22"/>
      <c r="Q31" s="22"/>
      <c r="R31" s="26"/>
      <c r="S31" s="26"/>
      <c r="T31" s="8" t="s">
        <v>323</v>
      </c>
      <c r="U31" s="8" t="s">
        <v>150</v>
      </c>
      <c r="V31" s="8" t="s">
        <v>569</v>
      </c>
      <c r="W31" s="8" t="s">
        <v>205</v>
      </c>
      <c r="X31" s="8" t="s">
        <v>151</v>
      </c>
      <c r="Y31" s="8" t="s">
        <v>397</v>
      </c>
      <c r="Z31" s="11" t="s">
        <v>579</v>
      </c>
      <c r="AA31" s="8" t="s">
        <v>678</v>
      </c>
      <c r="AB31" s="8"/>
      <c r="AC31" s="8"/>
      <c r="AD31" s="8"/>
      <c r="AE31" s="8"/>
      <c r="AF31" s="8"/>
      <c r="AG31" s="10"/>
      <c r="AH31" s="10"/>
      <c r="AI31" s="10"/>
      <c r="AJ31" s="10"/>
      <c r="AK31" s="71">
        <v>3</v>
      </c>
      <c r="AL31" s="26" t="s">
        <v>824</v>
      </c>
    </row>
    <row r="32" spans="1:38" s="9" customFormat="1" ht="11.25" x14ac:dyDescent="0.2">
      <c r="A32" s="48" t="s">
        <v>804</v>
      </c>
      <c r="B32" s="48" t="s">
        <v>123</v>
      </c>
      <c r="C32" s="47">
        <v>30</v>
      </c>
      <c r="D32" s="48" t="s">
        <v>37</v>
      </c>
      <c r="E32" s="48"/>
      <c r="F32" s="93">
        <v>351578.64</v>
      </c>
      <c r="G32" s="93">
        <v>6297138.3799999999</v>
      </c>
      <c r="H32" s="48" t="s">
        <v>551</v>
      </c>
      <c r="I32" s="48" t="s">
        <v>421</v>
      </c>
      <c r="J32" s="48" t="s">
        <v>566</v>
      </c>
      <c r="K32" s="48"/>
      <c r="L32" s="48"/>
      <c r="M32" s="48"/>
      <c r="N32" s="50">
        <v>0.29166666666666669</v>
      </c>
      <c r="O32" s="50">
        <v>0.41666666666666669</v>
      </c>
      <c r="P32" s="48"/>
      <c r="Q32" s="48"/>
      <c r="R32" s="48"/>
      <c r="S32" s="48"/>
      <c r="T32" s="48" t="s">
        <v>195</v>
      </c>
      <c r="U32" s="48" t="s">
        <v>202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72">
        <v>4</v>
      </c>
      <c r="AL32" s="47" t="s">
        <v>824</v>
      </c>
    </row>
    <row r="33" spans="1:38" s="9" customFormat="1" ht="11.25" x14ac:dyDescent="0.2">
      <c r="A33" s="10" t="s">
        <v>803</v>
      </c>
      <c r="B33" s="39" t="s">
        <v>125</v>
      </c>
      <c r="C33" s="26">
        <v>31</v>
      </c>
      <c r="D33" s="6" t="s">
        <v>38</v>
      </c>
      <c r="E33" s="6"/>
      <c r="F33" s="92">
        <v>336767.86</v>
      </c>
      <c r="G33" s="92">
        <v>6290784.7300000004</v>
      </c>
      <c r="H33" s="12" t="s">
        <v>547</v>
      </c>
      <c r="I33" s="6" t="s">
        <v>422</v>
      </c>
      <c r="J33" s="6" t="s">
        <v>566</v>
      </c>
      <c r="K33" s="6" t="s">
        <v>571</v>
      </c>
      <c r="L33" s="6"/>
      <c r="M33" s="16"/>
      <c r="N33" s="19">
        <v>0.6875</v>
      </c>
      <c r="O33" s="19">
        <v>0.91666666666666663</v>
      </c>
      <c r="P33" s="22"/>
      <c r="Q33" s="22"/>
      <c r="R33" s="26"/>
      <c r="S33" s="26"/>
      <c r="T33" s="8" t="s">
        <v>323</v>
      </c>
      <c r="U33" s="8" t="s">
        <v>150</v>
      </c>
      <c r="V33" s="8" t="s">
        <v>569</v>
      </c>
      <c r="W33" s="8" t="s">
        <v>152</v>
      </c>
      <c r="X33" s="8" t="s">
        <v>503</v>
      </c>
      <c r="Y33" s="8" t="s">
        <v>206</v>
      </c>
      <c r="Z33" s="8" t="s">
        <v>504</v>
      </c>
      <c r="AA33" s="8"/>
      <c r="AB33" s="8"/>
      <c r="AC33" s="8"/>
      <c r="AD33" s="8"/>
      <c r="AE33" s="8"/>
      <c r="AF33" s="8"/>
      <c r="AG33" s="10"/>
      <c r="AH33" s="10"/>
      <c r="AI33" s="10"/>
      <c r="AJ33" s="10"/>
      <c r="AK33" s="71">
        <v>4</v>
      </c>
      <c r="AL33" s="26" t="s">
        <v>824</v>
      </c>
    </row>
    <row r="34" spans="1:38" s="9" customFormat="1" ht="15" x14ac:dyDescent="0.2">
      <c r="A34" s="10" t="s">
        <v>803</v>
      </c>
      <c r="B34" s="39" t="s">
        <v>123</v>
      </c>
      <c r="C34" s="26">
        <v>32</v>
      </c>
      <c r="D34" s="6" t="s">
        <v>39</v>
      </c>
      <c r="E34" s="6"/>
      <c r="F34" s="92">
        <v>339866.56</v>
      </c>
      <c r="G34" s="92">
        <v>6298148.6200000001</v>
      </c>
      <c r="H34" s="12" t="s">
        <v>546</v>
      </c>
      <c r="I34" s="6" t="s">
        <v>423</v>
      </c>
      <c r="J34" s="6" t="s">
        <v>575</v>
      </c>
      <c r="K34" s="6"/>
      <c r="L34" s="6"/>
      <c r="M34" s="16"/>
      <c r="N34" s="19">
        <v>0.70833333333333337</v>
      </c>
      <c r="O34" s="19">
        <v>0.91666666666666663</v>
      </c>
      <c r="P34" s="22"/>
      <c r="Q34" s="22"/>
      <c r="R34" s="26"/>
      <c r="S34" s="32"/>
      <c r="T34" s="8" t="s">
        <v>171</v>
      </c>
      <c r="U34" s="8" t="s">
        <v>207</v>
      </c>
      <c r="V34" s="8" t="s">
        <v>208</v>
      </c>
      <c r="W34" s="8" t="s">
        <v>614</v>
      </c>
      <c r="X34" s="8"/>
      <c r="Y34" s="8"/>
      <c r="Z34" s="8"/>
      <c r="AA34" s="8"/>
      <c r="AB34" s="8"/>
      <c r="AC34" s="8"/>
      <c r="AD34" s="8"/>
      <c r="AE34" s="8"/>
      <c r="AF34" s="8"/>
      <c r="AG34" s="10"/>
      <c r="AH34" s="10"/>
      <c r="AI34" s="10"/>
      <c r="AJ34" s="10"/>
      <c r="AK34" s="71">
        <v>3</v>
      </c>
      <c r="AL34" s="26" t="s">
        <v>824</v>
      </c>
    </row>
    <row r="35" spans="1:38" s="9" customFormat="1" ht="11.25" x14ac:dyDescent="0.2">
      <c r="A35" s="10" t="s">
        <v>803</v>
      </c>
      <c r="B35" s="39" t="s">
        <v>123</v>
      </c>
      <c r="C35" s="26">
        <v>33</v>
      </c>
      <c r="D35" s="6" t="s">
        <v>40</v>
      </c>
      <c r="E35" s="6"/>
      <c r="F35" s="92">
        <v>337048.2</v>
      </c>
      <c r="G35" s="92">
        <v>6298092.6200000001</v>
      </c>
      <c r="H35" s="12" t="s">
        <v>552</v>
      </c>
      <c r="I35" s="6" t="s">
        <v>424</v>
      </c>
      <c r="J35" s="6" t="s">
        <v>566</v>
      </c>
      <c r="K35" s="6"/>
      <c r="L35" s="6"/>
      <c r="M35" s="16"/>
      <c r="N35" s="19">
        <v>0.27083333333333331</v>
      </c>
      <c r="O35" s="19">
        <v>0.35416666666666669</v>
      </c>
      <c r="P35" s="22"/>
      <c r="Q35" s="22"/>
      <c r="R35" s="26"/>
      <c r="S35" s="26"/>
      <c r="T35" s="8" t="s">
        <v>209</v>
      </c>
      <c r="U35" s="8" t="s">
        <v>132</v>
      </c>
      <c r="V35" s="8" t="s">
        <v>133</v>
      </c>
      <c r="W35" s="8" t="s">
        <v>210</v>
      </c>
      <c r="X35" s="8" t="s">
        <v>134</v>
      </c>
      <c r="Y35" s="8" t="s">
        <v>135</v>
      </c>
      <c r="Z35" s="8"/>
      <c r="AA35" s="8"/>
      <c r="AB35" s="8"/>
      <c r="AC35" s="8"/>
      <c r="AD35" s="8"/>
      <c r="AE35" s="8"/>
      <c r="AF35" s="8"/>
      <c r="AG35" s="10"/>
      <c r="AH35" s="10"/>
      <c r="AI35" s="10"/>
      <c r="AJ35" s="10"/>
      <c r="AK35" s="71">
        <v>3</v>
      </c>
      <c r="AL35" s="26" t="s">
        <v>824</v>
      </c>
    </row>
    <row r="36" spans="1:38" s="20" customFormat="1" ht="11.25" x14ac:dyDescent="0.2">
      <c r="A36" s="48" t="s">
        <v>804</v>
      </c>
      <c r="B36" s="52" t="s">
        <v>123</v>
      </c>
      <c r="C36" s="47">
        <v>34</v>
      </c>
      <c r="D36" s="44" t="s">
        <v>41</v>
      </c>
      <c r="E36" s="44"/>
      <c r="F36" s="95">
        <v>335557.61</v>
      </c>
      <c r="G36" s="95">
        <v>6298194.6900000004</v>
      </c>
      <c r="H36" s="49" t="s">
        <v>552</v>
      </c>
      <c r="I36" s="44" t="s">
        <v>425</v>
      </c>
      <c r="J36" s="44" t="s">
        <v>566</v>
      </c>
      <c r="K36" s="44"/>
      <c r="L36" s="44"/>
      <c r="M36" s="46"/>
      <c r="N36" s="50">
        <v>0.27083333333333331</v>
      </c>
      <c r="O36" s="50">
        <v>0.35416666666666669</v>
      </c>
      <c r="P36" s="53"/>
      <c r="Q36" s="53"/>
      <c r="R36" s="47"/>
      <c r="S36" s="47"/>
      <c r="T36" s="54" t="s">
        <v>209</v>
      </c>
      <c r="U36" s="54" t="s">
        <v>132</v>
      </c>
      <c r="V36" s="54" t="s">
        <v>133</v>
      </c>
      <c r="W36" s="54" t="s">
        <v>134</v>
      </c>
      <c r="X36" s="54" t="s">
        <v>135</v>
      </c>
      <c r="Y36" s="54"/>
      <c r="Z36" s="54"/>
      <c r="AA36" s="54"/>
      <c r="AB36" s="54"/>
      <c r="AC36" s="54"/>
      <c r="AD36" s="54"/>
      <c r="AE36" s="54"/>
      <c r="AF36" s="54"/>
      <c r="AG36" s="48"/>
      <c r="AH36" s="48"/>
      <c r="AI36" s="48"/>
      <c r="AJ36" s="48"/>
      <c r="AK36" s="73"/>
      <c r="AL36" s="47" t="s">
        <v>824</v>
      </c>
    </row>
    <row r="37" spans="1:38" s="9" customFormat="1" ht="15" x14ac:dyDescent="0.2">
      <c r="A37" s="10" t="s">
        <v>803</v>
      </c>
      <c r="B37" s="39" t="s">
        <v>123</v>
      </c>
      <c r="C37" s="26">
        <v>35</v>
      </c>
      <c r="D37" s="6" t="s">
        <v>42</v>
      </c>
      <c r="E37" s="6"/>
      <c r="F37" s="92">
        <v>338158.27</v>
      </c>
      <c r="G37" s="92">
        <v>6298049.2699999996</v>
      </c>
      <c r="H37" s="12" t="s">
        <v>552</v>
      </c>
      <c r="I37" s="6" t="s">
        <v>426</v>
      </c>
      <c r="J37" s="6" t="s">
        <v>566</v>
      </c>
      <c r="K37" s="6"/>
      <c r="L37" s="6"/>
      <c r="M37" s="16"/>
      <c r="N37" s="19">
        <v>0.27083333333333331</v>
      </c>
      <c r="O37" s="19">
        <v>0.375</v>
      </c>
      <c r="P37" s="22"/>
      <c r="Q37" s="22"/>
      <c r="R37" s="26"/>
      <c r="S37" s="32"/>
      <c r="T37" s="8" t="s">
        <v>209</v>
      </c>
      <c r="U37" s="8" t="s">
        <v>132</v>
      </c>
      <c r="V37" s="8" t="s">
        <v>133</v>
      </c>
      <c r="W37" s="8" t="s">
        <v>210</v>
      </c>
      <c r="X37" s="8" t="s">
        <v>134</v>
      </c>
      <c r="Y37" s="8" t="s">
        <v>135</v>
      </c>
      <c r="AA37" s="8"/>
      <c r="AB37" s="8"/>
      <c r="AC37" s="8"/>
      <c r="AD37" s="8"/>
      <c r="AE37" s="8"/>
      <c r="AF37" s="8"/>
      <c r="AG37" s="10"/>
      <c r="AH37" s="10"/>
      <c r="AI37" s="10"/>
      <c r="AJ37" s="10"/>
      <c r="AK37" s="71">
        <v>5</v>
      </c>
      <c r="AL37" s="26" t="s">
        <v>824</v>
      </c>
    </row>
    <row r="38" spans="1:38" s="9" customFormat="1" ht="15" x14ac:dyDescent="0.2">
      <c r="A38" s="10" t="s">
        <v>803</v>
      </c>
      <c r="B38" s="39" t="s">
        <v>125</v>
      </c>
      <c r="C38" s="26">
        <v>36</v>
      </c>
      <c r="D38" s="6" t="s">
        <v>43</v>
      </c>
      <c r="E38" s="6"/>
      <c r="F38" s="92">
        <v>350940.52</v>
      </c>
      <c r="G38" s="92">
        <v>6301115.3300000001</v>
      </c>
      <c r="H38" s="12" t="s">
        <v>545</v>
      </c>
      <c r="I38" s="6" t="s">
        <v>427</v>
      </c>
      <c r="J38" s="6" t="s">
        <v>566</v>
      </c>
      <c r="K38" s="6" t="s">
        <v>571</v>
      </c>
      <c r="L38" s="6"/>
      <c r="M38" s="16"/>
      <c r="N38" s="19">
        <v>0.25</v>
      </c>
      <c r="O38" s="19">
        <v>0.41666666666666669</v>
      </c>
      <c r="P38" s="22"/>
      <c r="Q38" s="22"/>
      <c r="R38" s="26"/>
      <c r="S38" s="32"/>
      <c r="T38" s="8" t="s">
        <v>212</v>
      </c>
      <c r="U38" s="8" t="s">
        <v>131</v>
      </c>
      <c r="V38" s="8" t="s">
        <v>132</v>
      </c>
      <c r="W38" s="8" t="s">
        <v>133</v>
      </c>
      <c r="X38" s="8" t="s">
        <v>139</v>
      </c>
      <c r="Y38" s="8" t="s">
        <v>134</v>
      </c>
      <c r="Z38" s="8" t="s">
        <v>135</v>
      </c>
      <c r="AA38" s="8" t="s">
        <v>511</v>
      </c>
      <c r="AB38" s="8" t="s">
        <v>603</v>
      </c>
      <c r="AC38" s="8" t="s">
        <v>578</v>
      </c>
      <c r="AD38" s="8"/>
      <c r="AE38" s="10"/>
      <c r="AF38" s="18"/>
      <c r="AG38" s="18"/>
      <c r="AH38" s="18"/>
      <c r="AI38" s="18"/>
      <c r="AJ38" s="14"/>
      <c r="AK38" s="71">
        <v>4</v>
      </c>
      <c r="AL38" s="26" t="s">
        <v>824</v>
      </c>
    </row>
    <row r="39" spans="1:38" s="9" customFormat="1" ht="11.25" x14ac:dyDescent="0.2">
      <c r="A39" s="10" t="s">
        <v>803</v>
      </c>
      <c r="B39" s="39" t="s">
        <v>125</v>
      </c>
      <c r="C39" s="26">
        <v>38</v>
      </c>
      <c r="D39" s="6" t="s">
        <v>44</v>
      </c>
      <c r="E39" s="6"/>
      <c r="F39" s="92">
        <v>353932.95</v>
      </c>
      <c r="G39" s="92">
        <v>6279795.2000000002</v>
      </c>
      <c r="H39" s="12" t="s">
        <v>548</v>
      </c>
      <c r="I39" s="6" t="s">
        <v>428</v>
      </c>
      <c r="J39" s="6" t="s">
        <v>573</v>
      </c>
      <c r="K39" s="6" t="s">
        <v>572</v>
      </c>
      <c r="L39" s="6"/>
      <c r="M39" s="16"/>
      <c r="N39" s="19">
        <v>0.27083333333333331</v>
      </c>
      <c r="O39" s="19">
        <v>0.35416666666666669</v>
      </c>
      <c r="P39" s="22"/>
      <c r="Q39" s="22"/>
      <c r="R39" s="26"/>
      <c r="S39" s="26"/>
      <c r="T39" s="8" t="s">
        <v>213</v>
      </c>
      <c r="U39" s="8" t="s">
        <v>596</v>
      </c>
      <c r="V39" s="8" t="s">
        <v>214</v>
      </c>
      <c r="W39" s="8"/>
      <c r="X39" s="8"/>
      <c r="Y39" s="8"/>
      <c r="Z39" s="8"/>
      <c r="AA39" s="8"/>
      <c r="AB39" s="8"/>
      <c r="AC39" s="8"/>
      <c r="AD39" s="8"/>
      <c r="AE39" s="8"/>
      <c r="AF39" s="8"/>
      <c r="AG39" s="10"/>
      <c r="AH39" s="10"/>
      <c r="AI39" s="10"/>
      <c r="AJ39" s="10"/>
      <c r="AK39" s="71">
        <v>2</v>
      </c>
      <c r="AL39" s="26" t="s">
        <v>824</v>
      </c>
    </row>
    <row r="40" spans="1:38" s="9" customFormat="1" ht="11.25" x14ac:dyDescent="0.2">
      <c r="A40" s="48" t="s">
        <v>804</v>
      </c>
      <c r="B40" s="48" t="s">
        <v>123</v>
      </c>
      <c r="C40" s="47">
        <v>40</v>
      </c>
      <c r="D40" s="48" t="s">
        <v>45</v>
      </c>
      <c r="E40" s="48"/>
      <c r="F40" s="93">
        <v>342809.34</v>
      </c>
      <c r="G40" s="93">
        <v>6306823.6399999997</v>
      </c>
      <c r="H40" s="48" t="s">
        <v>553</v>
      </c>
      <c r="I40" s="48" t="s">
        <v>429</v>
      </c>
      <c r="J40" s="48" t="s">
        <v>573</v>
      </c>
      <c r="K40" s="48"/>
      <c r="L40" s="48"/>
      <c r="M40" s="48"/>
      <c r="N40" s="50">
        <v>0.25</v>
      </c>
      <c r="O40" s="50">
        <v>0.41666666666666669</v>
      </c>
      <c r="P40" s="50">
        <v>0.72916666666666663</v>
      </c>
      <c r="Q40" s="50">
        <v>0.85416666666666663</v>
      </c>
      <c r="R40" s="48"/>
      <c r="S40" s="48"/>
      <c r="T40" s="48" t="s">
        <v>215</v>
      </c>
      <c r="U40" s="48" t="s">
        <v>216</v>
      </c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72">
        <v>4</v>
      </c>
      <c r="AL40" s="47" t="s">
        <v>824</v>
      </c>
    </row>
    <row r="41" spans="1:38" s="9" customFormat="1" ht="11.25" x14ac:dyDescent="0.2">
      <c r="A41" s="10" t="s">
        <v>803</v>
      </c>
      <c r="B41" s="39" t="s">
        <v>123</v>
      </c>
      <c r="C41" s="26">
        <v>41</v>
      </c>
      <c r="D41" s="6" t="s">
        <v>46</v>
      </c>
      <c r="E41" s="6"/>
      <c r="F41" s="92">
        <v>346825.39</v>
      </c>
      <c r="G41" s="92">
        <v>6298500.8799999999</v>
      </c>
      <c r="H41" s="12" t="s">
        <v>549</v>
      </c>
      <c r="I41" s="6" t="s">
        <v>430</v>
      </c>
      <c r="J41" s="6" t="s">
        <v>573</v>
      </c>
      <c r="K41" s="6"/>
      <c r="L41" s="6"/>
      <c r="M41" s="16"/>
      <c r="N41" s="19">
        <v>0.625</v>
      </c>
      <c r="O41" s="19">
        <v>0.85416666666666663</v>
      </c>
      <c r="P41" s="22"/>
      <c r="Q41" s="22"/>
      <c r="R41" s="26"/>
      <c r="S41" s="26"/>
      <c r="T41" s="8" t="s">
        <v>217</v>
      </c>
      <c r="U41" s="8" t="s">
        <v>220</v>
      </c>
      <c r="V41" s="8" t="s">
        <v>262</v>
      </c>
      <c r="W41" s="8" t="s">
        <v>264</v>
      </c>
      <c r="X41" s="8" t="s">
        <v>221</v>
      </c>
      <c r="Y41" s="8" t="s">
        <v>218</v>
      </c>
      <c r="Z41" s="8" t="s">
        <v>219</v>
      </c>
      <c r="AA41" s="9" t="s">
        <v>605</v>
      </c>
      <c r="AB41" s="9" t="s">
        <v>773</v>
      </c>
      <c r="AC41" s="8"/>
      <c r="AD41" s="8"/>
      <c r="AE41" s="8"/>
      <c r="AF41" s="8"/>
      <c r="AG41" s="10"/>
      <c r="AH41" s="10"/>
      <c r="AI41" s="10"/>
      <c r="AJ41" s="10"/>
      <c r="AK41" s="71">
        <v>8</v>
      </c>
      <c r="AL41" s="26" t="s">
        <v>824</v>
      </c>
    </row>
    <row r="42" spans="1:38" s="20" customFormat="1" ht="11.25" x14ac:dyDescent="0.2">
      <c r="A42" s="48" t="s">
        <v>804</v>
      </c>
      <c r="B42" s="52" t="s">
        <v>123</v>
      </c>
      <c r="C42" s="47">
        <v>43</v>
      </c>
      <c r="D42" s="44" t="s">
        <v>47</v>
      </c>
      <c r="E42" s="44"/>
      <c r="F42" s="95">
        <v>343858.5</v>
      </c>
      <c r="G42" s="95">
        <v>6298610.71</v>
      </c>
      <c r="H42" s="49" t="s">
        <v>549</v>
      </c>
      <c r="I42" s="44" t="s">
        <v>431</v>
      </c>
      <c r="J42" s="44" t="s">
        <v>575</v>
      </c>
      <c r="K42" s="44"/>
      <c r="L42" s="44"/>
      <c r="M42" s="46"/>
      <c r="N42" s="50">
        <v>0.72916666666666663</v>
      </c>
      <c r="O42" s="50">
        <v>0.89583333333333337</v>
      </c>
      <c r="P42" s="53"/>
      <c r="Q42" s="53"/>
      <c r="R42" s="47"/>
      <c r="S42" s="47"/>
      <c r="T42" s="54" t="s">
        <v>222</v>
      </c>
      <c r="U42" s="54" t="s">
        <v>223</v>
      </c>
      <c r="V42" s="54" t="s">
        <v>224</v>
      </c>
      <c r="W42" s="54" t="s">
        <v>225</v>
      </c>
      <c r="X42" s="54"/>
      <c r="Y42" s="54"/>
      <c r="Z42" s="54"/>
      <c r="AA42" s="54"/>
      <c r="AB42" s="54"/>
      <c r="AC42" s="54"/>
      <c r="AD42" s="54"/>
      <c r="AE42" s="54"/>
      <c r="AF42" s="54"/>
      <c r="AG42" s="48"/>
      <c r="AH42" s="48"/>
      <c r="AI42" s="48"/>
      <c r="AJ42" s="48"/>
      <c r="AK42" s="73"/>
      <c r="AL42" s="47" t="s">
        <v>824</v>
      </c>
    </row>
    <row r="43" spans="1:38" s="9" customFormat="1" ht="11.25" x14ac:dyDescent="0.2">
      <c r="A43" s="10" t="s">
        <v>803</v>
      </c>
      <c r="B43" s="39" t="s">
        <v>123</v>
      </c>
      <c r="C43" s="26">
        <v>44</v>
      </c>
      <c r="D43" s="6" t="s">
        <v>671</v>
      </c>
      <c r="E43" s="6"/>
      <c r="F43" s="92">
        <v>341476.72</v>
      </c>
      <c r="G43" s="92">
        <v>6296768.4800000004</v>
      </c>
      <c r="H43" s="12" t="s">
        <v>550</v>
      </c>
      <c r="I43" s="6" t="s">
        <v>672</v>
      </c>
      <c r="J43" s="6" t="s">
        <v>570</v>
      </c>
      <c r="K43" s="6"/>
      <c r="L43" s="6"/>
      <c r="M43" s="16"/>
      <c r="N43" s="19">
        <v>0.75</v>
      </c>
      <c r="O43" s="19">
        <v>0.89583333333333337</v>
      </c>
      <c r="P43" s="22"/>
      <c r="Q43" s="22"/>
      <c r="R43" s="26"/>
      <c r="S43" s="26"/>
      <c r="T43" s="8" t="s">
        <v>226</v>
      </c>
      <c r="U43" s="8" t="s">
        <v>227</v>
      </c>
      <c r="V43" s="8" t="s">
        <v>228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10"/>
      <c r="AH43" s="10"/>
      <c r="AI43" s="10"/>
      <c r="AJ43" s="10"/>
      <c r="AK43" s="71">
        <v>3</v>
      </c>
      <c r="AL43" s="26" t="s">
        <v>824</v>
      </c>
    </row>
    <row r="44" spans="1:38" s="9" customFormat="1" ht="11.25" x14ac:dyDescent="0.2">
      <c r="A44" s="10" t="s">
        <v>803</v>
      </c>
      <c r="B44" s="39" t="s">
        <v>123</v>
      </c>
      <c r="C44" s="26">
        <v>45</v>
      </c>
      <c r="D44" s="6" t="s">
        <v>659</v>
      </c>
      <c r="E44" s="6"/>
      <c r="F44" s="92">
        <v>342703.58</v>
      </c>
      <c r="G44" s="92">
        <v>6297137.2000000002</v>
      </c>
      <c r="H44" s="12" t="s">
        <v>550</v>
      </c>
      <c r="I44" s="6" t="s">
        <v>432</v>
      </c>
      <c r="J44" s="6" t="s">
        <v>570</v>
      </c>
      <c r="K44" s="6"/>
      <c r="L44" s="6"/>
      <c r="M44" s="16"/>
      <c r="N44" s="19">
        <v>0.75</v>
      </c>
      <c r="O44" s="19">
        <v>0.89583333333333337</v>
      </c>
      <c r="P44" s="22"/>
      <c r="Q44" s="22"/>
      <c r="R44" s="26"/>
      <c r="S44" s="26"/>
      <c r="T44" s="8" t="s">
        <v>229</v>
      </c>
      <c r="U44" s="8" t="s">
        <v>230</v>
      </c>
      <c r="V44" s="8" t="s">
        <v>226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10"/>
      <c r="AH44" s="10"/>
      <c r="AI44" s="10"/>
      <c r="AJ44" s="10"/>
      <c r="AK44" s="71">
        <v>2</v>
      </c>
      <c r="AL44" s="26" t="s">
        <v>824</v>
      </c>
    </row>
    <row r="45" spans="1:38" s="9" customFormat="1" ht="11.25" x14ac:dyDescent="0.2">
      <c r="A45" s="10" t="s">
        <v>803</v>
      </c>
      <c r="B45" s="39" t="s">
        <v>123</v>
      </c>
      <c r="C45" s="26">
        <v>47</v>
      </c>
      <c r="D45" s="6" t="s">
        <v>48</v>
      </c>
      <c r="E45" s="6"/>
      <c r="F45" s="92">
        <v>347157.73</v>
      </c>
      <c r="G45" s="92">
        <v>6303505.8899999997</v>
      </c>
      <c r="H45" s="12" t="s">
        <v>554</v>
      </c>
      <c r="I45" s="6" t="s">
        <v>433</v>
      </c>
      <c r="J45" s="6" t="s">
        <v>571</v>
      </c>
      <c r="K45" s="6"/>
      <c r="L45" s="6"/>
      <c r="M45" s="16"/>
      <c r="N45" s="19">
        <v>0.29166666666666669</v>
      </c>
      <c r="O45" s="19">
        <v>0.41666666666666669</v>
      </c>
      <c r="P45" s="22"/>
      <c r="Q45" s="22"/>
      <c r="R45" s="26"/>
      <c r="S45" s="26"/>
      <c r="T45" s="8" t="s">
        <v>231</v>
      </c>
      <c r="U45" s="8" t="s">
        <v>232</v>
      </c>
      <c r="V45" s="8" t="s">
        <v>581</v>
      </c>
      <c r="W45" s="8"/>
      <c r="X45" s="8"/>
      <c r="Y45" s="8"/>
      <c r="Z45" s="8"/>
      <c r="AA45" s="8"/>
      <c r="AB45" s="8"/>
      <c r="AC45" s="8"/>
      <c r="AD45" s="8"/>
      <c r="AE45" s="8"/>
      <c r="AF45" s="8"/>
      <c r="AG45" s="10"/>
      <c r="AH45" s="10"/>
      <c r="AI45" s="10"/>
      <c r="AJ45" s="10"/>
      <c r="AK45" s="71">
        <v>4</v>
      </c>
      <c r="AL45" s="26" t="s">
        <v>824</v>
      </c>
    </row>
    <row r="46" spans="1:38" s="9" customFormat="1" ht="11.25" x14ac:dyDescent="0.2">
      <c r="A46" s="48" t="s">
        <v>804</v>
      </c>
      <c r="B46" s="48" t="s">
        <v>123</v>
      </c>
      <c r="C46" s="47">
        <v>48</v>
      </c>
      <c r="D46" s="48" t="s">
        <v>49</v>
      </c>
      <c r="E46" s="48"/>
      <c r="F46" s="93">
        <v>351474.58</v>
      </c>
      <c r="G46" s="93">
        <v>6297091.5199999996</v>
      </c>
      <c r="H46" s="48" t="s">
        <v>551</v>
      </c>
      <c r="I46" s="48" t="s">
        <v>434</v>
      </c>
      <c r="J46" s="48" t="s">
        <v>571</v>
      </c>
      <c r="K46" s="48"/>
      <c r="L46" s="48"/>
      <c r="M46" s="48"/>
      <c r="N46" s="50">
        <v>0.72916666666666663</v>
      </c>
      <c r="O46" s="50">
        <v>0.85416666666666663</v>
      </c>
      <c r="P46" s="48"/>
      <c r="Q46" s="48"/>
      <c r="R46" s="48"/>
      <c r="S46" s="48"/>
      <c r="T46" s="48" t="s">
        <v>233</v>
      </c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72">
        <v>4</v>
      </c>
      <c r="AL46" s="47" t="s">
        <v>824</v>
      </c>
    </row>
    <row r="47" spans="1:38" s="9" customFormat="1" ht="11.25" x14ac:dyDescent="0.2">
      <c r="A47" s="10" t="s">
        <v>803</v>
      </c>
      <c r="B47" s="39" t="s">
        <v>125</v>
      </c>
      <c r="C47" s="26">
        <v>49</v>
      </c>
      <c r="D47" s="6" t="s">
        <v>50</v>
      </c>
      <c r="E47" s="6"/>
      <c r="F47" s="92">
        <v>341499.35</v>
      </c>
      <c r="G47" s="92">
        <v>6296667.6200000001</v>
      </c>
      <c r="H47" s="12" t="s">
        <v>550</v>
      </c>
      <c r="I47" s="6" t="s">
        <v>435</v>
      </c>
      <c r="J47" s="6" t="s">
        <v>571</v>
      </c>
      <c r="K47" s="6" t="s">
        <v>570</v>
      </c>
      <c r="L47" s="6"/>
      <c r="M47" s="16"/>
      <c r="N47" s="19">
        <v>0.72916666666666663</v>
      </c>
      <c r="O47" s="19">
        <v>0.85416666666666663</v>
      </c>
      <c r="P47" s="22"/>
      <c r="Q47" s="22"/>
      <c r="R47" s="26"/>
      <c r="S47" s="26"/>
      <c r="T47" s="8" t="s">
        <v>231</v>
      </c>
      <c r="U47" s="8" t="s">
        <v>232</v>
      </c>
      <c r="V47" s="8" t="s">
        <v>645</v>
      </c>
      <c r="W47" s="8"/>
      <c r="X47" s="8"/>
      <c r="Y47" s="8"/>
      <c r="Z47" s="8"/>
      <c r="AA47" s="8"/>
      <c r="AB47" s="8"/>
      <c r="AC47" s="8"/>
      <c r="AD47" s="8"/>
      <c r="AE47" s="8"/>
      <c r="AF47" s="8"/>
      <c r="AG47" s="10"/>
      <c r="AH47" s="10"/>
      <c r="AI47" s="10"/>
      <c r="AJ47" s="10"/>
      <c r="AK47" s="71">
        <v>4</v>
      </c>
      <c r="AL47" s="26" t="s">
        <v>824</v>
      </c>
    </row>
    <row r="48" spans="1:38" s="20" customFormat="1" ht="11.25" x14ac:dyDescent="0.2">
      <c r="A48" s="48" t="s">
        <v>804</v>
      </c>
      <c r="B48" s="52" t="s">
        <v>123</v>
      </c>
      <c r="C48" s="47">
        <v>51</v>
      </c>
      <c r="D48" s="44" t="s">
        <v>51</v>
      </c>
      <c r="E48" s="44"/>
      <c r="F48" s="95">
        <v>350264.77</v>
      </c>
      <c r="G48" s="95">
        <v>6291205</v>
      </c>
      <c r="H48" s="49" t="s">
        <v>555</v>
      </c>
      <c r="I48" s="44" t="s">
        <v>436</v>
      </c>
      <c r="J48" s="44" t="s">
        <v>571</v>
      </c>
      <c r="K48" s="44"/>
      <c r="L48" s="44"/>
      <c r="M48" s="46"/>
      <c r="N48" s="50">
        <v>0.70833333333333337</v>
      </c>
      <c r="O48" s="50">
        <v>0.89583333333333337</v>
      </c>
      <c r="P48" s="53"/>
      <c r="Q48" s="53"/>
      <c r="R48" s="47"/>
      <c r="S48" s="47"/>
      <c r="T48" s="54" t="s">
        <v>234</v>
      </c>
      <c r="U48" s="54" t="s">
        <v>236</v>
      </c>
      <c r="V48" s="54" t="s">
        <v>232</v>
      </c>
      <c r="W48" s="54" t="s">
        <v>235</v>
      </c>
      <c r="X48" s="54" t="s">
        <v>510</v>
      </c>
      <c r="Y48" s="54"/>
      <c r="Z48" s="55"/>
      <c r="AA48" s="55"/>
      <c r="AB48" s="55"/>
      <c r="AC48" s="55"/>
      <c r="AD48" s="55"/>
      <c r="AE48" s="55"/>
      <c r="AF48" s="54"/>
      <c r="AG48" s="48"/>
      <c r="AH48" s="48"/>
      <c r="AI48" s="48"/>
      <c r="AJ48" s="48"/>
      <c r="AK48" s="73"/>
      <c r="AL48" s="47" t="s">
        <v>824</v>
      </c>
    </row>
    <row r="49" spans="1:38" s="9" customFormat="1" ht="11.25" x14ac:dyDescent="0.2">
      <c r="A49" s="10" t="s">
        <v>803</v>
      </c>
      <c r="B49" s="39" t="s">
        <v>123</v>
      </c>
      <c r="C49" s="26">
        <v>52</v>
      </c>
      <c r="D49" s="6" t="s">
        <v>52</v>
      </c>
      <c r="E49" s="6"/>
      <c r="F49" s="92">
        <v>353937.33</v>
      </c>
      <c r="G49" s="92">
        <v>6280067.8499999996</v>
      </c>
      <c r="H49" s="12" t="s">
        <v>548</v>
      </c>
      <c r="I49" s="6" t="s">
        <v>542</v>
      </c>
      <c r="J49" s="6" t="s">
        <v>572</v>
      </c>
      <c r="K49" s="6"/>
      <c r="L49" s="6"/>
      <c r="M49" s="16"/>
      <c r="N49" s="19">
        <v>0.72916666666666663</v>
      </c>
      <c r="O49" s="19">
        <v>0.875</v>
      </c>
      <c r="P49" s="22"/>
      <c r="Q49" s="22"/>
      <c r="R49" s="26"/>
      <c r="S49" s="26"/>
      <c r="T49" s="8" t="s">
        <v>357</v>
      </c>
      <c r="U49" s="8" t="s">
        <v>506</v>
      </c>
      <c r="V49" s="8" t="s">
        <v>239</v>
      </c>
      <c r="W49" s="8" t="s">
        <v>358</v>
      </c>
      <c r="X49" s="8" t="s">
        <v>582</v>
      </c>
      <c r="Y49" s="8"/>
      <c r="AA49" s="18"/>
      <c r="AB49" s="18"/>
      <c r="AC49" s="18"/>
      <c r="AD49" s="18"/>
      <c r="AE49" s="18"/>
      <c r="AF49" s="18"/>
      <c r="AG49" s="10"/>
      <c r="AH49" s="10"/>
      <c r="AI49" s="10"/>
      <c r="AJ49" s="10"/>
      <c r="AK49" s="71">
        <v>4</v>
      </c>
      <c r="AL49" s="26" t="s">
        <v>824</v>
      </c>
    </row>
    <row r="50" spans="1:38" s="9" customFormat="1" ht="11.25" x14ac:dyDescent="0.2">
      <c r="A50" s="48" t="s">
        <v>804</v>
      </c>
      <c r="B50" s="48" t="s">
        <v>123</v>
      </c>
      <c r="C50" s="47">
        <v>53</v>
      </c>
      <c r="D50" s="48" t="s">
        <v>53</v>
      </c>
      <c r="E50" s="48"/>
      <c r="F50" s="93">
        <v>348617.96</v>
      </c>
      <c r="G50" s="93">
        <v>6297033.2999999998</v>
      </c>
      <c r="H50" s="48" t="s">
        <v>551</v>
      </c>
      <c r="I50" s="48" t="s">
        <v>437</v>
      </c>
      <c r="J50" s="48" t="s">
        <v>575</v>
      </c>
      <c r="K50" s="48"/>
      <c r="L50" s="48"/>
      <c r="M50" s="48"/>
      <c r="N50" s="50">
        <v>0.70833333333333337</v>
      </c>
      <c r="O50" s="50">
        <v>0.875</v>
      </c>
      <c r="P50" s="50"/>
      <c r="Q50" s="50"/>
      <c r="R50" s="48"/>
      <c r="S50" s="48"/>
      <c r="T50" s="48" t="s">
        <v>241</v>
      </c>
      <c r="U50" s="48" t="s">
        <v>244</v>
      </c>
      <c r="V50" s="48" t="s">
        <v>242</v>
      </c>
      <c r="W50" s="48" t="s">
        <v>245</v>
      </c>
      <c r="X50" s="48" t="s">
        <v>243</v>
      </c>
      <c r="Y50" s="48" t="s">
        <v>514</v>
      </c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72">
        <v>4</v>
      </c>
      <c r="AL50" s="47" t="s">
        <v>824</v>
      </c>
    </row>
    <row r="51" spans="1:38" s="9" customFormat="1" ht="11.25" x14ac:dyDescent="0.2">
      <c r="A51" s="10" t="s">
        <v>803</v>
      </c>
      <c r="B51" s="39" t="s">
        <v>125</v>
      </c>
      <c r="C51" s="26">
        <v>54</v>
      </c>
      <c r="D51" s="6" t="s">
        <v>54</v>
      </c>
      <c r="E51" s="6"/>
      <c r="F51" s="92">
        <v>347212.36</v>
      </c>
      <c r="G51" s="92">
        <v>6304169.3300000001</v>
      </c>
      <c r="H51" s="12" t="s">
        <v>554</v>
      </c>
      <c r="I51" s="6" t="s">
        <v>879</v>
      </c>
      <c r="J51" s="6" t="s">
        <v>567</v>
      </c>
      <c r="K51" s="7" t="s">
        <v>572</v>
      </c>
      <c r="L51" s="7"/>
      <c r="M51" s="17"/>
      <c r="N51" s="19">
        <v>0.70833333333333337</v>
      </c>
      <c r="O51" s="19">
        <v>0.89583333333333337</v>
      </c>
      <c r="P51" s="22"/>
      <c r="Q51" s="22"/>
      <c r="R51" s="26"/>
      <c r="S51" s="26"/>
      <c r="T51" s="8" t="s">
        <v>246</v>
      </c>
      <c r="U51" s="8" t="s">
        <v>247</v>
      </c>
      <c r="V51" s="8" t="s">
        <v>248</v>
      </c>
      <c r="W51" s="8" t="s">
        <v>876</v>
      </c>
      <c r="X51" s="8"/>
      <c r="Y51" s="8"/>
      <c r="Z51" s="8"/>
      <c r="AA51" s="8"/>
      <c r="AB51" s="8"/>
      <c r="AC51" s="8"/>
      <c r="AD51" s="8"/>
      <c r="AE51" s="8"/>
      <c r="AF51" s="8"/>
      <c r="AG51" s="10"/>
      <c r="AH51" s="10"/>
      <c r="AI51" s="10"/>
      <c r="AJ51" s="10"/>
      <c r="AK51" s="71">
        <v>5</v>
      </c>
      <c r="AL51" s="26" t="s">
        <v>824</v>
      </c>
    </row>
    <row r="52" spans="1:38" s="9" customFormat="1" ht="11.25" x14ac:dyDescent="0.2">
      <c r="A52" s="10" t="s">
        <v>803</v>
      </c>
      <c r="B52" s="39" t="s">
        <v>123</v>
      </c>
      <c r="C52" s="26">
        <v>55</v>
      </c>
      <c r="D52" s="6" t="s">
        <v>55</v>
      </c>
      <c r="E52" s="6"/>
      <c r="F52" s="92">
        <v>352657.16</v>
      </c>
      <c r="G52" s="92">
        <v>6299693.96</v>
      </c>
      <c r="H52" s="12" t="s">
        <v>545</v>
      </c>
      <c r="I52" s="6" t="s">
        <v>438</v>
      </c>
      <c r="J52" s="6" t="s">
        <v>575</v>
      </c>
      <c r="K52" s="7"/>
      <c r="L52" s="7"/>
      <c r="M52" s="17"/>
      <c r="N52" s="19">
        <v>0.27083333333333331</v>
      </c>
      <c r="O52" s="19">
        <v>0.39583333333333331</v>
      </c>
      <c r="P52" s="22"/>
      <c r="Q52" s="22"/>
      <c r="R52" s="26"/>
      <c r="S52" s="26"/>
      <c r="T52" s="8" t="s">
        <v>249</v>
      </c>
      <c r="U52" s="8" t="s">
        <v>250</v>
      </c>
      <c r="V52" s="8" t="s">
        <v>674</v>
      </c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0"/>
      <c r="AH52" s="10"/>
      <c r="AI52" s="10"/>
      <c r="AJ52" s="10"/>
      <c r="AK52" s="71">
        <v>3</v>
      </c>
      <c r="AL52" s="26" t="s">
        <v>824</v>
      </c>
    </row>
    <row r="53" spans="1:38" s="9" customFormat="1" ht="11.25" x14ac:dyDescent="0.2">
      <c r="A53" s="48" t="s">
        <v>804</v>
      </c>
      <c r="B53" s="48" t="s">
        <v>123</v>
      </c>
      <c r="C53" s="47">
        <v>56</v>
      </c>
      <c r="D53" s="48" t="s">
        <v>56</v>
      </c>
      <c r="E53" s="48"/>
      <c r="F53" s="93">
        <v>346025.17</v>
      </c>
      <c r="G53" s="93">
        <v>6296416.5199999996</v>
      </c>
      <c r="H53" s="48" t="s">
        <v>549</v>
      </c>
      <c r="I53" s="48" t="s">
        <v>439</v>
      </c>
      <c r="J53" s="48" t="s">
        <v>575</v>
      </c>
      <c r="K53" s="48"/>
      <c r="L53" s="48"/>
      <c r="M53" s="48"/>
      <c r="N53" s="50">
        <v>0.27083333333333331</v>
      </c>
      <c r="O53" s="50">
        <v>0.41666666666666669</v>
      </c>
      <c r="P53" s="50">
        <v>0.70833333333333337</v>
      </c>
      <c r="Q53" s="50">
        <v>0.83333333333333337</v>
      </c>
      <c r="R53" s="48"/>
      <c r="S53" s="48"/>
      <c r="T53" s="48" t="s">
        <v>241</v>
      </c>
      <c r="U53" s="48" t="s">
        <v>244</v>
      </c>
      <c r="V53" s="48" t="s">
        <v>242</v>
      </c>
      <c r="W53" s="48" t="s">
        <v>245</v>
      </c>
      <c r="X53" s="48" t="s">
        <v>243</v>
      </c>
      <c r="Y53" s="48" t="s">
        <v>514</v>
      </c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72">
        <v>3</v>
      </c>
      <c r="AL53" s="47" t="s">
        <v>824</v>
      </c>
    </row>
    <row r="54" spans="1:38" s="9" customFormat="1" ht="11.25" x14ac:dyDescent="0.2">
      <c r="A54" s="10" t="s">
        <v>803</v>
      </c>
      <c r="B54" s="39" t="s">
        <v>123</v>
      </c>
      <c r="C54" s="26">
        <v>57</v>
      </c>
      <c r="D54" s="6" t="s">
        <v>110</v>
      </c>
      <c r="E54" s="6" t="s">
        <v>111</v>
      </c>
      <c r="F54" s="92">
        <v>351574.8</v>
      </c>
      <c r="G54" s="92">
        <v>6296069.79</v>
      </c>
      <c r="H54" s="12" t="s">
        <v>551</v>
      </c>
      <c r="I54" s="6" t="s">
        <v>501</v>
      </c>
      <c r="J54" s="6" t="s">
        <v>575</v>
      </c>
      <c r="K54" s="7"/>
      <c r="L54" s="7"/>
      <c r="M54" s="17"/>
      <c r="N54" s="19">
        <v>0.66666666666666663</v>
      </c>
      <c r="O54" s="19">
        <v>0.89583333333333337</v>
      </c>
      <c r="P54" s="22"/>
      <c r="Q54" s="22"/>
      <c r="R54" s="26"/>
      <c r="S54" s="26"/>
      <c r="T54" s="8" t="s">
        <v>251</v>
      </c>
      <c r="U54" s="8" t="s">
        <v>253</v>
      </c>
      <c r="V54" s="8" t="s">
        <v>254</v>
      </c>
      <c r="W54" s="8" t="s">
        <v>257</v>
      </c>
      <c r="X54" s="8" t="s">
        <v>252</v>
      </c>
      <c r="Y54" s="8" t="s">
        <v>255</v>
      </c>
      <c r="Z54" s="8" t="s">
        <v>256</v>
      </c>
      <c r="AA54" s="8" t="s">
        <v>515</v>
      </c>
      <c r="AB54" s="8" t="s">
        <v>607</v>
      </c>
      <c r="AC54" s="8" t="s">
        <v>683</v>
      </c>
      <c r="AD54" s="8"/>
      <c r="AE54" s="8"/>
      <c r="AF54" s="8"/>
      <c r="AG54" s="10"/>
      <c r="AH54" s="10"/>
      <c r="AI54" s="10"/>
      <c r="AJ54" s="10"/>
      <c r="AK54" s="71">
        <v>3</v>
      </c>
      <c r="AL54" s="26" t="s">
        <v>824</v>
      </c>
    </row>
    <row r="55" spans="1:38" s="9" customFormat="1" ht="11.25" x14ac:dyDescent="0.2">
      <c r="A55" s="48" t="s">
        <v>804</v>
      </c>
      <c r="B55" s="48" t="s">
        <v>123</v>
      </c>
      <c r="C55" s="47">
        <v>58</v>
      </c>
      <c r="D55" s="48" t="s">
        <v>57</v>
      </c>
      <c r="E55" s="48"/>
      <c r="F55" s="93">
        <v>353356.59</v>
      </c>
      <c r="G55" s="93">
        <v>6294384.4500000002</v>
      </c>
      <c r="H55" s="48" t="s">
        <v>556</v>
      </c>
      <c r="I55" s="48" t="s">
        <v>440</v>
      </c>
      <c r="J55" s="48" t="s">
        <v>566</v>
      </c>
      <c r="K55" s="48"/>
      <c r="L55" s="48"/>
      <c r="M55" s="48"/>
      <c r="N55" s="50"/>
      <c r="O55" s="50"/>
      <c r="P55" s="50"/>
      <c r="Q55" s="50"/>
      <c r="R55" s="48"/>
      <c r="S55" s="48"/>
      <c r="T55" s="48" t="s">
        <v>260</v>
      </c>
      <c r="U55" s="48" t="s">
        <v>258</v>
      </c>
      <c r="V55" s="48" t="s">
        <v>259</v>
      </c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72">
        <v>3</v>
      </c>
      <c r="AL55" s="47" t="s">
        <v>824</v>
      </c>
    </row>
    <row r="56" spans="1:38" s="9" customFormat="1" ht="11.25" x14ac:dyDescent="0.2">
      <c r="A56" s="10" t="s">
        <v>803</v>
      </c>
      <c r="B56" s="39" t="s">
        <v>123</v>
      </c>
      <c r="C56" s="26">
        <v>59</v>
      </c>
      <c r="D56" s="6" t="s">
        <v>58</v>
      </c>
      <c r="E56" s="6"/>
      <c r="F56" s="92">
        <v>350150.29</v>
      </c>
      <c r="G56" s="92">
        <v>6300397.2000000002</v>
      </c>
      <c r="H56" s="12" t="s">
        <v>545</v>
      </c>
      <c r="I56" s="6" t="s">
        <v>441</v>
      </c>
      <c r="J56" s="6" t="s">
        <v>571</v>
      </c>
      <c r="K56" s="7"/>
      <c r="L56" s="7"/>
      <c r="M56" s="17"/>
      <c r="N56" s="19">
        <v>0.27083333333333331</v>
      </c>
      <c r="O56" s="19">
        <v>0.875</v>
      </c>
      <c r="P56" s="22"/>
      <c r="Q56" s="22"/>
      <c r="R56" s="26"/>
      <c r="S56" s="26"/>
      <c r="T56" s="8" t="s">
        <v>236</v>
      </c>
      <c r="U56" s="8" t="s">
        <v>508</v>
      </c>
      <c r="V56" s="8" t="s">
        <v>510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0"/>
      <c r="AH56" s="10"/>
      <c r="AI56" s="10"/>
      <c r="AJ56" s="10"/>
      <c r="AK56" s="71">
        <v>8</v>
      </c>
      <c r="AL56" s="26" t="s">
        <v>824</v>
      </c>
    </row>
    <row r="57" spans="1:38" s="9" customFormat="1" x14ac:dyDescent="0.2">
      <c r="A57" s="10" t="s">
        <v>803</v>
      </c>
      <c r="B57" s="39" t="s">
        <v>123</v>
      </c>
      <c r="C57" s="26">
        <v>60</v>
      </c>
      <c r="D57" s="6" t="s">
        <v>59</v>
      </c>
      <c r="E57" s="6"/>
      <c r="F57" s="92">
        <v>349473.96</v>
      </c>
      <c r="G57" s="92">
        <v>6299795.2000000002</v>
      </c>
      <c r="H57" s="12" t="s">
        <v>545</v>
      </c>
      <c r="I57" s="6" t="s">
        <v>442</v>
      </c>
      <c r="J57" s="6" t="s">
        <v>571</v>
      </c>
      <c r="K57" s="7"/>
      <c r="L57" s="7"/>
      <c r="M57" s="17"/>
      <c r="N57" s="19">
        <v>0.75</v>
      </c>
      <c r="O57" s="19">
        <v>0.83333333333333337</v>
      </c>
      <c r="P57" s="22"/>
      <c r="Q57" s="22"/>
      <c r="R57" s="26"/>
      <c r="S57" s="33"/>
      <c r="T57" s="8" t="s">
        <v>261</v>
      </c>
      <c r="U57" s="8" t="s">
        <v>512</v>
      </c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0"/>
      <c r="AH57" s="10"/>
      <c r="AI57" s="10"/>
      <c r="AJ57" s="10"/>
      <c r="AK57" s="71">
        <v>3</v>
      </c>
      <c r="AL57" s="26" t="s">
        <v>824</v>
      </c>
    </row>
    <row r="58" spans="1:38" s="9" customFormat="1" ht="11.25" x14ac:dyDescent="0.2">
      <c r="A58" s="10" t="s">
        <v>803</v>
      </c>
      <c r="B58" s="39" t="s">
        <v>123</v>
      </c>
      <c r="C58" s="26">
        <v>61</v>
      </c>
      <c r="D58" s="6" t="s">
        <v>60</v>
      </c>
      <c r="E58" s="6"/>
      <c r="F58" s="92">
        <v>348279.37</v>
      </c>
      <c r="G58" s="92">
        <v>6287319.6600000001</v>
      </c>
      <c r="H58" s="12" t="s">
        <v>557</v>
      </c>
      <c r="I58" s="6" t="s">
        <v>443</v>
      </c>
      <c r="J58" s="6" t="s">
        <v>573</v>
      </c>
      <c r="K58" s="7"/>
      <c r="L58" s="7"/>
      <c r="M58" s="17"/>
      <c r="N58" s="19">
        <v>0.70833333333333337</v>
      </c>
      <c r="O58" s="19">
        <v>0.91666666666666663</v>
      </c>
      <c r="P58" s="22"/>
      <c r="Q58" s="22"/>
      <c r="R58" s="26"/>
      <c r="S58" s="26"/>
      <c r="T58" s="8" t="s">
        <v>262</v>
      </c>
      <c r="U58" s="8" t="s">
        <v>263</v>
      </c>
      <c r="V58" s="8" t="s">
        <v>264</v>
      </c>
      <c r="W58" s="8" t="s">
        <v>609</v>
      </c>
      <c r="X58" s="8" t="s">
        <v>615</v>
      </c>
      <c r="Y58" s="8"/>
      <c r="Z58" s="8"/>
      <c r="AA58" s="8"/>
      <c r="AB58" s="8"/>
      <c r="AC58" s="8"/>
      <c r="AD58" s="8"/>
      <c r="AE58" s="8"/>
      <c r="AF58" s="8"/>
      <c r="AG58" s="10"/>
      <c r="AH58" s="10"/>
      <c r="AI58" s="10"/>
      <c r="AJ58" s="10"/>
      <c r="AK58" s="71">
        <v>5</v>
      </c>
      <c r="AL58" s="26" t="s">
        <v>824</v>
      </c>
    </row>
    <row r="59" spans="1:38" s="20" customFormat="1" x14ac:dyDescent="0.2">
      <c r="A59" s="48" t="s">
        <v>804</v>
      </c>
      <c r="B59" s="52" t="s">
        <v>123</v>
      </c>
      <c r="C59" s="47">
        <v>62</v>
      </c>
      <c r="D59" s="44" t="s">
        <v>61</v>
      </c>
      <c r="E59" s="44"/>
      <c r="F59" s="95">
        <v>352359.67</v>
      </c>
      <c r="G59" s="95">
        <v>6291132.4000000004</v>
      </c>
      <c r="H59" s="49" t="s">
        <v>555</v>
      </c>
      <c r="I59" s="44" t="s">
        <v>444</v>
      </c>
      <c r="J59" s="44" t="s">
        <v>573</v>
      </c>
      <c r="K59" s="56"/>
      <c r="L59" s="56"/>
      <c r="M59" s="57"/>
      <c r="N59" s="50">
        <v>0.72916666666666663</v>
      </c>
      <c r="O59" s="50">
        <v>0.85416666666666663</v>
      </c>
      <c r="P59" s="53"/>
      <c r="Q59" s="53"/>
      <c r="R59" s="47"/>
      <c r="S59" s="58"/>
      <c r="T59" s="54" t="s">
        <v>265</v>
      </c>
      <c r="U59" s="54" t="s">
        <v>266</v>
      </c>
      <c r="V59" s="54"/>
      <c r="W59" s="51"/>
      <c r="X59" s="54"/>
      <c r="Y59" s="54"/>
      <c r="Z59" s="54"/>
      <c r="AA59" s="54"/>
      <c r="AB59" s="54"/>
      <c r="AC59" s="54"/>
      <c r="AD59" s="54"/>
      <c r="AE59" s="54"/>
      <c r="AF59" s="54"/>
      <c r="AG59" s="48"/>
      <c r="AH59" s="48"/>
      <c r="AI59" s="48"/>
      <c r="AJ59" s="48"/>
      <c r="AK59" s="73"/>
      <c r="AL59" s="47" t="s">
        <v>824</v>
      </c>
    </row>
    <row r="60" spans="1:38" s="9" customFormat="1" ht="11.25" x14ac:dyDescent="0.2">
      <c r="A60" s="48" t="s">
        <v>804</v>
      </c>
      <c r="B60" s="48" t="s">
        <v>123</v>
      </c>
      <c r="C60" s="47">
        <v>63</v>
      </c>
      <c r="D60" s="48" t="s">
        <v>62</v>
      </c>
      <c r="E60" s="48"/>
      <c r="F60" s="93">
        <v>347234.15</v>
      </c>
      <c r="G60" s="93">
        <v>6304104.2999999998</v>
      </c>
      <c r="H60" s="48" t="s">
        <v>554</v>
      </c>
      <c r="I60" s="48" t="s">
        <v>445</v>
      </c>
      <c r="J60" s="48" t="s">
        <v>573</v>
      </c>
      <c r="K60" s="48"/>
      <c r="L60" s="48"/>
      <c r="M60" s="48"/>
      <c r="N60" s="50">
        <v>0.27083333333333331</v>
      </c>
      <c r="O60" s="50">
        <v>0.39583333333333331</v>
      </c>
      <c r="P60" s="53"/>
      <c r="Q60" s="53"/>
      <c r="R60" s="53"/>
      <c r="S60" s="53"/>
      <c r="T60" s="53" t="s">
        <v>217</v>
      </c>
      <c r="U60" s="53" t="s">
        <v>218</v>
      </c>
      <c r="V60" s="53" t="s">
        <v>267</v>
      </c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73">
        <v>3</v>
      </c>
      <c r="AL60" s="53" t="s">
        <v>824</v>
      </c>
    </row>
    <row r="61" spans="1:38" s="20" customFormat="1" x14ac:dyDescent="0.2">
      <c r="A61" s="48" t="s">
        <v>804</v>
      </c>
      <c r="B61" s="52" t="s">
        <v>123</v>
      </c>
      <c r="C61" s="47">
        <v>64</v>
      </c>
      <c r="D61" s="44" t="s">
        <v>660</v>
      </c>
      <c r="E61" s="44"/>
      <c r="F61" s="95">
        <v>339945.54</v>
      </c>
      <c r="G61" s="95">
        <v>6297310.6100000003</v>
      </c>
      <c r="H61" s="49" t="s">
        <v>546</v>
      </c>
      <c r="I61" s="44" t="s">
        <v>446</v>
      </c>
      <c r="J61" s="44" t="s">
        <v>575</v>
      </c>
      <c r="K61" s="56"/>
      <c r="L61" s="56"/>
      <c r="M61" s="57"/>
      <c r="N61" s="50">
        <v>0.75</v>
      </c>
      <c r="O61" s="50">
        <v>0.875</v>
      </c>
      <c r="P61" s="53"/>
      <c r="Q61" s="53"/>
      <c r="R61" s="47"/>
      <c r="S61" s="58"/>
      <c r="T61" s="54" t="s">
        <v>580</v>
      </c>
      <c r="U61" s="54" t="s">
        <v>268</v>
      </c>
      <c r="V61" s="54" t="s">
        <v>269</v>
      </c>
      <c r="W61" s="54"/>
      <c r="X61" s="51"/>
      <c r="Y61" s="59"/>
      <c r="Z61" s="54"/>
      <c r="AA61" s="54"/>
      <c r="AB61" s="54"/>
      <c r="AC61" s="54"/>
      <c r="AD61" s="54"/>
      <c r="AE61" s="54"/>
      <c r="AF61" s="54"/>
      <c r="AG61" s="48"/>
      <c r="AH61" s="48"/>
      <c r="AI61" s="48"/>
      <c r="AJ61" s="48"/>
      <c r="AK61" s="73"/>
      <c r="AL61" s="47" t="s">
        <v>824</v>
      </c>
    </row>
    <row r="62" spans="1:38" s="20" customFormat="1" ht="12" x14ac:dyDescent="0.2">
      <c r="A62" s="48" t="s">
        <v>804</v>
      </c>
      <c r="B62" s="52" t="s">
        <v>123</v>
      </c>
      <c r="C62" s="47">
        <v>65</v>
      </c>
      <c r="D62" s="45" t="s">
        <v>63</v>
      </c>
      <c r="E62" s="44"/>
      <c r="F62" s="93">
        <v>345270.03</v>
      </c>
      <c r="G62" s="93">
        <v>6297960.1100000003</v>
      </c>
      <c r="H62" s="44"/>
      <c r="I62" s="44" t="s">
        <v>447</v>
      </c>
      <c r="J62" s="44"/>
      <c r="K62" s="44"/>
      <c r="L62" s="44"/>
      <c r="M62" s="46"/>
      <c r="N62" s="50"/>
      <c r="O62" s="50"/>
      <c r="P62" s="47"/>
      <c r="Q62" s="47"/>
      <c r="R62" s="47"/>
      <c r="S62" s="47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73"/>
      <c r="AL62" s="47" t="s">
        <v>824</v>
      </c>
    </row>
    <row r="63" spans="1:38" s="9" customFormat="1" ht="11.25" x14ac:dyDescent="0.2">
      <c r="A63" s="10" t="s">
        <v>803</v>
      </c>
      <c r="B63" s="39" t="s">
        <v>123</v>
      </c>
      <c r="C63" s="26">
        <v>66</v>
      </c>
      <c r="D63" s="6" t="s">
        <v>64</v>
      </c>
      <c r="E63" s="6"/>
      <c r="F63" s="92">
        <v>341465.2</v>
      </c>
      <c r="G63" s="92">
        <v>6296737.6100000003</v>
      </c>
      <c r="H63" s="12" t="s">
        <v>546</v>
      </c>
      <c r="I63" s="6" t="s">
        <v>448</v>
      </c>
      <c r="J63" s="6" t="s">
        <v>570</v>
      </c>
      <c r="K63" s="7"/>
      <c r="L63" s="7"/>
      <c r="M63" s="17"/>
      <c r="N63" s="19">
        <v>0.72916666666666663</v>
      </c>
      <c r="O63" s="19">
        <v>0.8125</v>
      </c>
      <c r="P63" s="22"/>
      <c r="Q63" s="22"/>
      <c r="R63" s="26"/>
      <c r="S63" s="26"/>
      <c r="T63" s="8" t="s">
        <v>272</v>
      </c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0"/>
      <c r="AH63" s="10"/>
      <c r="AI63" s="10"/>
      <c r="AJ63" s="10"/>
      <c r="AK63" s="71">
        <v>3</v>
      </c>
      <c r="AL63" s="26" t="s">
        <v>824</v>
      </c>
    </row>
    <row r="64" spans="1:38" s="9" customFormat="1" ht="11.25" x14ac:dyDescent="0.2">
      <c r="A64" s="48" t="s">
        <v>804</v>
      </c>
      <c r="B64" s="48" t="s">
        <v>123</v>
      </c>
      <c r="C64" s="47">
        <v>67</v>
      </c>
      <c r="D64" s="48" t="s">
        <v>65</v>
      </c>
      <c r="E64" s="48"/>
      <c r="F64" s="93">
        <v>348682.44</v>
      </c>
      <c r="G64" s="93">
        <v>6297083.3300000001</v>
      </c>
      <c r="H64" s="48" t="s">
        <v>551</v>
      </c>
      <c r="I64" s="48" t="s">
        <v>449</v>
      </c>
      <c r="J64" s="48" t="s">
        <v>575</v>
      </c>
      <c r="K64" s="48"/>
      <c r="L64" s="48"/>
      <c r="M64" s="48"/>
      <c r="N64" s="50">
        <v>0.72916666666666663</v>
      </c>
      <c r="O64" s="50">
        <v>0.85416666666666663</v>
      </c>
      <c r="P64" s="53"/>
      <c r="Q64" s="53"/>
      <c r="R64" s="53"/>
      <c r="S64" s="53"/>
      <c r="T64" s="53" t="s">
        <v>251</v>
      </c>
      <c r="U64" s="53" t="s">
        <v>254</v>
      </c>
      <c r="V64" s="53" t="s">
        <v>255</v>
      </c>
      <c r="W64" s="53" t="s">
        <v>253</v>
      </c>
      <c r="X64" s="53" t="s">
        <v>257</v>
      </c>
      <c r="Y64" s="53" t="s">
        <v>515</v>
      </c>
      <c r="Z64" s="53" t="s">
        <v>607</v>
      </c>
      <c r="AA64" s="53" t="s">
        <v>683</v>
      </c>
      <c r="AB64" s="53"/>
      <c r="AC64" s="53"/>
      <c r="AD64" s="53"/>
      <c r="AE64" s="53"/>
      <c r="AF64" s="53"/>
      <c r="AG64" s="53"/>
      <c r="AH64" s="53"/>
      <c r="AI64" s="53"/>
      <c r="AJ64" s="53"/>
      <c r="AK64" s="73">
        <v>4</v>
      </c>
      <c r="AL64" s="53" t="s">
        <v>824</v>
      </c>
    </row>
    <row r="65" spans="1:38" s="9" customFormat="1" ht="11.25" x14ac:dyDescent="0.2">
      <c r="A65" s="48" t="s">
        <v>804</v>
      </c>
      <c r="B65" s="48" t="s">
        <v>123</v>
      </c>
      <c r="C65" s="47">
        <v>68</v>
      </c>
      <c r="D65" s="48" t="s">
        <v>66</v>
      </c>
      <c r="E65" s="48"/>
      <c r="F65" s="93">
        <v>346972.42</v>
      </c>
      <c r="G65" s="93">
        <v>6298497.4900000002</v>
      </c>
      <c r="H65" s="48" t="s">
        <v>549</v>
      </c>
      <c r="I65" s="48" t="s">
        <v>450</v>
      </c>
      <c r="J65" s="48" t="s">
        <v>573</v>
      </c>
      <c r="K65" s="48"/>
      <c r="L65" s="48"/>
      <c r="M65" s="48"/>
      <c r="N65" s="50">
        <v>0.72916666666666663</v>
      </c>
      <c r="O65" s="50">
        <v>0.85416666666666663</v>
      </c>
      <c r="P65" s="53"/>
      <c r="Q65" s="53"/>
      <c r="R65" s="53"/>
      <c r="S65" s="53"/>
      <c r="T65" s="53" t="s">
        <v>377</v>
      </c>
      <c r="U65" s="53" t="s">
        <v>379</v>
      </c>
      <c r="V65" s="53" t="s">
        <v>273</v>
      </c>
      <c r="W65" s="53" t="s">
        <v>604</v>
      </c>
      <c r="X65" s="53" t="s">
        <v>619</v>
      </c>
      <c r="Y65" s="53" t="s">
        <v>190</v>
      </c>
      <c r="Z65" s="53" t="s">
        <v>772</v>
      </c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73">
        <v>4</v>
      </c>
      <c r="AL65" s="53" t="s">
        <v>824</v>
      </c>
    </row>
    <row r="66" spans="1:38" s="9" customFormat="1" ht="11.25" x14ac:dyDescent="0.2">
      <c r="A66" s="48" t="s">
        <v>804</v>
      </c>
      <c r="B66" s="48" t="s">
        <v>123</v>
      </c>
      <c r="C66" s="47">
        <v>69</v>
      </c>
      <c r="D66" s="48" t="s">
        <v>67</v>
      </c>
      <c r="E66" s="48"/>
      <c r="F66" s="93">
        <v>345463.63</v>
      </c>
      <c r="G66" s="93">
        <v>6287953.2300000004</v>
      </c>
      <c r="H66" s="48" t="s">
        <v>558</v>
      </c>
      <c r="I66" s="48" t="s">
        <v>593</v>
      </c>
      <c r="J66" s="48" t="s">
        <v>570</v>
      </c>
      <c r="K66" s="48"/>
      <c r="L66" s="48"/>
      <c r="M66" s="48"/>
      <c r="N66" s="50">
        <v>0.75</v>
      </c>
      <c r="O66" s="50">
        <v>0.875</v>
      </c>
      <c r="P66" s="53"/>
      <c r="Q66" s="53"/>
      <c r="R66" s="53"/>
      <c r="S66" s="53"/>
      <c r="T66" s="53" t="s">
        <v>274</v>
      </c>
      <c r="U66" s="53" t="s">
        <v>275</v>
      </c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73">
        <v>3</v>
      </c>
      <c r="AL66" s="53" t="s">
        <v>824</v>
      </c>
    </row>
    <row r="67" spans="1:38" s="9" customFormat="1" ht="11.25" x14ac:dyDescent="0.2">
      <c r="A67" s="48" t="s">
        <v>804</v>
      </c>
      <c r="B67" s="48" t="s">
        <v>123</v>
      </c>
      <c r="C67" s="47">
        <v>70</v>
      </c>
      <c r="D67" s="48" t="s">
        <v>68</v>
      </c>
      <c r="E67" s="48"/>
      <c r="F67" s="93">
        <v>342791.43</v>
      </c>
      <c r="G67" s="93">
        <v>6306805.3899999997</v>
      </c>
      <c r="H67" s="48" t="s">
        <v>553</v>
      </c>
      <c r="I67" s="48" t="s">
        <v>451</v>
      </c>
      <c r="J67" s="48" t="s">
        <v>566</v>
      </c>
      <c r="K67" s="48"/>
      <c r="L67" s="48"/>
      <c r="M67" s="48"/>
      <c r="N67" s="50">
        <v>0.27083333333333331</v>
      </c>
      <c r="O67" s="50">
        <v>0.39583333333333331</v>
      </c>
      <c r="P67" s="53"/>
      <c r="Q67" s="53"/>
      <c r="R67" s="53"/>
      <c r="S67" s="53"/>
      <c r="T67" s="53" t="s">
        <v>276</v>
      </c>
      <c r="U67" s="53" t="s">
        <v>277</v>
      </c>
      <c r="V67" s="53" t="s">
        <v>577</v>
      </c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73">
        <v>5</v>
      </c>
      <c r="AL67" s="53" t="s">
        <v>824</v>
      </c>
    </row>
    <row r="68" spans="1:38" s="20" customFormat="1" ht="12" x14ac:dyDescent="0.2">
      <c r="A68" s="48" t="s">
        <v>804</v>
      </c>
      <c r="B68" s="52" t="s">
        <v>812</v>
      </c>
      <c r="C68" s="47">
        <v>71</v>
      </c>
      <c r="D68" s="45" t="s">
        <v>584</v>
      </c>
      <c r="E68" s="44"/>
      <c r="F68" s="93">
        <v>342741.14</v>
      </c>
      <c r="G68" s="93">
        <v>6306818.7699999996</v>
      </c>
      <c r="H68" s="44"/>
      <c r="I68" s="44" t="s">
        <v>583</v>
      </c>
      <c r="J68" s="44"/>
      <c r="K68" s="44"/>
      <c r="L68" s="44"/>
      <c r="M68" s="46"/>
      <c r="N68" s="50"/>
      <c r="O68" s="50"/>
      <c r="P68" s="47"/>
      <c r="Q68" s="47"/>
      <c r="R68" s="47"/>
      <c r="S68" s="47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73"/>
      <c r="AL68" s="47" t="s">
        <v>824</v>
      </c>
    </row>
    <row r="69" spans="1:38" s="9" customFormat="1" ht="11.25" x14ac:dyDescent="0.2">
      <c r="A69" s="10" t="s">
        <v>803</v>
      </c>
      <c r="B69" s="39" t="s">
        <v>123</v>
      </c>
      <c r="C69" s="26">
        <v>72</v>
      </c>
      <c r="D69" s="6" t="s">
        <v>69</v>
      </c>
      <c r="E69" s="6"/>
      <c r="F69" s="92">
        <v>351697.57</v>
      </c>
      <c r="G69" s="92">
        <v>6289214.4199999999</v>
      </c>
      <c r="H69" s="12" t="s">
        <v>559</v>
      </c>
      <c r="I69" s="6" t="s">
        <v>452</v>
      </c>
      <c r="J69" s="6" t="s">
        <v>570</v>
      </c>
      <c r="K69" s="6"/>
      <c r="L69" s="6"/>
      <c r="M69" s="16"/>
      <c r="N69" s="19">
        <v>0.72916666666666663</v>
      </c>
      <c r="O69" s="19">
        <v>0.85416666666666663</v>
      </c>
      <c r="P69" s="22"/>
      <c r="Q69" s="22"/>
      <c r="R69" s="26"/>
      <c r="S69" s="26"/>
      <c r="T69" s="8" t="s">
        <v>331</v>
      </c>
      <c r="U69" s="8" t="s">
        <v>278</v>
      </c>
      <c r="V69" s="8" t="s">
        <v>279</v>
      </c>
      <c r="W69" s="8" t="s">
        <v>280</v>
      </c>
      <c r="X69" s="8" t="s">
        <v>281</v>
      </c>
      <c r="Y69" s="8" t="s">
        <v>282</v>
      </c>
      <c r="Z69" s="8" t="s">
        <v>679</v>
      </c>
      <c r="AA69" s="8"/>
      <c r="AB69" s="8"/>
      <c r="AC69" s="8"/>
      <c r="AD69" s="8"/>
      <c r="AE69" s="8"/>
      <c r="AF69" s="8"/>
      <c r="AG69" s="10"/>
      <c r="AH69" s="10"/>
      <c r="AI69" s="10"/>
      <c r="AJ69" s="10"/>
      <c r="AK69" s="71">
        <v>4</v>
      </c>
      <c r="AL69" s="26" t="s">
        <v>824</v>
      </c>
    </row>
    <row r="70" spans="1:38" s="9" customFormat="1" ht="11.25" x14ac:dyDescent="0.2">
      <c r="A70" s="10" t="s">
        <v>803</v>
      </c>
      <c r="B70" s="39" t="s">
        <v>123</v>
      </c>
      <c r="C70" s="26">
        <v>73</v>
      </c>
      <c r="D70" s="6" t="s">
        <v>70</v>
      </c>
      <c r="E70" s="6"/>
      <c r="F70" s="92">
        <v>341448.16</v>
      </c>
      <c r="G70" s="92">
        <v>6296733.2199999997</v>
      </c>
      <c r="H70" s="12" t="s">
        <v>546</v>
      </c>
      <c r="I70" s="6" t="s">
        <v>453</v>
      </c>
      <c r="J70" s="6" t="s">
        <v>570</v>
      </c>
      <c r="K70" s="6"/>
      <c r="L70" s="6"/>
      <c r="M70" s="16"/>
      <c r="N70" s="19">
        <v>0.72916666666666663</v>
      </c>
      <c r="O70" s="19">
        <v>0.8125</v>
      </c>
      <c r="P70" s="22"/>
      <c r="Q70" s="22"/>
      <c r="R70" s="26"/>
      <c r="S70" s="26"/>
      <c r="T70" s="8" t="s">
        <v>283</v>
      </c>
      <c r="U70" s="8" t="s">
        <v>284</v>
      </c>
      <c r="V70" s="8" t="s">
        <v>285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0"/>
      <c r="AH70" s="10"/>
      <c r="AI70" s="10"/>
      <c r="AJ70" s="10"/>
      <c r="AK70" s="71">
        <v>3</v>
      </c>
      <c r="AL70" s="26" t="s">
        <v>824</v>
      </c>
    </row>
    <row r="71" spans="1:38" s="9" customFormat="1" ht="11.25" x14ac:dyDescent="0.2">
      <c r="A71" s="10" t="s">
        <v>803</v>
      </c>
      <c r="B71" s="39" t="s">
        <v>125</v>
      </c>
      <c r="C71" s="26">
        <v>74</v>
      </c>
      <c r="D71" s="6" t="s">
        <v>71</v>
      </c>
      <c r="E71" s="6"/>
      <c r="F71" s="92">
        <v>346664.27</v>
      </c>
      <c r="G71" s="92">
        <v>6298338.3700000001</v>
      </c>
      <c r="H71" s="12" t="s">
        <v>549</v>
      </c>
      <c r="I71" s="6" t="s">
        <v>454</v>
      </c>
      <c r="J71" s="6" t="s">
        <v>566</v>
      </c>
      <c r="K71" s="6" t="s">
        <v>571</v>
      </c>
      <c r="L71" s="6"/>
      <c r="M71" s="16"/>
      <c r="N71" s="19">
        <v>0.5</v>
      </c>
      <c r="O71" s="19">
        <v>0.89583333333333337</v>
      </c>
      <c r="P71" s="22"/>
      <c r="Q71" s="22"/>
      <c r="R71" s="26"/>
      <c r="S71" s="26"/>
      <c r="T71" s="8" t="s">
        <v>323</v>
      </c>
      <c r="U71" s="8" t="s">
        <v>150</v>
      </c>
      <c r="V71" s="8" t="s">
        <v>286</v>
      </c>
      <c r="W71" s="8" t="s">
        <v>569</v>
      </c>
      <c r="X71" s="8" t="s">
        <v>205</v>
      </c>
      <c r="Y71" s="8" t="s">
        <v>151</v>
      </c>
      <c r="Z71" s="8" t="s">
        <v>397</v>
      </c>
      <c r="AA71" s="8" t="s">
        <v>579</v>
      </c>
      <c r="AB71" s="8" t="s">
        <v>678</v>
      </c>
      <c r="AC71" s="8"/>
      <c r="AD71" s="8"/>
      <c r="AE71" s="8"/>
      <c r="AF71" s="8"/>
      <c r="AG71" s="10"/>
      <c r="AH71" s="10"/>
      <c r="AI71" s="10"/>
      <c r="AJ71" s="10"/>
      <c r="AK71" s="71">
        <v>8</v>
      </c>
      <c r="AL71" s="26" t="s">
        <v>824</v>
      </c>
    </row>
    <row r="72" spans="1:38" s="9" customFormat="1" ht="11.25" x14ac:dyDescent="0.2">
      <c r="A72" s="10" t="s">
        <v>803</v>
      </c>
      <c r="B72" s="39" t="s">
        <v>123</v>
      </c>
      <c r="C72" s="26">
        <v>75</v>
      </c>
      <c r="D72" s="6" t="s">
        <v>72</v>
      </c>
      <c r="E72" s="6"/>
      <c r="F72" s="92">
        <v>353177.99</v>
      </c>
      <c r="G72" s="92">
        <v>6283634.7000000002</v>
      </c>
      <c r="H72" s="12" t="s">
        <v>548</v>
      </c>
      <c r="I72" s="6" t="s">
        <v>455</v>
      </c>
      <c r="J72" s="6" t="s">
        <v>572</v>
      </c>
      <c r="K72" s="6"/>
      <c r="L72" s="6"/>
      <c r="M72" s="16"/>
      <c r="N72" s="19">
        <v>0.66666666666666663</v>
      </c>
      <c r="O72" s="19">
        <v>0.95833333333333337</v>
      </c>
      <c r="P72" s="22"/>
      <c r="Q72" s="22"/>
      <c r="R72" s="26"/>
      <c r="S72" s="26"/>
      <c r="T72" s="8" t="s">
        <v>287</v>
      </c>
      <c r="U72" s="8" t="s">
        <v>288</v>
      </c>
      <c r="V72" s="8" t="s">
        <v>289</v>
      </c>
      <c r="W72" s="8" t="s">
        <v>290</v>
      </c>
      <c r="X72" s="8" t="s">
        <v>291</v>
      </c>
      <c r="Y72" s="8" t="s">
        <v>292</v>
      </c>
      <c r="Z72" s="8" t="s">
        <v>680</v>
      </c>
      <c r="AA72" s="8"/>
      <c r="AB72" s="8"/>
      <c r="AC72" s="8"/>
      <c r="AD72" s="8"/>
      <c r="AE72" s="8"/>
      <c r="AF72" s="8"/>
      <c r="AG72" s="10"/>
      <c r="AH72" s="10"/>
      <c r="AI72" s="10"/>
      <c r="AJ72" s="10"/>
      <c r="AK72" s="71">
        <v>4</v>
      </c>
      <c r="AL72" s="26" t="s">
        <v>824</v>
      </c>
    </row>
    <row r="73" spans="1:38" s="9" customFormat="1" ht="11.25" x14ac:dyDescent="0.2">
      <c r="A73" s="10" t="s">
        <v>803</v>
      </c>
      <c r="B73" s="39" t="s">
        <v>125</v>
      </c>
      <c r="C73" s="26">
        <v>78</v>
      </c>
      <c r="D73" s="6" t="s">
        <v>73</v>
      </c>
      <c r="E73" s="6"/>
      <c r="F73" s="92">
        <v>344682.34</v>
      </c>
      <c r="G73" s="92">
        <v>6303384.9000000004</v>
      </c>
      <c r="H73" s="12" t="s">
        <v>553</v>
      </c>
      <c r="I73" s="6" t="s">
        <v>456</v>
      </c>
      <c r="J73" s="6" t="s">
        <v>573</v>
      </c>
      <c r="K73" s="6" t="s">
        <v>570</v>
      </c>
      <c r="L73" s="6"/>
      <c r="M73" s="16"/>
      <c r="N73" s="19">
        <v>0.27083333333333331</v>
      </c>
      <c r="O73" s="19">
        <v>0.35416666666666669</v>
      </c>
      <c r="P73" s="22"/>
      <c r="Q73" s="22"/>
      <c r="R73" s="26"/>
      <c r="S73" s="26"/>
      <c r="T73" s="8" t="s">
        <v>215</v>
      </c>
      <c r="U73" s="8" t="s">
        <v>216</v>
      </c>
      <c r="V73" s="8" t="s">
        <v>295</v>
      </c>
      <c r="W73" s="8" t="s">
        <v>293</v>
      </c>
      <c r="X73" s="8" t="s">
        <v>294</v>
      </c>
      <c r="Y73" s="8" t="s">
        <v>605</v>
      </c>
      <c r="AA73" s="8"/>
      <c r="AB73" s="8"/>
      <c r="AC73" s="8"/>
      <c r="AD73" s="8"/>
      <c r="AE73" s="8"/>
      <c r="AF73" s="8"/>
      <c r="AG73" s="10"/>
      <c r="AH73" s="10"/>
      <c r="AI73" s="10"/>
      <c r="AJ73" s="10"/>
      <c r="AK73" s="71">
        <v>2</v>
      </c>
      <c r="AL73" s="26" t="s">
        <v>824</v>
      </c>
    </row>
    <row r="74" spans="1:38" s="9" customFormat="1" ht="11.25" x14ac:dyDescent="0.2">
      <c r="A74" s="10" t="s">
        <v>803</v>
      </c>
      <c r="B74" s="39" t="s">
        <v>123</v>
      </c>
      <c r="C74" s="26">
        <v>79</v>
      </c>
      <c r="D74" s="6" t="s">
        <v>74</v>
      </c>
      <c r="E74" s="6"/>
      <c r="F74" s="92">
        <v>345626.8</v>
      </c>
      <c r="G74" s="92">
        <v>6298090.9900000002</v>
      </c>
      <c r="H74" s="12" t="s">
        <v>549</v>
      </c>
      <c r="I74" s="6" t="s">
        <v>457</v>
      </c>
      <c r="J74" s="6" t="s">
        <v>573</v>
      </c>
      <c r="K74" s="6"/>
      <c r="L74" s="6"/>
      <c r="M74" s="16"/>
      <c r="N74" s="19">
        <v>0.70833333333333337</v>
      </c>
      <c r="O74" s="19">
        <v>0.89583333333333337</v>
      </c>
      <c r="P74" s="22"/>
      <c r="Q74" s="22"/>
      <c r="R74" s="26"/>
      <c r="S74" s="26"/>
      <c r="T74" s="8" t="s">
        <v>216</v>
      </c>
      <c r="U74" s="8" t="s">
        <v>620</v>
      </c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10"/>
      <c r="AH74" s="10"/>
      <c r="AI74" s="10"/>
      <c r="AJ74" s="10"/>
      <c r="AK74" s="71">
        <v>2</v>
      </c>
      <c r="AL74" s="26" t="s">
        <v>824</v>
      </c>
    </row>
    <row r="75" spans="1:38" s="9" customFormat="1" ht="11.25" x14ac:dyDescent="0.2">
      <c r="A75" s="48" t="s">
        <v>804</v>
      </c>
      <c r="B75" s="48" t="s">
        <v>123</v>
      </c>
      <c r="C75" s="47">
        <v>80</v>
      </c>
      <c r="D75" s="48" t="s">
        <v>75</v>
      </c>
      <c r="E75" s="48"/>
      <c r="F75" s="93">
        <v>343953.86</v>
      </c>
      <c r="G75" s="93">
        <v>6297545.1200000001</v>
      </c>
      <c r="H75" s="48" t="s">
        <v>549</v>
      </c>
      <c r="I75" s="48" t="s">
        <v>458</v>
      </c>
      <c r="J75" s="48" t="s">
        <v>566</v>
      </c>
      <c r="K75" s="48"/>
      <c r="L75" s="48"/>
      <c r="M75" s="48"/>
      <c r="N75" s="50">
        <v>0.72916666666666663</v>
      </c>
      <c r="O75" s="50">
        <v>0.85416666666666663</v>
      </c>
      <c r="P75" s="53"/>
      <c r="Q75" s="53"/>
      <c r="R75" s="53"/>
      <c r="S75" s="53"/>
      <c r="T75" s="53" t="s">
        <v>143</v>
      </c>
      <c r="U75" s="53" t="s">
        <v>202</v>
      </c>
      <c r="V75" s="53" t="s">
        <v>200</v>
      </c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73">
        <v>2</v>
      </c>
      <c r="AL75" s="53" t="s">
        <v>824</v>
      </c>
    </row>
    <row r="76" spans="1:38" s="20" customFormat="1" ht="12" x14ac:dyDescent="0.2">
      <c r="A76" s="48" t="s">
        <v>804</v>
      </c>
      <c r="B76" s="52" t="s">
        <v>123</v>
      </c>
      <c r="C76" s="47">
        <v>82</v>
      </c>
      <c r="D76" s="45" t="s">
        <v>76</v>
      </c>
      <c r="E76" s="44"/>
      <c r="F76" s="93">
        <v>353516.89</v>
      </c>
      <c r="G76" s="93">
        <v>6295579.6200000001</v>
      </c>
      <c r="H76" s="44" t="s">
        <v>551</v>
      </c>
      <c r="I76" s="44" t="s">
        <v>459</v>
      </c>
      <c r="J76" s="44" t="s">
        <v>575</v>
      </c>
      <c r="K76" s="44"/>
      <c r="L76" s="44"/>
      <c r="M76" s="46"/>
      <c r="N76" s="50">
        <v>0.6875</v>
      </c>
      <c r="O76" s="50">
        <v>0.89583333333333337</v>
      </c>
      <c r="P76" s="47"/>
      <c r="Q76" s="47"/>
      <c r="R76" s="47"/>
      <c r="S76" s="47"/>
      <c r="T76" s="44" t="s">
        <v>241</v>
      </c>
      <c r="U76" s="44" t="s">
        <v>242</v>
      </c>
      <c r="V76" s="44" t="s">
        <v>243</v>
      </c>
      <c r="W76" s="44" t="s">
        <v>296</v>
      </c>
      <c r="X76" s="44" t="s">
        <v>244</v>
      </c>
      <c r="Y76" s="44" t="s">
        <v>245</v>
      </c>
      <c r="Z76" s="44" t="s">
        <v>514</v>
      </c>
      <c r="AA76" s="44" t="s">
        <v>608</v>
      </c>
      <c r="AB76" s="44" t="s">
        <v>682</v>
      </c>
      <c r="AC76" s="44"/>
      <c r="AD76" s="44"/>
      <c r="AE76" s="44"/>
      <c r="AF76" s="44"/>
      <c r="AG76" s="44"/>
      <c r="AH76" s="44"/>
      <c r="AI76" s="44"/>
      <c r="AJ76" s="44"/>
      <c r="AK76" s="73">
        <v>4</v>
      </c>
      <c r="AL76" s="47" t="s">
        <v>824</v>
      </c>
    </row>
    <row r="77" spans="1:38" s="9" customFormat="1" ht="11.25" x14ac:dyDescent="0.2">
      <c r="A77" s="10" t="s">
        <v>803</v>
      </c>
      <c r="B77" s="39" t="s">
        <v>123</v>
      </c>
      <c r="C77" s="26">
        <v>83</v>
      </c>
      <c r="D77" s="6" t="s">
        <v>77</v>
      </c>
      <c r="E77" s="6"/>
      <c r="F77" s="92">
        <v>349980.76</v>
      </c>
      <c r="G77" s="92">
        <v>6300491.9500000002</v>
      </c>
      <c r="H77" s="12" t="s">
        <v>545</v>
      </c>
      <c r="I77" s="6" t="s">
        <v>460</v>
      </c>
      <c r="J77" s="6" t="s">
        <v>571</v>
      </c>
      <c r="K77" s="6"/>
      <c r="L77" s="6"/>
      <c r="M77" s="16"/>
      <c r="N77" s="19">
        <v>0.72916666666666663</v>
      </c>
      <c r="O77" s="19">
        <v>0.85416666666666663</v>
      </c>
      <c r="P77" s="22"/>
      <c r="Q77" s="22"/>
      <c r="R77" s="26"/>
      <c r="S77" s="26"/>
      <c r="T77" s="8" t="s">
        <v>297</v>
      </c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0"/>
      <c r="AH77" s="10"/>
      <c r="AI77" s="10"/>
      <c r="AJ77" s="10"/>
      <c r="AK77" s="71">
        <v>3</v>
      </c>
      <c r="AL77" s="26" t="s">
        <v>824</v>
      </c>
    </row>
    <row r="78" spans="1:38" s="20" customFormat="1" ht="11.25" x14ac:dyDescent="0.2">
      <c r="A78" s="48" t="s">
        <v>804</v>
      </c>
      <c r="B78" s="52" t="s">
        <v>812</v>
      </c>
      <c r="C78" s="47">
        <v>85</v>
      </c>
      <c r="D78" s="44" t="s">
        <v>586</v>
      </c>
      <c r="E78" s="44"/>
      <c r="F78" s="93">
        <v>345442.46</v>
      </c>
      <c r="G78" s="93">
        <v>6287842.2999999998</v>
      </c>
      <c r="H78" s="44"/>
      <c r="I78" s="44" t="s">
        <v>585</v>
      </c>
      <c r="J78" s="44"/>
      <c r="K78" s="44"/>
      <c r="L78" s="44"/>
      <c r="M78" s="46"/>
      <c r="N78" s="50"/>
      <c r="O78" s="50"/>
      <c r="P78" s="47"/>
      <c r="Q78" s="47"/>
      <c r="R78" s="47"/>
      <c r="S78" s="47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73"/>
      <c r="AL78" s="47" t="s">
        <v>824</v>
      </c>
    </row>
    <row r="79" spans="1:38" s="20" customFormat="1" ht="12" x14ac:dyDescent="0.2">
      <c r="A79" s="48" t="s">
        <v>804</v>
      </c>
      <c r="B79" s="52" t="s">
        <v>125</v>
      </c>
      <c r="C79" s="47">
        <v>86</v>
      </c>
      <c r="D79" s="45" t="s">
        <v>661</v>
      </c>
      <c r="E79" s="44"/>
      <c r="F79" s="93">
        <v>353799.61</v>
      </c>
      <c r="G79" s="93">
        <v>6298819.3799999999</v>
      </c>
      <c r="H79" s="44"/>
      <c r="I79" s="44" t="s">
        <v>461</v>
      </c>
      <c r="J79" s="44"/>
      <c r="K79" s="44"/>
      <c r="L79" s="44"/>
      <c r="M79" s="46"/>
      <c r="N79" s="50"/>
      <c r="O79" s="50"/>
      <c r="P79" s="47"/>
      <c r="Q79" s="47"/>
      <c r="R79" s="47"/>
      <c r="S79" s="47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73"/>
      <c r="AL79" s="47" t="s">
        <v>824</v>
      </c>
    </row>
    <row r="80" spans="1:38" s="9" customFormat="1" ht="11.25" x14ac:dyDescent="0.2">
      <c r="A80" s="10" t="s">
        <v>803</v>
      </c>
      <c r="B80" s="39" t="s">
        <v>123</v>
      </c>
      <c r="C80" s="26">
        <v>87</v>
      </c>
      <c r="D80" s="6" t="s">
        <v>78</v>
      </c>
      <c r="E80" s="6"/>
      <c r="F80" s="92">
        <v>342843.58</v>
      </c>
      <c r="G80" s="92">
        <v>6297041.6500000004</v>
      </c>
      <c r="H80" s="12" t="s">
        <v>550</v>
      </c>
      <c r="I80" s="6" t="s">
        <v>462</v>
      </c>
      <c r="J80" s="6" t="s">
        <v>570</v>
      </c>
      <c r="K80" s="6"/>
      <c r="L80" s="6"/>
      <c r="M80" s="16"/>
      <c r="N80" s="19">
        <v>0.70833333333333337</v>
      </c>
      <c r="O80" s="19">
        <v>0.9375</v>
      </c>
      <c r="P80" s="22"/>
      <c r="Q80" s="22"/>
      <c r="R80" s="26"/>
      <c r="S80" s="26"/>
      <c r="T80" s="8" t="s">
        <v>298</v>
      </c>
      <c r="U80" s="8" t="s">
        <v>299</v>
      </c>
      <c r="V80" s="8" t="s">
        <v>300</v>
      </c>
      <c r="W80" s="8" t="s">
        <v>670</v>
      </c>
      <c r="X80" s="8"/>
      <c r="Y80" s="8"/>
      <c r="Z80" s="8"/>
      <c r="AA80" s="8"/>
      <c r="AB80" s="8"/>
      <c r="AC80" s="8"/>
      <c r="AD80" s="8"/>
      <c r="AE80" s="8"/>
      <c r="AF80" s="8"/>
      <c r="AG80" s="10"/>
      <c r="AH80" s="10"/>
      <c r="AI80" s="10"/>
      <c r="AJ80" s="10"/>
      <c r="AK80" s="71">
        <v>3</v>
      </c>
      <c r="AL80" s="26" t="s">
        <v>824</v>
      </c>
    </row>
    <row r="81" spans="1:52" s="9" customFormat="1" ht="11.25" x14ac:dyDescent="0.2">
      <c r="A81" s="10" t="s">
        <v>803</v>
      </c>
      <c r="B81" s="39" t="s">
        <v>125</v>
      </c>
      <c r="C81" s="26">
        <v>90</v>
      </c>
      <c r="D81" s="6" t="s">
        <v>79</v>
      </c>
      <c r="E81" s="6"/>
      <c r="F81" s="92">
        <v>346607.38</v>
      </c>
      <c r="G81" s="92">
        <v>6299503.6799999997</v>
      </c>
      <c r="H81" s="12" t="s">
        <v>549</v>
      </c>
      <c r="I81" s="6" t="s">
        <v>463</v>
      </c>
      <c r="J81" s="6" t="s">
        <v>566</v>
      </c>
      <c r="K81" s="6" t="s">
        <v>571</v>
      </c>
      <c r="L81" s="6"/>
      <c r="M81" s="16"/>
      <c r="N81" s="19">
        <v>0.25</v>
      </c>
      <c r="O81" s="19">
        <v>0.35416666666666669</v>
      </c>
      <c r="P81" s="22"/>
      <c r="Q81" s="22"/>
      <c r="R81" s="26"/>
      <c r="S81" s="26"/>
      <c r="T81" s="8" t="s">
        <v>198</v>
      </c>
      <c r="U81" s="8" t="s">
        <v>144</v>
      </c>
      <c r="V81" s="8" t="s">
        <v>271</v>
      </c>
      <c r="W81" s="8" t="s">
        <v>270</v>
      </c>
      <c r="X81" s="8"/>
      <c r="Y81" s="8"/>
      <c r="Z81" s="8"/>
      <c r="AA81" s="8"/>
      <c r="AB81" s="8"/>
      <c r="AC81" s="8"/>
      <c r="AD81" s="8"/>
      <c r="AE81" s="8"/>
      <c r="AF81" s="8"/>
      <c r="AG81" s="10"/>
      <c r="AH81" s="10"/>
      <c r="AI81" s="10"/>
      <c r="AJ81" s="10"/>
      <c r="AK81" s="71">
        <v>3</v>
      </c>
      <c r="AL81" s="26" t="s">
        <v>824</v>
      </c>
    </row>
    <row r="82" spans="1:52" s="9" customFormat="1" ht="11.25" x14ac:dyDescent="0.2">
      <c r="A82" s="10" t="s">
        <v>803</v>
      </c>
      <c r="B82" s="39" t="s">
        <v>123</v>
      </c>
      <c r="C82" s="26">
        <v>91</v>
      </c>
      <c r="D82" s="6" t="s">
        <v>80</v>
      </c>
      <c r="E82" s="6"/>
      <c r="F82" s="92">
        <v>349947.06</v>
      </c>
      <c r="G82" s="92">
        <v>6300361.3700000001</v>
      </c>
      <c r="H82" s="12" t="s">
        <v>545</v>
      </c>
      <c r="I82" s="6" t="s">
        <v>464</v>
      </c>
      <c r="J82" s="6" t="s">
        <v>566</v>
      </c>
      <c r="K82" s="6"/>
      <c r="L82" s="6"/>
      <c r="M82" s="16"/>
      <c r="N82" s="19">
        <v>0.27083333333333331</v>
      </c>
      <c r="O82" s="19">
        <v>0.45833333333333331</v>
      </c>
      <c r="P82" s="22"/>
      <c r="Q82" s="22"/>
      <c r="R82" s="26"/>
      <c r="S82" s="26"/>
      <c r="T82" s="8" t="s">
        <v>140</v>
      </c>
      <c r="U82" s="8" t="s">
        <v>141</v>
      </c>
      <c r="V82" s="8" t="s">
        <v>301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0"/>
      <c r="AH82" s="10"/>
      <c r="AI82" s="10"/>
      <c r="AJ82" s="10"/>
      <c r="AK82" s="71">
        <v>3</v>
      </c>
      <c r="AL82" s="26" t="s">
        <v>824</v>
      </c>
    </row>
    <row r="83" spans="1:52" s="9" customFormat="1" ht="11.25" x14ac:dyDescent="0.2">
      <c r="A83" s="48" t="s">
        <v>804</v>
      </c>
      <c r="B83" s="48" t="s">
        <v>123</v>
      </c>
      <c r="C83" s="47">
        <v>93</v>
      </c>
      <c r="D83" s="48" t="s">
        <v>662</v>
      </c>
      <c r="E83" s="48"/>
      <c r="F83" s="93">
        <v>346351.71</v>
      </c>
      <c r="G83" s="93">
        <v>6299727.5499999998</v>
      </c>
      <c r="H83" s="48" t="s">
        <v>560</v>
      </c>
      <c r="I83" s="48" t="s">
        <v>465</v>
      </c>
      <c r="J83" s="48" t="s">
        <v>567</v>
      </c>
      <c r="K83" s="48"/>
      <c r="L83" s="48"/>
      <c r="M83" s="48"/>
      <c r="N83" s="50">
        <v>0.75</v>
      </c>
      <c r="O83" s="50">
        <v>0.875</v>
      </c>
      <c r="P83" s="47"/>
      <c r="Q83" s="47"/>
      <c r="R83" s="47"/>
      <c r="S83" s="47"/>
      <c r="T83" s="47" t="s">
        <v>302</v>
      </c>
      <c r="U83" s="47" t="s">
        <v>303</v>
      </c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73">
        <v>2</v>
      </c>
      <c r="AL83" s="47" t="s">
        <v>824</v>
      </c>
    </row>
    <row r="84" spans="1:52" s="9" customFormat="1" ht="15" x14ac:dyDescent="0.2">
      <c r="A84" s="10" t="s">
        <v>803</v>
      </c>
      <c r="B84" s="39" t="s">
        <v>123</v>
      </c>
      <c r="C84" s="26">
        <v>94</v>
      </c>
      <c r="D84" s="6" t="s">
        <v>81</v>
      </c>
      <c r="E84" s="6"/>
      <c r="F84" s="92">
        <v>345646.46</v>
      </c>
      <c r="G84" s="92">
        <v>6297908.29</v>
      </c>
      <c r="H84" s="12" t="s">
        <v>549</v>
      </c>
      <c r="I84" s="6" t="s">
        <v>466</v>
      </c>
      <c r="J84" s="6" t="s">
        <v>570</v>
      </c>
      <c r="K84" s="6"/>
      <c r="L84" s="6"/>
      <c r="M84" s="16"/>
      <c r="N84" s="19">
        <v>0.72916666666666663</v>
      </c>
      <c r="O84" s="19">
        <v>0.89583333333333337</v>
      </c>
      <c r="P84" s="22"/>
      <c r="Q84" s="22"/>
      <c r="R84" s="26"/>
      <c r="S84" s="32"/>
      <c r="T84" s="8" t="s">
        <v>304</v>
      </c>
      <c r="U84" s="8" t="s">
        <v>305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10"/>
      <c r="AH84" s="10"/>
      <c r="AI84" s="10"/>
      <c r="AJ84" s="10"/>
      <c r="AK84" s="71">
        <v>3</v>
      </c>
      <c r="AL84" s="26" t="s">
        <v>824</v>
      </c>
    </row>
    <row r="85" spans="1:52" s="9" customFormat="1" ht="15" x14ac:dyDescent="0.2">
      <c r="A85" s="10" t="s">
        <v>803</v>
      </c>
      <c r="B85" s="39" t="s">
        <v>123</v>
      </c>
      <c r="C85" s="26">
        <v>96</v>
      </c>
      <c r="D85" s="6" t="s">
        <v>82</v>
      </c>
      <c r="E85" s="6"/>
      <c r="F85" s="92">
        <v>349887.18</v>
      </c>
      <c r="G85" s="92">
        <v>6300385.3499999996</v>
      </c>
      <c r="H85" s="12" t="s">
        <v>545</v>
      </c>
      <c r="I85" s="6" t="s">
        <v>467</v>
      </c>
      <c r="J85" s="6" t="s">
        <v>566</v>
      </c>
      <c r="K85" s="6"/>
      <c r="L85" s="6"/>
      <c r="M85" s="16"/>
      <c r="N85" s="19">
        <v>0.72916666666666663</v>
      </c>
      <c r="O85" s="19">
        <v>0.83333333333333337</v>
      </c>
      <c r="P85" s="22"/>
      <c r="Q85" s="22"/>
      <c r="R85" s="26"/>
      <c r="S85" s="32"/>
      <c r="T85" s="8" t="s">
        <v>143</v>
      </c>
      <c r="U85" s="8" t="s">
        <v>199</v>
      </c>
      <c r="V85" s="8" t="s">
        <v>306</v>
      </c>
      <c r="W85" s="8" t="s">
        <v>307</v>
      </c>
      <c r="X85" s="8" t="s">
        <v>200</v>
      </c>
      <c r="Y85" s="8" t="s">
        <v>201</v>
      </c>
      <c r="Z85" s="8"/>
      <c r="AA85" s="8"/>
      <c r="AB85" s="8"/>
      <c r="AC85" s="8"/>
      <c r="AD85" s="8"/>
      <c r="AE85" s="8"/>
      <c r="AF85" s="8"/>
      <c r="AG85" s="10"/>
      <c r="AH85" s="10"/>
      <c r="AI85" s="10"/>
      <c r="AJ85" s="10"/>
      <c r="AK85" s="71">
        <v>3</v>
      </c>
      <c r="AL85" s="26" t="s">
        <v>824</v>
      </c>
    </row>
    <row r="86" spans="1:52" s="20" customFormat="1" ht="11.25" x14ac:dyDescent="0.2">
      <c r="A86" s="48" t="s">
        <v>804</v>
      </c>
      <c r="B86" s="52" t="s">
        <v>123</v>
      </c>
      <c r="C86" s="47">
        <v>97</v>
      </c>
      <c r="D86" s="44" t="s">
        <v>663</v>
      </c>
      <c r="E86" s="44"/>
      <c r="F86" s="95">
        <v>339845.82</v>
      </c>
      <c r="G86" s="95">
        <v>6297447.5999999996</v>
      </c>
      <c r="H86" s="49" t="s">
        <v>546</v>
      </c>
      <c r="I86" s="44" t="s">
        <v>468</v>
      </c>
      <c r="J86" s="44" t="s">
        <v>575</v>
      </c>
      <c r="K86" s="44"/>
      <c r="L86" s="44"/>
      <c r="M86" s="46"/>
      <c r="N86" s="50">
        <v>0.72916666666666663</v>
      </c>
      <c r="O86" s="50">
        <v>0.89583333333333337</v>
      </c>
      <c r="P86" s="53"/>
      <c r="Q86" s="53"/>
      <c r="R86" s="47"/>
      <c r="S86" s="47"/>
      <c r="T86" s="54" t="s">
        <v>308</v>
      </c>
      <c r="U86" s="54" t="s">
        <v>309</v>
      </c>
      <c r="V86" s="54" t="s">
        <v>310</v>
      </c>
      <c r="W86" s="51"/>
      <c r="X86" s="54"/>
      <c r="Y86" s="54"/>
      <c r="Z86" s="54"/>
      <c r="AA86" s="54"/>
      <c r="AB86" s="54"/>
      <c r="AC86" s="54"/>
      <c r="AD86" s="54"/>
      <c r="AE86" s="54"/>
      <c r="AF86" s="54"/>
      <c r="AG86" s="48"/>
      <c r="AH86" s="48"/>
      <c r="AI86" s="48"/>
      <c r="AJ86" s="48"/>
      <c r="AK86" s="73"/>
      <c r="AL86" s="47" t="s">
        <v>824</v>
      </c>
    </row>
    <row r="87" spans="1:52" s="9" customFormat="1" ht="11.25" x14ac:dyDescent="0.2">
      <c r="A87" s="10" t="s">
        <v>803</v>
      </c>
      <c r="B87" s="39" t="s">
        <v>125</v>
      </c>
      <c r="C87" s="26">
        <v>98</v>
      </c>
      <c r="D87" s="6" t="s">
        <v>83</v>
      </c>
      <c r="E87" s="6"/>
      <c r="F87" s="92">
        <v>346361.76</v>
      </c>
      <c r="G87" s="92">
        <v>6291656</v>
      </c>
      <c r="H87" s="12" t="s">
        <v>561</v>
      </c>
      <c r="I87" s="6" t="s">
        <v>469</v>
      </c>
      <c r="J87" s="6" t="s">
        <v>571</v>
      </c>
      <c r="K87" s="6" t="s">
        <v>570</v>
      </c>
      <c r="L87" s="6"/>
      <c r="M87" s="16"/>
      <c r="N87" s="19">
        <v>0.72916666666666663</v>
      </c>
      <c r="O87" s="19">
        <v>0.85416666666666663</v>
      </c>
      <c r="P87" s="22"/>
      <c r="Q87" s="22"/>
      <c r="R87" s="26"/>
      <c r="S87" s="26"/>
      <c r="T87" s="8" t="s">
        <v>234</v>
      </c>
      <c r="U87" s="8" t="s">
        <v>232</v>
      </c>
      <c r="V87" s="8" t="s">
        <v>235</v>
      </c>
      <c r="W87" s="8" t="s">
        <v>914</v>
      </c>
      <c r="X87" s="8"/>
      <c r="Y87" s="8"/>
      <c r="Z87" s="8"/>
      <c r="AA87" s="8"/>
      <c r="AB87" s="8"/>
      <c r="AC87" s="8"/>
      <c r="AD87" s="8"/>
      <c r="AE87" s="8"/>
      <c r="AF87" s="8"/>
      <c r="AG87" s="10"/>
      <c r="AH87" s="10"/>
      <c r="AI87" s="10"/>
      <c r="AJ87" s="10"/>
      <c r="AK87" s="71">
        <v>3</v>
      </c>
      <c r="AL87" s="26" t="s">
        <v>824</v>
      </c>
    </row>
    <row r="88" spans="1:52" s="20" customFormat="1" ht="15" x14ac:dyDescent="0.2">
      <c r="A88" s="48" t="s">
        <v>804</v>
      </c>
      <c r="B88" s="52" t="s">
        <v>123</v>
      </c>
      <c r="C88" s="47">
        <v>99</v>
      </c>
      <c r="D88" s="44" t="s">
        <v>84</v>
      </c>
      <c r="E88" s="44"/>
      <c r="F88" s="95">
        <v>346209.35</v>
      </c>
      <c r="G88" s="95">
        <v>6291674.75</v>
      </c>
      <c r="H88" s="49" t="s">
        <v>561</v>
      </c>
      <c r="I88" s="44" t="s">
        <v>470</v>
      </c>
      <c r="J88" s="44" t="s">
        <v>571</v>
      </c>
      <c r="K88" s="44"/>
      <c r="L88" s="44"/>
      <c r="M88" s="46"/>
      <c r="N88" s="50">
        <v>0.29166666666666669</v>
      </c>
      <c r="O88" s="50">
        <v>0.41666666666666669</v>
      </c>
      <c r="P88" s="53"/>
      <c r="Q88" s="53"/>
      <c r="R88" s="47"/>
      <c r="S88" s="60"/>
      <c r="T88" s="54" t="s">
        <v>173</v>
      </c>
      <c r="U88" s="54" t="s">
        <v>174</v>
      </c>
      <c r="V88" s="54" t="s">
        <v>311</v>
      </c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48"/>
      <c r="AH88" s="48"/>
      <c r="AI88" s="48"/>
      <c r="AJ88" s="48"/>
      <c r="AK88" s="73"/>
      <c r="AL88" s="47" t="s">
        <v>824</v>
      </c>
    </row>
    <row r="89" spans="1:52" s="20" customFormat="1" ht="11.25" x14ac:dyDescent="0.2">
      <c r="A89" s="48" t="s">
        <v>804</v>
      </c>
      <c r="B89" s="52" t="s">
        <v>123</v>
      </c>
      <c r="C89" s="47">
        <v>101</v>
      </c>
      <c r="D89" s="44" t="s">
        <v>85</v>
      </c>
      <c r="E89" s="44"/>
      <c r="F89" s="95">
        <v>336883.69</v>
      </c>
      <c r="G89" s="95">
        <v>6290714.9299999997</v>
      </c>
      <c r="H89" s="49" t="s">
        <v>547</v>
      </c>
      <c r="I89" s="44" t="s">
        <v>471</v>
      </c>
      <c r="J89" s="44" t="s">
        <v>571</v>
      </c>
      <c r="K89" s="44"/>
      <c r="L89" s="44"/>
      <c r="M89" s="46"/>
      <c r="N89" s="50">
        <v>0.27083333333333331</v>
      </c>
      <c r="O89" s="50">
        <v>0.39583333333333331</v>
      </c>
      <c r="P89" s="53"/>
      <c r="Q89" s="53"/>
      <c r="R89" s="47"/>
      <c r="S89" s="47"/>
      <c r="T89" s="48" t="s">
        <v>311</v>
      </c>
      <c r="U89" s="48" t="s">
        <v>312</v>
      </c>
      <c r="V89" s="48" t="s">
        <v>398</v>
      </c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48"/>
      <c r="AH89" s="48"/>
      <c r="AI89" s="48"/>
      <c r="AJ89" s="48"/>
      <c r="AK89" s="73"/>
      <c r="AL89" s="47" t="s">
        <v>824</v>
      </c>
    </row>
    <row r="90" spans="1:52" s="9" customFormat="1" ht="11.25" x14ac:dyDescent="0.2">
      <c r="A90" s="10" t="s">
        <v>803</v>
      </c>
      <c r="B90" s="39" t="s">
        <v>123</v>
      </c>
      <c r="C90" s="26">
        <v>102</v>
      </c>
      <c r="D90" s="6" t="s">
        <v>86</v>
      </c>
      <c r="E90" s="6"/>
      <c r="F90" s="92">
        <v>337024.91</v>
      </c>
      <c r="G90" s="92">
        <v>6290748.9400000004</v>
      </c>
      <c r="H90" s="12" t="s">
        <v>547</v>
      </c>
      <c r="I90" s="6" t="s">
        <v>472</v>
      </c>
      <c r="J90" s="6" t="s">
        <v>570</v>
      </c>
      <c r="K90" s="6"/>
      <c r="L90" s="6"/>
      <c r="M90" s="16"/>
      <c r="N90" s="19">
        <v>0.66666666666666663</v>
      </c>
      <c r="O90" s="19">
        <v>0.9375</v>
      </c>
      <c r="P90" s="22"/>
      <c r="Q90" s="22"/>
      <c r="R90" s="26"/>
      <c r="S90" s="26"/>
      <c r="T90" s="10" t="s">
        <v>313</v>
      </c>
      <c r="U90" s="10" t="s">
        <v>298</v>
      </c>
      <c r="V90" s="10" t="s">
        <v>318</v>
      </c>
      <c r="W90" s="10" t="s">
        <v>314</v>
      </c>
      <c r="X90" s="10" t="s">
        <v>770</v>
      </c>
      <c r="Y90" s="10" t="s">
        <v>315</v>
      </c>
      <c r="Z90" s="10" t="s">
        <v>316</v>
      </c>
      <c r="AA90" s="10" t="s">
        <v>317</v>
      </c>
      <c r="AB90" s="10" t="s">
        <v>502</v>
      </c>
      <c r="AC90" s="10" t="s">
        <v>771</v>
      </c>
      <c r="AD90" s="8" t="s">
        <v>601</v>
      </c>
      <c r="AE90" s="10" t="s">
        <v>602</v>
      </c>
      <c r="AH90" s="10"/>
      <c r="AI90" s="10"/>
      <c r="AJ90" s="10"/>
      <c r="AK90" s="71">
        <v>6</v>
      </c>
      <c r="AL90" s="26" t="s">
        <v>824</v>
      </c>
    </row>
    <row r="91" spans="1:52" s="20" customFormat="1" ht="11.25" x14ac:dyDescent="0.2">
      <c r="A91" s="48" t="s">
        <v>804</v>
      </c>
      <c r="B91" s="52" t="s">
        <v>123</v>
      </c>
      <c r="C91" s="47">
        <v>105</v>
      </c>
      <c r="D91" s="44" t="s">
        <v>87</v>
      </c>
      <c r="E91" s="44"/>
      <c r="F91" s="95">
        <v>348267.84</v>
      </c>
      <c r="G91" s="95">
        <v>6287444.2599999998</v>
      </c>
      <c r="H91" s="49" t="s">
        <v>557</v>
      </c>
      <c r="I91" s="44" t="s">
        <v>473</v>
      </c>
      <c r="J91" s="44" t="s">
        <v>573</v>
      </c>
      <c r="K91" s="44"/>
      <c r="L91" s="44"/>
      <c r="M91" s="46"/>
      <c r="N91" s="50">
        <v>0.75</v>
      </c>
      <c r="O91" s="50">
        <v>0.875</v>
      </c>
      <c r="P91" s="53"/>
      <c r="Q91" s="53"/>
      <c r="R91" s="47"/>
      <c r="S91" s="47"/>
      <c r="T91" s="54" t="s">
        <v>217</v>
      </c>
      <c r="U91" s="54" t="s">
        <v>220</v>
      </c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48"/>
      <c r="AH91" s="48"/>
      <c r="AI91" s="48"/>
      <c r="AJ91" s="48"/>
      <c r="AK91" s="73"/>
      <c r="AL91" s="47" t="s">
        <v>824</v>
      </c>
    </row>
    <row r="92" spans="1:52" s="20" customFormat="1" ht="11.25" x14ac:dyDescent="0.2">
      <c r="A92" s="48" t="s">
        <v>804</v>
      </c>
      <c r="B92" s="52" t="s">
        <v>123</v>
      </c>
      <c r="C92" s="47">
        <v>106</v>
      </c>
      <c r="D92" s="44" t="s">
        <v>88</v>
      </c>
      <c r="E92" s="44"/>
      <c r="F92" s="95">
        <v>336769.63</v>
      </c>
      <c r="G92" s="95">
        <v>6296402.3700000001</v>
      </c>
      <c r="H92" s="49" t="s">
        <v>552</v>
      </c>
      <c r="I92" s="44" t="s">
        <v>822</v>
      </c>
      <c r="J92" s="44" t="s">
        <v>571</v>
      </c>
      <c r="K92" s="44"/>
      <c r="L92" s="44"/>
      <c r="M92" s="46"/>
      <c r="N92" s="50">
        <v>0.27083333333333331</v>
      </c>
      <c r="O92" s="50">
        <v>0.39583333333333331</v>
      </c>
      <c r="P92" s="53"/>
      <c r="Q92" s="53"/>
      <c r="R92" s="47"/>
      <c r="S92" s="47"/>
      <c r="T92" s="54" t="s">
        <v>319</v>
      </c>
      <c r="U92" s="54" t="s">
        <v>320</v>
      </c>
      <c r="V92" s="54" t="s">
        <v>321</v>
      </c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48"/>
      <c r="AH92" s="48"/>
      <c r="AI92" s="48"/>
      <c r="AJ92" s="48"/>
      <c r="AK92" s="73"/>
      <c r="AL92" s="47" t="s">
        <v>824</v>
      </c>
    </row>
    <row r="93" spans="1:52" s="9" customFormat="1" ht="11.25" x14ac:dyDescent="0.2">
      <c r="A93" s="10" t="s">
        <v>803</v>
      </c>
      <c r="B93" s="39" t="s">
        <v>125</v>
      </c>
      <c r="C93" s="26">
        <v>108</v>
      </c>
      <c r="D93" s="6" t="s">
        <v>89</v>
      </c>
      <c r="E93" s="6"/>
      <c r="F93" s="92">
        <v>352405.75</v>
      </c>
      <c r="G93" s="92">
        <v>6291163.4900000002</v>
      </c>
      <c r="H93" s="12" t="s">
        <v>556</v>
      </c>
      <c r="I93" s="6" t="s">
        <v>880</v>
      </c>
      <c r="J93" s="6" t="s">
        <v>571</v>
      </c>
      <c r="K93" s="6" t="s">
        <v>572</v>
      </c>
      <c r="L93" s="6"/>
      <c r="M93" s="16"/>
      <c r="N93" s="19">
        <v>0.27083333333333331</v>
      </c>
      <c r="O93" s="19">
        <v>0.39583333333333331</v>
      </c>
      <c r="P93" s="22"/>
      <c r="Q93" s="22"/>
      <c r="R93" s="26"/>
      <c r="S93" s="26"/>
      <c r="T93" s="8" t="s">
        <v>322</v>
      </c>
      <c r="U93" s="8" t="s">
        <v>323</v>
      </c>
      <c r="V93" s="8" t="s">
        <v>324</v>
      </c>
      <c r="W93" s="8" t="s">
        <v>509</v>
      </c>
      <c r="X93" s="8" t="s">
        <v>513</v>
      </c>
      <c r="Y93" s="8" t="s">
        <v>876</v>
      </c>
      <c r="Z93" s="8"/>
      <c r="AA93" s="8"/>
      <c r="AB93" s="8"/>
      <c r="AC93" s="8"/>
      <c r="AD93" s="8"/>
      <c r="AE93" s="8"/>
      <c r="AF93" s="8"/>
      <c r="AG93" s="10"/>
      <c r="AH93" s="10"/>
      <c r="AI93" s="10"/>
      <c r="AJ93" s="10"/>
      <c r="AK93" s="71">
        <v>3</v>
      </c>
      <c r="AL93" s="26" t="s">
        <v>824</v>
      </c>
    </row>
    <row r="94" spans="1:52" s="20" customFormat="1" ht="12" x14ac:dyDescent="0.2">
      <c r="A94" s="48" t="s">
        <v>804</v>
      </c>
      <c r="B94" s="52" t="s">
        <v>812</v>
      </c>
      <c r="C94" s="47">
        <v>109</v>
      </c>
      <c r="D94" s="45" t="s">
        <v>588</v>
      </c>
      <c r="E94" s="44"/>
      <c r="F94" s="93">
        <v>352723.35</v>
      </c>
      <c r="G94" s="93">
        <v>6299660.21</v>
      </c>
      <c r="H94" s="44"/>
      <c r="I94" s="44" t="s">
        <v>587</v>
      </c>
      <c r="J94" s="44"/>
      <c r="K94" s="44"/>
      <c r="L94" s="44"/>
      <c r="M94" s="46"/>
      <c r="N94" s="50"/>
      <c r="O94" s="50"/>
      <c r="P94" s="47"/>
      <c r="Q94" s="47"/>
      <c r="R94" s="47"/>
      <c r="S94" s="47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73"/>
      <c r="AL94" s="47" t="s">
        <v>824</v>
      </c>
    </row>
    <row r="95" spans="1:52" s="9" customFormat="1" ht="11.25" x14ac:dyDescent="0.2">
      <c r="A95" s="10" t="s">
        <v>803</v>
      </c>
      <c r="B95" s="39" t="s">
        <v>780</v>
      </c>
      <c r="C95" s="26">
        <v>110</v>
      </c>
      <c r="D95" s="35" t="s">
        <v>763</v>
      </c>
      <c r="E95" s="6"/>
      <c r="F95" s="92">
        <v>352228.76</v>
      </c>
      <c r="G95" s="92">
        <v>6291047.0700000003</v>
      </c>
      <c r="H95" s="12" t="s">
        <v>559</v>
      </c>
      <c r="I95" s="6" t="s">
        <v>622</v>
      </c>
      <c r="J95" s="6" t="s">
        <v>571</v>
      </c>
      <c r="K95" s="6" t="s">
        <v>570</v>
      </c>
      <c r="L95" s="6"/>
      <c r="M95" s="16"/>
      <c r="N95" s="19">
        <v>0.22916666666666666</v>
      </c>
      <c r="O95" s="19">
        <v>4.1666666666666664E-2</v>
      </c>
      <c r="P95" s="22"/>
      <c r="Q95" s="22"/>
      <c r="R95" s="26" t="s">
        <v>623</v>
      </c>
      <c r="S95" s="26" t="s">
        <v>623</v>
      </c>
      <c r="T95" s="8" t="s">
        <v>234</v>
      </c>
      <c r="U95" s="8" t="s">
        <v>232</v>
      </c>
      <c r="V95" s="8" t="s">
        <v>235</v>
      </c>
      <c r="W95" s="8" t="s">
        <v>624</v>
      </c>
      <c r="X95" s="8"/>
      <c r="Y95" s="8"/>
      <c r="Z95" s="8"/>
      <c r="AA95" s="8"/>
      <c r="AB95" s="8"/>
      <c r="AC95" s="8"/>
      <c r="AD95" s="8"/>
      <c r="AE95" s="8"/>
      <c r="AF95" s="8"/>
      <c r="AG95" s="10"/>
      <c r="AH95" s="10"/>
      <c r="AI95" s="10"/>
      <c r="AJ95" s="10"/>
      <c r="AK95" s="71">
        <v>4</v>
      </c>
      <c r="AL95" s="26" t="s">
        <v>824</v>
      </c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spans="1:52" s="9" customFormat="1" ht="11.25" x14ac:dyDescent="0.2">
      <c r="A96" s="10" t="s">
        <v>803</v>
      </c>
      <c r="B96" s="39" t="s">
        <v>780</v>
      </c>
      <c r="C96" s="26">
        <v>111</v>
      </c>
      <c r="D96" s="6" t="s">
        <v>625</v>
      </c>
      <c r="E96" s="6"/>
      <c r="F96" s="92">
        <v>352377.62</v>
      </c>
      <c r="G96" s="92">
        <v>6290952.6200000001</v>
      </c>
      <c r="H96" s="12" t="s">
        <v>559</v>
      </c>
      <c r="I96" s="6" t="s">
        <v>626</v>
      </c>
      <c r="J96" s="6" t="s">
        <v>571</v>
      </c>
      <c r="K96" s="6" t="s">
        <v>570</v>
      </c>
      <c r="L96" s="6"/>
      <c r="M96" s="16"/>
      <c r="N96" s="19">
        <v>0.22916666666666666</v>
      </c>
      <c r="O96" s="19">
        <v>4.1666666666666664E-2</v>
      </c>
      <c r="P96" s="22"/>
      <c r="Q96" s="22"/>
      <c r="R96" s="26" t="s">
        <v>623</v>
      </c>
      <c r="S96" s="26" t="s">
        <v>623</v>
      </c>
      <c r="T96" s="8" t="s">
        <v>334</v>
      </c>
      <c r="U96" s="8" t="s">
        <v>261</v>
      </c>
      <c r="V96" s="8" t="s">
        <v>174</v>
      </c>
      <c r="W96" s="8" t="s">
        <v>512</v>
      </c>
      <c r="X96" s="8"/>
      <c r="Y96" s="8"/>
      <c r="Z96" s="8"/>
      <c r="AA96" s="8"/>
      <c r="AB96" s="8"/>
      <c r="AC96" s="8"/>
      <c r="AD96" s="8"/>
      <c r="AE96" s="8"/>
      <c r="AF96" s="8"/>
      <c r="AG96" s="10"/>
      <c r="AH96" s="10"/>
      <c r="AI96" s="10"/>
      <c r="AJ96" s="10"/>
      <c r="AK96" s="71">
        <v>8</v>
      </c>
      <c r="AL96" s="26" t="s">
        <v>824</v>
      </c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spans="1:52" s="9" customFormat="1" x14ac:dyDescent="0.2">
      <c r="A97" s="10" t="s">
        <v>803</v>
      </c>
      <c r="B97" s="39" t="s">
        <v>125</v>
      </c>
      <c r="C97" s="26">
        <v>112</v>
      </c>
      <c r="D97" s="6" t="s">
        <v>90</v>
      </c>
      <c r="E97" s="6"/>
      <c r="F97" s="92">
        <v>352331.58</v>
      </c>
      <c r="G97" s="92">
        <v>6291231.4500000002</v>
      </c>
      <c r="H97" s="12" t="s">
        <v>555</v>
      </c>
      <c r="I97" s="6" t="s">
        <v>881</v>
      </c>
      <c r="J97" s="6" t="s">
        <v>571</v>
      </c>
      <c r="K97" s="6" t="s">
        <v>572</v>
      </c>
      <c r="L97" s="6"/>
      <c r="M97" s="16"/>
      <c r="N97" s="19">
        <v>0.6875</v>
      </c>
      <c r="O97" s="19">
        <v>0.89583333333333337</v>
      </c>
      <c r="P97" s="22"/>
      <c r="Q97" s="22"/>
      <c r="R97" s="26"/>
      <c r="S97" s="26"/>
      <c r="T97" s="8" t="s">
        <v>233</v>
      </c>
      <c r="U97" s="8" t="s">
        <v>325</v>
      </c>
      <c r="V97" s="8" t="s">
        <v>508</v>
      </c>
      <c r="W97" s="8" t="s">
        <v>877</v>
      </c>
      <c r="X97" s="8"/>
      <c r="Y97" s="8"/>
      <c r="Z97" s="8"/>
      <c r="AA97" s="8"/>
      <c r="AB97" s="8"/>
      <c r="AC97" s="8"/>
      <c r="AD97" s="8"/>
      <c r="AE97" s="8"/>
      <c r="AF97" s="8"/>
      <c r="AG97" s="10"/>
      <c r="AH97" s="10"/>
      <c r="AI97" s="10"/>
      <c r="AJ97" s="10"/>
      <c r="AK97" s="71">
        <v>4</v>
      </c>
      <c r="AL97" s="26" t="s">
        <v>824</v>
      </c>
      <c r="AM97" s="13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3"/>
    </row>
    <row r="98" spans="1:52" s="20" customFormat="1" ht="12" x14ac:dyDescent="0.2">
      <c r="A98" s="48" t="s">
        <v>804</v>
      </c>
      <c r="B98" s="52" t="s">
        <v>123</v>
      </c>
      <c r="C98" s="47">
        <v>115</v>
      </c>
      <c r="D98" s="45" t="s">
        <v>664</v>
      </c>
      <c r="E98" s="44"/>
      <c r="F98" s="93">
        <v>352636.11</v>
      </c>
      <c r="G98" s="93">
        <v>6286935.8300000001</v>
      </c>
      <c r="H98" s="44" t="s">
        <v>559</v>
      </c>
      <c r="I98" s="44" t="s">
        <v>474</v>
      </c>
      <c r="J98" s="44" t="s">
        <v>570</v>
      </c>
      <c r="K98" s="44"/>
      <c r="L98" s="44"/>
      <c r="M98" s="46"/>
      <c r="N98" s="50"/>
      <c r="O98" s="50"/>
      <c r="P98" s="47"/>
      <c r="Q98" s="47"/>
      <c r="R98" s="47"/>
      <c r="S98" s="47"/>
      <c r="T98" s="44" t="s">
        <v>326</v>
      </c>
      <c r="U98" s="44" t="s">
        <v>327</v>
      </c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73">
        <v>2</v>
      </c>
      <c r="AL98" s="47" t="s">
        <v>824</v>
      </c>
    </row>
    <row r="99" spans="1:52" s="9" customFormat="1" x14ac:dyDescent="0.2">
      <c r="A99" s="10" t="s">
        <v>803</v>
      </c>
      <c r="B99" s="39" t="s">
        <v>780</v>
      </c>
      <c r="C99" s="26">
        <v>116</v>
      </c>
      <c r="D99" s="6" t="s">
        <v>91</v>
      </c>
      <c r="E99" s="6"/>
      <c r="F99" s="92">
        <v>347944.78</v>
      </c>
      <c r="G99" s="92">
        <v>6299092.79</v>
      </c>
      <c r="H99" s="12" t="s">
        <v>549</v>
      </c>
      <c r="I99" s="6" t="s">
        <v>475</v>
      </c>
      <c r="J99" s="6" t="s">
        <v>575</v>
      </c>
      <c r="K99" s="6" t="s">
        <v>567</v>
      </c>
      <c r="L99" s="6"/>
      <c r="M99" s="16"/>
      <c r="N99" s="19">
        <v>0.75</v>
      </c>
      <c r="O99" s="19">
        <v>0.83333333333333337</v>
      </c>
      <c r="P99" s="22"/>
      <c r="Q99" s="22"/>
      <c r="R99" s="26"/>
      <c r="S99" s="26"/>
      <c r="T99" s="8" t="s">
        <v>328</v>
      </c>
      <c r="U99" s="8" t="s">
        <v>329</v>
      </c>
      <c r="V99" s="8" t="s">
        <v>252</v>
      </c>
      <c r="W99" s="8" t="s">
        <v>330</v>
      </c>
      <c r="X99" s="8" t="s">
        <v>606</v>
      </c>
      <c r="Y99" s="10" t="s">
        <v>870</v>
      </c>
      <c r="Z99" s="8"/>
      <c r="AA99" s="8"/>
      <c r="AB99" s="8"/>
      <c r="AC99" s="8"/>
      <c r="AD99" s="8"/>
      <c r="AE99" s="8"/>
      <c r="AF99" s="8"/>
      <c r="AG99" s="10"/>
      <c r="AH99" s="18"/>
      <c r="AI99" s="18"/>
      <c r="AJ99" s="18"/>
      <c r="AK99" s="71">
        <v>3</v>
      </c>
      <c r="AL99" s="26" t="s">
        <v>824</v>
      </c>
      <c r="AM99" s="15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spans="1:52" s="9" customFormat="1" ht="11.25" x14ac:dyDescent="0.2">
      <c r="A100" s="10" t="s">
        <v>803</v>
      </c>
      <c r="B100" s="39" t="s">
        <v>778</v>
      </c>
      <c r="C100" s="26">
        <v>117</v>
      </c>
      <c r="D100" s="6" t="s">
        <v>120</v>
      </c>
      <c r="E100" s="6"/>
      <c r="F100" s="92">
        <v>351553.5</v>
      </c>
      <c r="G100" s="92">
        <v>6290027.2999999998</v>
      </c>
      <c r="H100" s="12" t="s">
        <v>559</v>
      </c>
      <c r="I100" s="6" t="s">
        <v>476</v>
      </c>
      <c r="J100" s="6" t="s">
        <v>570</v>
      </c>
      <c r="K100" s="6"/>
      <c r="L100" s="6"/>
      <c r="M100" s="16"/>
      <c r="N100" s="19">
        <v>0.25</v>
      </c>
      <c r="O100" s="19">
        <v>0.95833333333333337</v>
      </c>
      <c r="P100" s="22"/>
      <c r="Q100" s="22"/>
      <c r="R100" s="26" t="s">
        <v>610</v>
      </c>
      <c r="S100" s="26" t="s">
        <v>611</v>
      </c>
      <c r="T100" s="8" t="s">
        <v>331</v>
      </c>
      <c r="U100" s="8" t="s">
        <v>279</v>
      </c>
      <c r="V100" s="8" t="s">
        <v>280</v>
      </c>
      <c r="W100" s="8" t="s">
        <v>332</v>
      </c>
      <c r="X100" s="8" t="s">
        <v>333</v>
      </c>
      <c r="Y100" s="8" t="s">
        <v>334</v>
      </c>
      <c r="Z100" s="8" t="s">
        <v>335</v>
      </c>
      <c r="AA100" s="8" t="s">
        <v>282</v>
      </c>
      <c r="AB100" s="8" t="s">
        <v>278</v>
      </c>
      <c r="AC100" s="8" t="s">
        <v>636</v>
      </c>
      <c r="AD100" s="8" t="s">
        <v>679</v>
      </c>
      <c r="AE100" s="8"/>
      <c r="AF100" s="8"/>
      <c r="AG100" s="18"/>
      <c r="AH100" s="10"/>
      <c r="AI100" s="10"/>
      <c r="AJ100" s="10"/>
      <c r="AK100" s="71">
        <v>2</v>
      </c>
      <c r="AL100" s="26" t="s">
        <v>824</v>
      </c>
      <c r="AM100" s="13"/>
    </row>
    <row r="101" spans="1:52" s="9" customFormat="1" ht="11.25" x14ac:dyDescent="0.2">
      <c r="A101" s="10" t="s">
        <v>803</v>
      </c>
      <c r="B101" s="39" t="s">
        <v>778</v>
      </c>
      <c r="C101" s="26">
        <v>118</v>
      </c>
      <c r="D101" s="6" t="s">
        <v>117</v>
      </c>
      <c r="E101" s="6"/>
      <c r="F101" s="92">
        <v>345927.99</v>
      </c>
      <c r="G101" s="92">
        <v>6290128.9699999997</v>
      </c>
      <c r="H101" s="12" t="s">
        <v>558</v>
      </c>
      <c r="I101" s="6" t="s">
        <v>477</v>
      </c>
      <c r="J101" s="6" t="s">
        <v>573</v>
      </c>
      <c r="K101" s="6"/>
      <c r="L101" s="6"/>
      <c r="M101" s="16"/>
      <c r="N101" s="19">
        <v>0.25</v>
      </c>
      <c r="O101" s="19">
        <v>0.95833333333333337</v>
      </c>
      <c r="P101" s="22"/>
      <c r="Q101" s="22"/>
      <c r="R101" s="26" t="s">
        <v>612</v>
      </c>
      <c r="S101" s="26" t="s">
        <v>613</v>
      </c>
      <c r="T101" s="8" t="s">
        <v>336</v>
      </c>
      <c r="U101" s="8" t="s">
        <v>337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10"/>
      <c r="AH101" s="10"/>
      <c r="AI101" s="10"/>
      <c r="AJ101" s="10"/>
      <c r="AK101" s="71">
        <v>2</v>
      </c>
      <c r="AL101" s="26" t="s">
        <v>824</v>
      </c>
    </row>
    <row r="102" spans="1:52" s="9" customFormat="1" ht="11.25" x14ac:dyDescent="0.2">
      <c r="A102" s="10" t="s">
        <v>803</v>
      </c>
      <c r="B102" s="39" t="s">
        <v>778</v>
      </c>
      <c r="C102" s="26">
        <v>119</v>
      </c>
      <c r="D102" s="6" t="s">
        <v>117</v>
      </c>
      <c r="E102" s="6"/>
      <c r="F102" s="92">
        <v>345927.99</v>
      </c>
      <c r="G102" s="92">
        <v>6290128.9699999997</v>
      </c>
      <c r="H102" s="12" t="s">
        <v>558</v>
      </c>
      <c r="I102" s="6" t="s">
        <v>477</v>
      </c>
      <c r="J102" s="6" t="s">
        <v>570</v>
      </c>
      <c r="K102" s="6"/>
      <c r="L102" s="6"/>
      <c r="M102" s="16"/>
      <c r="N102" s="19">
        <v>0.25</v>
      </c>
      <c r="O102" s="19">
        <v>0.95833333333333337</v>
      </c>
      <c r="P102" s="22"/>
      <c r="Q102" s="22"/>
      <c r="R102" s="26" t="s">
        <v>612</v>
      </c>
      <c r="S102" s="26" t="s">
        <v>613</v>
      </c>
      <c r="T102" s="8" t="s">
        <v>339</v>
      </c>
      <c r="U102" s="8" t="s">
        <v>340</v>
      </c>
      <c r="V102" s="8" t="s">
        <v>338</v>
      </c>
      <c r="W102" s="8" t="s">
        <v>314</v>
      </c>
      <c r="X102" s="10" t="s">
        <v>601</v>
      </c>
      <c r="Y102" s="9" t="s">
        <v>616</v>
      </c>
      <c r="Z102" s="10"/>
      <c r="AA102" s="8"/>
      <c r="AB102" s="8"/>
      <c r="AC102" s="8"/>
      <c r="AD102" s="8"/>
      <c r="AE102" s="8"/>
      <c r="AF102" s="10"/>
      <c r="AG102" s="10"/>
      <c r="AH102" s="10"/>
      <c r="AI102" s="10"/>
      <c r="AJ102" s="10"/>
      <c r="AK102" s="71">
        <v>4</v>
      </c>
      <c r="AL102" s="26" t="s">
        <v>824</v>
      </c>
    </row>
    <row r="103" spans="1:52" s="9" customFormat="1" ht="11.25" x14ac:dyDescent="0.2">
      <c r="A103" s="10" t="s">
        <v>803</v>
      </c>
      <c r="B103" s="39" t="s">
        <v>125</v>
      </c>
      <c r="C103" s="26">
        <v>120</v>
      </c>
      <c r="D103" s="6" t="s">
        <v>92</v>
      </c>
      <c r="E103" s="6"/>
      <c r="F103" s="92">
        <v>353125.41</v>
      </c>
      <c r="G103" s="92">
        <v>6283612.2699999996</v>
      </c>
      <c r="H103" s="12" t="s">
        <v>548</v>
      </c>
      <c r="I103" s="6" t="s">
        <v>478</v>
      </c>
      <c r="J103" s="6" t="s">
        <v>572</v>
      </c>
      <c r="K103" s="6" t="s">
        <v>570</v>
      </c>
      <c r="L103" s="6"/>
      <c r="M103" s="16"/>
      <c r="N103" s="19">
        <v>0.66666666666666663</v>
      </c>
      <c r="O103" s="19">
        <v>0.9375</v>
      </c>
      <c r="P103" s="22"/>
      <c r="Q103" s="22"/>
      <c r="R103" s="26"/>
      <c r="S103" s="26"/>
      <c r="T103" s="8" t="s">
        <v>341</v>
      </c>
      <c r="U103" s="8" t="s">
        <v>342</v>
      </c>
      <c r="V103" s="8" t="s">
        <v>343</v>
      </c>
      <c r="W103" s="8" t="s">
        <v>239</v>
      </c>
      <c r="X103" s="8" t="s">
        <v>344</v>
      </c>
      <c r="Y103" s="8" t="s">
        <v>345</v>
      </c>
      <c r="Z103" s="8" t="s">
        <v>638</v>
      </c>
      <c r="AA103" s="8" t="s">
        <v>681</v>
      </c>
      <c r="AB103" s="8"/>
      <c r="AC103" s="8"/>
      <c r="AD103" s="8"/>
      <c r="AE103" s="8"/>
      <c r="AF103" s="8"/>
      <c r="AG103" s="10"/>
      <c r="AH103" s="10"/>
      <c r="AI103" s="10"/>
      <c r="AJ103" s="10"/>
      <c r="AK103" s="71">
        <v>3</v>
      </c>
      <c r="AL103" s="26" t="s">
        <v>824</v>
      </c>
    </row>
    <row r="104" spans="1:52" s="9" customFormat="1" ht="11.25" x14ac:dyDescent="0.2">
      <c r="A104" s="10" t="s">
        <v>803</v>
      </c>
      <c r="B104" s="39" t="s">
        <v>123</v>
      </c>
      <c r="C104" s="26">
        <v>121</v>
      </c>
      <c r="D104" s="6" t="s">
        <v>93</v>
      </c>
      <c r="E104" s="6"/>
      <c r="F104" s="92">
        <v>353632.65</v>
      </c>
      <c r="G104" s="92">
        <v>6280887.3099999996</v>
      </c>
      <c r="H104" s="12" t="s">
        <v>548</v>
      </c>
      <c r="I104" s="6" t="s">
        <v>479</v>
      </c>
      <c r="J104" s="6" t="s">
        <v>572</v>
      </c>
      <c r="K104" s="6"/>
      <c r="L104" s="6"/>
      <c r="M104" s="16"/>
      <c r="N104" s="19">
        <v>0.70833333333333337</v>
      </c>
      <c r="O104" s="19">
        <v>0.9375</v>
      </c>
      <c r="P104" s="22"/>
      <c r="Q104" s="22"/>
      <c r="R104" s="26"/>
      <c r="S104" s="26"/>
      <c r="T104" s="8" t="s">
        <v>155</v>
      </c>
      <c r="U104" s="8" t="s">
        <v>159</v>
      </c>
      <c r="V104" s="8" t="s">
        <v>161</v>
      </c>
      <c r="W104" s="8" t="s">
        <v>346</v>
      </c>
      <c r="X104" s="8" t="s">
        <v>347</v>
      </c>
      <c r="Y104" s="8" t="s">
        <v>349</v>
      </c>
      <c r="Z104" s="8" t="s">
        <v>505</v>
      </c>
      <c r="AA104" s="8" t="s">
        <v>348</v>
      </c>
      <c r="AB104" s="8"/>
      <c r="AC104" s="8"/>
      <c r="AD104" s="8"/>
      <c r="AE104" s="8"/>
      <c r="AF104" s="8"/>
      <c r="AG104" s="10"/>
      <c r="AH104" s="10"/>
      <c r="AI104" s="10"/>
      <c r="AJ104" s="10"/>
      <c r="AK104" s="71">
        <v>3</v>
      </c>
      <c r="AL104" s="26" t="s">
        <v>824</v>
      </c>
    </row>
    <row r="105" spans="1:52" s="9" customFormat="1" ht="11.25" x14ac:dyDescent="0.2">
      <c r="A105" s="10" t="s">
        <v>803</v>
      </c>
      <c r="B105" s="39" t="s">
        <v>123</v>
      </c>
      <c r="C105" s="26">
        <v>122</v>
      </c>
      <c r="D105" s="6" t="s">
        <v>94</v>
      </c>
      <c r="E105" s="6"/>
      <c r="F105" s="92">
        <v>352612.27</v>
      </c>
      <c r="G105" s="92">
        <v>6299692.5899999999</v>
      </c>
      <c r="H105" s="12" t="s">
        <v>545</v>
      </c>
      <c r="I105" s="6" t="s">
        <v>480</v>
      </c>
      <c r="J105" s="6" t="s">
        <v>575</v>
      </c>
      <c r="K105" s="6"/>
      <c r="L105" s="6"/>
      <c r="M105" s="16"/>
      <c r="N105" s="19">
        <v>0.29166666666666669</v>
      </c>
      <c r="O105" s="19">
        <v>0.4375</v>
      </c>
      <c r="P105" s="22"/>
      <c r="Q105" s="22"/>
      <c r="R105" s="26"/>
      <c r="S105" s="26"/>
      <c r="T105" s="8" t="s">
        <v>350</v>
      </c>
      <c r="U105" s="8" t="s">
        <v>328</v>
      </c>
      <c r="V105" s="8" t="s">
        <v>673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10"/>
      <c r="AH105" s="10"/>
      <c r="AI105" s="10"/>
      <c r="AJ105" s="10"/>
      <c r="AK105" s="71">
        <v>3</v>
      </c>
      <c r="AL105" s="26" t="s">
        <v>824</v>
      </c>
    </row>
    <row r="106" spans="1:52" s="9" customFormat="1" ht="11.25" x14ac:dyDescent="0.2">
      <c r="A106" s="48" t="s">
        <v>804</v>
      </c>
      <c r="B106" s="48" t="s">
        <v>123</v>
      </c>
      <c r="C106" s="47">
        <v>124</v>
      </c>
      <c r="D106" s="48" t="s">
        <v>95</v>
      </c>
      <c r="E106" s="48"/>
      <c r="F106" s="93">
        <v>347158.38</v>
      </c>
      <c r="G106" s="93">
        <v>6302519.1200000001</v>
      </c>
      <c r="H106" s="48" t="s">
        <v>554</v>
      </c>
      <c r="I106" s="48" t="s">
        <v>481</v>
      </c>
      <c r="J106" s="48" t="s">
        <v>567</v>
      </c>
      <c r="K106" s="48"/>
      <c r="L106" s="48"/>
      <c r="M106" s="48"/>
      <c r="N106" s="50">
        <v>0.75</v>
      </c>
      <c r="O106" s="50">
        <v>0.875</v>
      </c>
      <c r="P106" s="50"/>
      <c r="Q106" s="50"/>
      <c r="R106" s="50"/>
      <c r="S106" s="50"/>
      <c r="T106" s="50" t="s">
        <v>351</v>
      </c>
      <c r="U106" s="50" t="s">
        <v>352</v>
      </c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74">
        <v>2</v>
      </c>
      <c r="AL106" s="50" t="s">
        <v>824</v>
      </c>
    </row>
    <row r="107" spans="1:52" s="9" customFormat="1" ht="11.25" x14ac:dyDescent="0.2">
      <c r="A107" s="10" t="s">
        <v>803</v>
      </c>
      <c r="B107" s="39" t="s">
        <v>123</v>
      </c>
      <c r="C107" s="26">
        <v>127</v>
      </c>
      <c r="D107" s="6" t="s">
        <v>96</v>
      </c>
      <c r="E107" s="6"/>
      <c r="F107" s="92">
        <v>345660.74</v>
      </c>
      <c r="G107" s="92">
        <v>6298923.2800000003</v>
      </c>
      <c r="H107" s="12" t="s">
        <v>549</v>
      </c>
      <c r="I107" s="6" t="s">
        <v>482</v>
      </c>
      <c r="J107" s="6" t="s">
        <v>573</v>
      </c>
      <c r="K107" s="6"/>
      <c r="L107" s="6"/>
      <c r="M107" s="16"/>
      <c r="N107" s="19">
        <v>0.72916666666666663</v>
      </c>
      <c r="O107" s="19">
        <v>0.85416666666666663</v>
      </c>
      <c r="P107" s="22"/>
      <c r="Q107" s="22"/>
      <c r="R107" s="26"/>
      <c r="S107" s="26"/>
      <c r="T107" s="8" t="s">
        <v>353</v>
      </c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10"/>
      <c r="AH107" s="10"/>
      <c r="AI107" s="10"/>
      <c r="AJ107" s="10"/>
      <c r="AK107" s="71">
        <v>2</v>
      </c>
      <c r="AL107" s="26" t="s">
        <v>824</v>
      </c>
    </row>
    <row r="108" spans="1:52" s="9" customFormat="1" ht="11.25" x14ac:dyDescent="0.2">
      <c r="A108" s="10" t="s">
        <v>803</v>
      </c>
      <c r="B108" s="39" t="s">
        <v>123</v>
      </c>
      <c r="C108" s="26">
        <v>136</v>
      </c>
      <c r="D108" s="6" t="s">
        <v>919</v>
      </c>
      <c r="E108" s="6"/>
      <c r="F108" s="92">
        <v>345742.93</v>
      </c>
      <c r="G108" s="92">
        <v>6298877.5499999998</v>
      </c>
      <c r="H108" s="12" t="s">
        <v>549</v>
      </c>
      <c r="I108" s="6" t="s">
        <v>920</v>
      </c>
      <c r="J108" s="6" t="s">
        <v>570</v>
      </c>
      <c r="K108" s="6"/>
      <c r="L108" s="6"/>
      <c r="M108" s="16"/>
      <c r="N108" s="19">
        <v>0.72916666666666663</v>
      </c>
      <c r="O108" s="19">
        <v>0.89583333333333337</v>
      </c>
      <c r="P108" s="22"/>
      <c r="Q108" s="22"/>
      <c r="R108" s="26"/>
      <c r="S108" s="26"/>
      <c r="T108" s="8" t="s">
        <v>354</v>
      </c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10"/>
      <c r="AH108" s="10"/>
      <c r="AI108" s="10"/>
      <c r="AJ108" s="10"/>
      <c r="AK108" s="71">
        <v>3</v>
      </c>
      <c r="AL108" s="26" t="s">
        <v>824</v>
      </c>
    </row>
    <row r="109" spans="1:52" s="20" customFormat="1" ht="12" x14ac:dyDescent="0.2">
      <c r="A109" s="48" t="s">
        <v>804</v>
      </c>
      <c r="B109" s="52" t="s">
        <v>123</v>
      </c>
      <c r="C109" s="47">
        <v>144</v>
      </c>
      <c r="D109" s="45" t="s">
        <v>97</v>
      </c>
      <c r="E109" s="44"/>
      <c r="F109" s="93">
        <v>346495.25</v>
      </c>
      <c r="G109" s="93">
        <v>6298870.2199999997</v>
      </c>
      <c r="H109" s="44"/>
      <c r="I109" s="44" t="s">
        <v>483</v>
      </c>
      <c r="J109" s="44"/>
      <c r="K109" s="44"/>
      <c r="L109" s="44"/>
      <c r="M109" s="46"/>
      <c r="N109" s="50"/>
      <c r="O109" s="50"/>
      <c r="P109" s="47"/>
      <c r="Q109" s="47"/>
      <c r="R109" s="47"/>
      <c r="S109" s="47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73"/>
      <c r="AL109" s="47" t="s">
        <v>824</v>
      </c>
    </row>
    <row r="110" spans="1:52" s="20" customFormat="1" ht="12" x14ac:dyDescent="0.2">
      <c r="A110" s="48" t="s">
        <v>804</v>
      </c>
      <c r="B110" s="52" t="s">
        <v>812</v>
      </c>
      <c r="C110" s="47">
        <v>146</v>
      </c>
      <c r="D110" s="45" t="s">
        <v>658</v>
      </c>
      <c r="E110" s="44"/>
      <c r="F110" s="93">
        <v>340430.44</v>
      </c>
      <c r="G110" s="93">
        <v>6296729.9900000002</v>
      </c>
      <c r="H110" s="44"/>
      <c r="I110" s="44" t="s">
        <v>484</v>
      </c>
      <c r="J110" s="44"/>
      <c r="K110" s="44"/>
      <c r="L110" s="44"/>
      <c r="M110" s="46"/>
      <c r="N110" s="50"/>
      <c r="O110" s="50"/>
      <c r="P110" s="47"/>
      <c r="Q110" s="47"/>
      <c r="R110" s="47"/>
      <c r="S110" s="47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73"/>
      <c r="AL110" s="47" t="s">
        <v>824</v>
      </c>
    </row>
    <row r="111" spans="1:52" s="9" customFormat="1" ht="11.25" x14ac:dyDescent="0.2">
      <c r="A111" s="10" t="s">
        <v>803</v>
      </c>
      <c r="B111" s="39" t="s">
        <v>123</v>
      </c>
      <c r="C111" s="26">
        <v>147</v>
      </c>
      <c r="D111" s="6" t="s">
        <v>665</v>
      </c>
      <c r="E111" s="6"/>
      <c r="F111" s="92">
        <v>353962.59</v>
      </c>
      <c r="G111" s="92">
        <v>6280072.6900000004</v>
      </c>
      <c r="H111" s="12" t="s">
        <v>548</v>
      </c>
      <c r="I111" s="6" t="s">
        <v>882</v>
      </c>
      <c r="J111" s="6" t="s">
        <v>572</v>
      </c>
      <c r="K111" s="6"/>
      <c r="L111" s="6"/>
      <c r="M111" s="16"/>
      <c r="N111" s="19">
        <v>0.72916666666666663</v>
      </c>
      <c r="O111" s="19">
        <v>0.85416666666666663</v>
      </c>
      <c r="P111" s="22"/>
      <c r="Q111" s="22"/>
      <c r="R111" s="26"/>
      <c r="S111" s="26"/>
      <c r="T111" s="8" t="s">
        <v>355</v>
      </c>
      <c r="U111" s="8" t="s">
        <v>356</v>
      </c>
      <c r="V111" s="8" t="s">
        <v>237</v>
      </c>
      <c r="W111" s="8" t="s">
        <v>238</v>
      </c>
      <c r="X111" s="8" t="s">
        <v>359</v>
      </c>
      <c r="Y111" s="8" t="s">
        <v>876</v>
      </c>
      <c r="Z111" s="8"/>
      <c r="AA111" s="8"/>
      <c r="AB111" s="8"/>
      <c r="AC111" s="8"/>
      <c r="AD111" s="8"/>
      <c r="AE111" s="8"/>
      <c r="AF111" s="8"/>
      <c r="AG111" s="10"/>
      <c r="AH111" s="10"/>
      <c r="AI111" s="10"/>
      <c r="AJ111" s="10"/>
      <c r="AK111" s="71">
        <v>6</v>
      </c>
      <c r="AL111" s="26" t="s">
        <v>824</v>
      </c>
    </row>
    <row r="112" spans="1:52" s="20" customFormat="1" ht="12" x14ac:dyDescent="0.2">
      <c r="A112" s="48" t="s">
        <v>804</v>
      </c>
      <c r="B112" s="52" t="s">
        <v>812</v>
      </c>
      <c r="C112" s="47">
        <v>148</v>
      </c>
      <c r="D112" s="45" t="s">
        <v>590</v>
      </c>
      <c r="E112" s="44"/>
      <c r="F112" s="93">
        <v>338363.39</v>
      </c>
      <c r="G112" s="93">
        <v>6299701.4100000001</v>
      </c>
      <c r="H112" s="44"/>
      <c r="I112" s="44" t="s">
        <v>589</v>
      </c>
      <c r="J112" s="44"/>
      <c r="K112" s="44"/>
      <c r="L112" s="44"/>
      <c r="M112" s="46"/>
      <c r="N112" s="50"/>
      <c r="O112" s="50"/>
      <c r="P112" s="47"/>
      <c r="Q112" s="47"/>
      <c r="R112" s="47"/>
      <c r="S112" s="47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73"/>
      <c r="AL112" s="47" t="s">
        <v>824</v>
      </c>
    </row>
    <row r="113" spans="1:38" s="9" customFormat="1" ht="11.25" x14ac:dyDescent="0.2">
      <c r="A113" s="10" t="s">
        <v>803</v>
      </c>
      <c r="B113" s="39" t="s">
        <v>125</v>
      </c>
      <c r="C113" s="26">
        <v>149</v>
      </c>
      <c r="D113" s="6" t="s">
        <v>98</v>
      </c>
      <c r="E113" s="6"/>
      <c r="F113" s="92">
        <v>353918.16</v>
      </c>
      <c r="G113" s="92">
        <v>6279870.96</v>
      </c>
      <c r="H113" s="12" t="s">
        <v>548</v>
      </c>
      <c r="I113" s="6" t="s">
        <v>428</v>
      </c>
      <c r="J113" s="6" t="s">
        <v>573</v>
      </c>
      <c r="K113" s="6" t="s">
        <v>572</v>
      </c>
      <c r="L113" s="6"/>
      <c r="M113" s="16"/>
      <c r="N113" s="19">
        <v>0.27083333333333331</v>
      </c>
      <c r="O113" s="19">
        <v>0.35416666666666669</v>
      </c>
      <c r="P113" s="22"/>
      <c r="Q113" s="22"/>
      <c r="R113" s="26"/>
      <c r="S113" s="26"/>
      <c r="T113" s="8" t="s">
        <v>360</v>
      </c>
      <c r="U113" s="8" t="s">
        <v>361</v>
      </c>
      <c r="V113" s="8" t="s">
        <v>362</v>
      </c>
      <c r="W113" s="8" t="s">
        <v>240</v>
      </c>
      <c r="X113" s="8"/>
      <c r="Y113" s="8"/>
      <c r="Z113" s="8"/>
      <c r="AA113" s="8"/>
      <c r="AB113" s="8"/>
      <c r="AC113" s="8"/>
      <c r="AD113" s="8"/>
      <c r="AE113" s="8"/>
      <c r="AF113" s="8"/>
      <c r="AG113" s="10"/>
      <c r="AH113" s="10"/>
      <c r="AI113" s="10"/>
      <c r="AJ113" s="10"/>
      <c r="AK113" s="71">
        <v>2</v>
      </c>
      <c r="AL113" s="26" t="s">
        <v>824</v>
      </c>
    </row>
    <row r="114" spans="1:38" s="9" customFormat="1" ht="11.25" x14ac:dyDescent="0.2">
      <c r="A114" s="10" t="s">
        <v>803</v>
      </c>
      <c r="B114" s="39" t="s">
        <v>123</v>
      </c>
      <c r="C114" s="26">
        <v>153</v>
      </c>
      <c r="D114" s="6" t="s">
        <v>99</v>
      </c>
      <c r="E114" s="6"/>
      <c r="F114" s="92">
        <v>355441.78</v>
      </c>
      <c r="G114" s="92">
        <v>6304975.4299999997</v>
      </c>
      <c r="H114" s="12" t="s">
        <v>562</v>
      </c>
      <c r="I114" s="6" t="s">
        <v>485</v>
      </c>
      <c r="J114" s="6" t="s">
        <v>566</v>
      </c>
      <c r="K114" s="6" t="s">
        <v>575</v>
      </c>
      <c r="L114" s="6"/>
      <c r="M114" s="16"/>
      <c r="N114" s="19">
        <v>0.72916666666666663</v>
      </c>
      <c r="O114" s="19">
        <v>0.8125</v>
      </c>
      <c r="P114" s="22"/>
      <c r="Q114" s="22"/>
      <c r="R114" s="26"/>
      <c r="S114" s="26"/>
      <c r="T114" s="11" t="s">
        <v>917</v>
      </c>
      <c r="U114" s="8" t="s">
        <v>507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10"/>
      <c r="AH114" s="10"/>
      <c r="AI114" s="10"/>
      <c r="AJ114" s="10"/>
      <c r="AK114" s="71">
        <v>2</v>
      </c>
      <c r="AL114" s="26" t="s">
        <v>824</v>
      </c>
    </row>
    <row r="115" spans="1:38" s="9" customFormat="1" ht="11.25" x14ac:dyDescent="0.2">
      <c r="A115" s="48" t="s">
        <v>804</v>
      </c>
      <c r="B115" s="48" t="s">
        <v>123</v>
      </c>
      <c r="C115" s="47">
        <v>155</v>
      </c>
      <c r="D115" s="48" t="s">
        <v>100</v>
      </c>
      <c r="E115" s="48"/>
      <c r="F115" s="93">
        <v>354398.37</v>
      </c>
      <c r="G115" s="93">
        <v>6302360.2699999996</v>
      </c>
      <c r="H115" s="48" t="s">
        <v>544</v>
      </c>
      <c r="I115" s="48" t="s">
        <v>486</v>
      </c>
      <c r="J115" s="48" t="s">
        <v>566</v>
      </c>
      <c r="K115" s="48"/>
      <c r="L115" s="48"/>
      <c r="M115" s="48"/>
      <c r="N115" s="50">
        <v>0.72916666666666663</v>
      </c>
      <c r="O115" s="50">
        <v>0.85416666666666663</v>
      </c>
      <c r="P115" s="53"/>
      <c r="Q115" s="53"/>
      <c r="R115" s="53"/>
      <c r="S115" s="53"/>
      <c r="T115" s="53" t="s">
        <v>364</v>
      </c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73">
        <v>3</v>
      </c>
      <c r="AL115" s="53" t="s">
        <v>824</v>
      </c>
    </row>
    <row r="116" spans="1:38" s="20" customFormat="1" ht="11.25" x14ac:dyDescent="0.2">
      <c r="A116" s="48" t="s">
        <v>804</v>
      </c>
      <c r="B116" s="52" t="s">
        <v>123</v>
      </c>
      <c r="C116" s="47">
        <v>157</v>
      </c>
      <c r="D116" s="44" t="s">
        <v>101</v>
      </c>
      <c r="E116" s="44"/>
      <c r="F116" s="95">
        <v>343839.82</v>
      </c>
      <c r="G116" s="95">
        <v>6298549.4100000001</v>
      </c>
      <c r="H116" s="49" t="s">
        <v>549</v>
      </c>
      <c r="I116" s="44" t="s">
        <v>487</v>
      </c>
      <c r="J116" s="44" t="s">
        <v>573</v>
      </c>
      <c r="K116" s="44"/>
      <c r="L116" s="44"/>
      <c r="M116" s="46"/>
      <c r="N116" s="50">
        <v>0.72916666666666663</v>
      </c>
      <c r="O116" s="50">
        <v>0.85416666666666663</v>
      </c>
      <c r="P116" s="53"/>
      <c r="Q116" s="53"/>
      <c r="R116" s="47"/>
      <c r="S116" s="47"/>
      <c r="T116" s="54" t="s">
        <v>365</v>
      </c>
      <c r="U116" s="54" t="s">
        <v>366</v>
      </c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48"/>
      <c r="AH116" s="48"/>
      <c r="AI116" s="48"/>
      <c r="AJ116" s="48"/>
      <c r="AK116" s="73"/>
      <c r="AL116" s="47" t="s">
        <v>824</v>
      </c>
    </row>
    <row r="117" spans="1:38" s="9" customFormat="1" ht="11.25" x14ac:dyDescent="0.2">
      <c r="A117" s="48" t="s">
        <v>804</v>
      </c>
      <c r="B117" s="48" t="s">
        <v>123</v>
      </c>
      <c r="C117" s="47">
        <v>159</v>
      </c>
      <c r="D117" s="48" t="s">
        <v>102</v>
      </c>
      <c r="E117" s="48"/>
      <c r="F117" s="93">
        <v>352639.88</v>
      </c>
      <c r="G117" s="93">
        <v>6301652.9000000004</v>
      </c>
      <c r="H117" s="48" t="s">
        <v>544</v>
      </c>
      <c r="I117" s="48" t="s">
        <v>488</v>
      </c>
      <c r="J117" s="48" t="s">
        <v>573</v>
      </c>
      <c r="K117" s="48"/>
      <c r="L117" s="48"/>
      <c r="M117" s="48"/>
      <c r="N117" s="50">
        <v>0.72916666666666663</v>
      </c>
      <c r="O117" s="50">
        <v>0.85416666666666663</v>
      </c>
      <c r="P117" s="53"/>
      <c r="Q117" s="53"/>
      <c r="R117" s="53"/>
      <c r="S117" s="53"/>
      <c r="T117" s="53" t="s">
        <v>367</v>
      </c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73">
        <v>2</v>
      </c>
      <c r="AL117" s="53" t="s">
        <v>824</v>
      </c>
    </row>
    <row r="118" spans="1:38" s="9" customFormat="1" ht="11.25" x14ac:dyDescent="0.2">
      <c r="A118" s="48" t="s">
        <v>804</v>
      </c>
      <c r="B118" s="48" t="s">
        <v>124</v>
      </c>
      <c r="C118" s="47">
        <v>162</v>
      </c>
      <c r="D118" s="48" t="s">
        <v>119</v>
      </c>
      <c r="E118" s="48"/>
      <c r="F118" s="93">
        <v>345540.33</v>
      </c>
      <c r="G118" s="93">
        <v>6287776.1799999997</v>
      </c>
      <c r="H118" s="48" t="s">
        <v>558</v>
      </c>
      <c r="I118" s="48" t="s">
        <v>489</v>
      </c>
      <c r="J118" s="48" t="s">
        <v>573</v>
      </c>
      <c r="K118" s="48"/>
      <c r="L118" s="48"/>
      <c r="M118" s="48"/>
      <c r="N118" s="50">
        <v>0.75</v>
      </c>
      <c r="O118" s="50">
        <v>0.875</v>
      </c>
      <c r="P118" s="53"/>
      <c r="Q118" s="53"/>
      <c r="R118" s="53"/>
      <c r="S118" s="53"/>
      <c r="T118" s="53" t="s">
        <v>368</v>
      </c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73">
        <v>2</v>
      </c>
      <c r="AL118" s="53" t="s">
        <v>824</v>
      </c>
    </row>
    <row r="119" spans="1:38" s="9" customFormat="1" ht="11.25" x14ac:dyDescent="0.2">
      <c r="A119" s="10" t="s">
        <v>803</v>
      </c>
      <c r="B119" s="39" t="s">
        <v>123</v>
      </c>
      <c r="C119" s="26">
        <v>164</v>
      </c>
      <c r="D119" s="6" t="s">
        <v>121</v>
      </c>
      <c r="E119" s="6"/>
      <c r="F119" s="92">
        <v>348294.77</v>
      </c>
      <c r="G119" s="92">
        <v>6287303.4400000004</v>
      </c>
      <c r="H119" s="12" t="s">
        <v>563</v>
      </c>
      <c r="I119" s="6" t="s">
        <v>490</v>
      </c>
      <c r="J119" s="6" t="s">
        <v>573</v>
      </c>
      <c r="K119" s="6"/>
      <c r="L119" s="6"/>
      <c r="M119" s="16"/>
      <c r="N119" s="19">
        <v>0.27083333333333331</v>
      </c>
      <c r="O119" s="19">
        <v>0.35416666666666669</v>
      </c>
      <c r="P119" s="22"/>
      <c r="Q119" s="22"/>
      <c r="R119" s="26"/>
      <c r="S119" s="26"/>
      <c r="T119" s="8" t="s">
        <v>188</v>
      </c>
      <c r="U119" s="8" t="s">
        <v>190</v>
      </c>
      <c r="V119" s="8" t="s">
        <v>377</v>
      </c>
      <c r="W119" s="8" t="s">
        <v>379</v>
      </c>
      <c r="X119" s="8" t="s">
        <v>378</v>
      </c>
      <c r="Y119" s="8" t="s">
        <v>617</v>
      </c>
      <c r="Z119" s="8"/>
      <c r="AA119" s="8"/>
      <c r="AB119" s="8"/>
      <c r="AC119" s="8"/>
      <c r="AD119" s="8"/>
      <c r="AE119" s="8"/>
      <c r="AF119" s="8"/>
      <c r="AG119" s="10"/>
      <c r="AH119" s="10"/>
      <c r="AI119" s="10"/>
      <c r="AJ119" s="10"/>
      <c r="AK119" s="71">
        <v>2</v>
      </c>
      <c r="AL119" s="26" t="s">
        <v>824</v>
      </c>
    </row>
    <row r="120" spans="1:38" s="9" customFormat="1" ht="11.25" x14ac:dyDescent="0.2">
      <c r="A120" s="48" t="s">
        <v>804</v>
      </c>
      <c r="B120" s="48" t="s">
        <v>124</v>
      </c>
      <c r="C120" s="47">
        <v>165</v>
      </c>
      <c r="D120" s="48" t="s">
        <v>119</v>
      </c>
      <c r="E120" s="48"/>
      <c r="F120" s="93">
        <v>345540.33</v>
      </c>
      <c r="G120" s="93">
        <v>6287776.1799999997</v>
      </c>
      <c r="H120" s="48" t="s">
        <v>558</v>
      </c>
      <c r="I120" s="48" t="s">
        <v>489</v>
      </c>
      <c r="J120" s="48" t="s">
        <v>573</v>
      </c>
      <c r="K120" s="48"/>
      <c r="L120" s="48"/>
      <c r="M120" s="48"/>
      <c r="N120" s="50">
        <v>0.70833333333333337</v>
      </c>
      <c r="O120" s="50">
        <v>0.91666666666666663</v>
      </c>
      <c r="P120" s="53"/>
      <c r="Q120" s="53"/>
      <c r="R120" s="53"/>
      <c r="S120" s="53"/>
      <c r="T120" s="53" t="s">
        <v>369</v>
      </c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73">
        <v>2</v>
      </c>
      <c r="AL120" s="53" t="s">
        <v>824</v>
      </c>
    </row>
    <row r="121" spans="1:38" s="9" customFormat="1" ht="11.25" x14ac:dyDescent="0.2">
      <c r="A121" s="10" t="s">
        <v>803</v>
      </c>
      <c r="B121" s="39" t="s">
        <v>124</v>
      </c>
      <c r="C121" s="26">
        <v>166</v>
      </c>
      <c r="D121" s="6" t="s">
        <v>103</v>
      </c>
      <c r="E121" s="6"/>
      <c r="F121" s="92">
        <v>352930.74</v>
      </c>
      <c r="G121" s="92">
        <v>6301811.2000000002</v>
      </c>
      <c r="H121" s="12" t="s">
        <v>544</v>
      </c>
      <c r="I121" s="6" t="s">
        <v>491</v>
      </c>
      <c r="J121" s="6" t="s">
        <v>567</v>
      </c>
      <c r="K121" s="6"/>
      <c r="L121" s="6"/>
      <c r="M121" s="16"/>
      <c r="N121" s="19">
        <v>0.25</v>
      </c>
      <c r="O121" s="19">
        <v>0.39583333333333331</v>
      </c>
      <c r="P121" s="22"/>
      <c r="Q121" s="22"/>
      <c r="R121" s="26"/>
      <c r="S121" s="26"/>
      <c r="T121" s="8" t="s">
        <v>370</v>
      </c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10"/>
      <c r="AH121" s="10"/>
      <c r="AI121" s="10"/>
      <c r="AJ121" s="10"/>
      <c r="AK121" s="71">
        <v>2</v>
      </c>
      <c r="AL121" s="26" t="s">
        <v>824</v>
      </c>
    </row>
    <row r="122" spans="1:38" s="9" customFormat="1" ht="11.25" x14ac:dyDescent="0.2">
      <c r="A122" s="10" t="s">
        <v>803</v>
      </c>
      <c r="B122" s="39" t="s">
        <v>123</v>
      </c>
      <c r="C122" s="26">
        <v>168</v>
      </c>
      <c r="D122" s="6" t="s">
        <v>118</v>
      </c>
      <c r="E122" s="6"/>
      <c r="F122" s="92">
        <v>341911.17</v>
      </c>
      <c r="G122" s="92">
        <v>6281752.54</v>
      </c>
      <c r="H122" s="12" t="s">
        <v>564</v>
      </c>
      <c r="I122" s="6" t="s">
        <v>492</v>
      </c>
      <c r="J122" s="6" t="s">
        <v>573</v>
      </c>
      <c r="K122" s="6"/>
      <c r="L122" s="6"/>
      <c r="M122" s="16"/>
      <c r="N122" s="19">
        <v>0.27083333333333331</v>
      </c>
      <c r="O122" s="19">
        <v>0.35416666666666669</v>
      </c>
      <c r="P122" s="22"/>
      <c r="Q122" s="22"/>
      <c r="R122" s="26"/>
      <c r="S122" s="26"/>
      <c r="T122" s="8" t="s">
        <v>371</v>
      </c>
      <c r="U122" s="8" t="s">
        <v>372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10"/>
      <c r="AH122" s="10"/>
      <c r="AI122" s="10"/>
      <c r="AJ122" s="10"/>
      <c r="AK122" s="71">
        <v>3</v>
      </c>
      <c r="AL122" s="26" t="s">
        <v>824</v>
      </c>
    </row>
    <row r="123" spans="1:38" s="9" customFormat="1" ht="11.25" x14ac:dyDescent="0.2">
      <c r="A123" s="48" t="s">
        <v>804</v>
      </c>
      <c r="B123" s="48" t="s">
        <v>124</v>
      </c>
      <c r="C123" s="47">
        <v>170</v>
      </c>
      <c r="D123" s="48" t="s">
        <v>119</v>
      </c>
      <c r="E123" s="48"/>
      <c r="F123" s="93">
        <v>345540.33</v>
      </c>
      <c r="G123" s="93">
        <v>6287776.1799999997</v>
      </c>
      <c r="H123" s="48" t="s">
        <v>558</v>
      </c>
      <c r="I123" s="48" t="s">
        <v>489</v>
      </c>
      <c r="J123" s="48" t="s">
        <v>573</v>
      </c>
      <c r="K123" s="48"/>
      <c r="L123" s="48"/>
      <c r="M123" s="48"/>
      <c r="N123" s="50">
        <v>0.25</v>
      </c>
      <c r="O123" s="50">
        <v>0.39583333333333331</v>
      </c>
      <c r="P123" s="53"/>
      <c r="Q123" s="53"/>
      <c r="R123" s="53"/>
      <c r="S123" s="53"/>
      <c r="T123" s="53" t="s">
        <v>373</v>
      </c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73">
        <v>5</v>
      </c>
      <c r="AL123" s="53" t="s">
        <v>824</v>
      </c>
    </row>
    <row r="124" spans="1:38" s="9" customFormat="1" ht="11.25" x14ac:dyDescent="0.2">
      <c r="A124" s="48" t="s">
        <v>804</v>
      </c>
      <c r="B124" s="48" t="s">
        <v>123</v>
      </c>
      <c r="C124" s="47">
        <v>172</v>
      </c>
      <c r="D124" s="48" t="s">
        <v>104</v>
      </c>
      <c r="E124" s="48"/>
      <c r="F124" s="93">
        <v>354187.54</v>
      </c>
      <c r="G124" s="93">
        <v>6304550.2599999998</v>
      </c>
      <c r="H124" s="48" t="s">
        <v>562</v>
      </c>
      <c r="I124" s="48" t="s">
        <v>493</v>
      </c>
      <c r="J124" s="48" t="s">
        <v>566</v>
      </c>
      <c r="K124" s="48"/>
      <c r="L124" s="48"/>
      <c r="M124" s="48"/>
      <c r="N124" s="50">
        <v>0.72916666666666663</v>
      </c>
      <c r="O124" s="50">
        <v>0.85416666666666663</v>
      </c>
      <c r="P124" s="53"/>
      <c r="Q124" s="53"/>
      <c r="R124" s="53"/>
      <c r="S124" s="53"/>
      <c r="T124" s="53" t="s">
        <v>363</v>
      </c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73">
        <v>2</v>
      </c>
      <c r="AL124" s="53" t="s">
        <v>824</v>
      </c>
    </row>
    <row r="125" spans="1:38" s="9" customFormat="1" ht="11.25" x14ac:dyDescent="0.2">
      <c r="A125" s="48" t="s">
        <v>804</v>
      </c>
      <c r="B125" s="48" t="s">
        <v>123</v>
      </c>
      <c r="C125" s="47">
        <v>173</v>
      </c>
      <c r="D125" s="48" t="s">
        <v>104</v>
      </c>
      <c r="E125" s="48"/>
      <c r="F125" s="93">
        <v>354187.54</v>
      </c>
      <c r="G125" s="93">
        <v>6304550.2599999998</v>
      </c>
      <c r="H125" s="48" t="s">
        <v>562</v>
      </c>
      <c r="I125" s="48" t="s">
        <v>493</v>
      </c>
      <c r="J125" s="48" t="s">
        <v>566</v>
      </c>
      <c r="K125" s="48"/>
      <c r="L125" s="48"/>
      <c r="M125" s="48"/>
      <c r="N125" s="50">
        <v>0.72916666666666663</v>
      </c>
      <c r="O125" s="50">
        <v>0.85416666666666663</v>
      </c>
      <c r="P125" s="53"/>
      <c r="Q125" s="53"/>
      <c r="R125" s="53"/>
      <c r="S125" s="53"/>
      <c r="T125" s="53" t="s">
        <v>374</v>
      </c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73">
        <v>2</v>
      </c>
      <c r="AL125" s="53" t="s">
        <v>824</v>
      </c>
    </row>
    <row r="126" spans="1:38" s="9" customFormat="1" ht="11.25" x14ac:dyDescent="0.2">
      <c r="A126" s="10" t="s">
        <v>803</v>
      </c>
      <c r="B126" s="39" t="s">
        <v>124</v>
      </c>
      <c r="C126" s="26">
        <v>178</v>
      </c>
      <c r="D126" s="6" t="s">
        <v>119</v>
      </c>
      <c r="E126" s="6"/>
      <c r="F126" s="92">
        <v>345540.33</v>
      </c>
      <c r="G126" s="92">
        <v>6287776.1799999997</v>
      </c>
      <c r="H126" s="12" t="s">
        <v>558</v>
      </c>
      <c r="I126" s="6" t="s">
        <v>489</v>
      </c>
      <c r="J126" s="6" t="s">
        <v>566</v>
      </c>
      <c r="K126" s="6"/>
      <c r="L126" s="6"/>
      <c r="M126" s="16"/>
      <c r="N126" s="19">
        <v>0.25</v>
      </c>
      <c r="O126" s="19">
        <v>0.35416666666666669</v>
      </c>
      <c r="P126" s="22"/>
      <c r="Q126" s="22"/>
      <c r="R126" s="26"/>
      <c r="S126" s="26"/>
      <c r="T126" s="8" t="s">
        <v>375</v>
      </c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10"/>
      <c r="AH126" s="10"/>
      <c r="AI126" s="10"/>
      <c r="AJ126" s="10"/>
      <c r="AK126" s="71">
        <v>2</v>
      </c>
      <c r="AL126" s="26" t="s">
        <v>824</v>
      </c>
    </row>
    <row r="127" spans="1:38" s="9" customFormat="1" ht="11.25" x14ac:dyDescent="0.2">
      <c r="A127" s="48" t="s">
        <v>804</v>
      </c>
      <c r="B127" s="48" t="s">
        <v>124</v>
      </c>
      <c r="C127" s="47">
        <v>179</v>
      </c>
      <c r="D127" s="48" t="s">
        <v>119</v>
      </c>
      <c r="E127" s="48"/>
      <c r="F127" s="93">
        <v>345540.33</v>
      </c>
      <c r="G127" s="93">
        <v>6287776.1799999997</v>
      </c>
      <c r="H127" s="48" t="s">
        <v>558</v>
      </c>
      <c r="I127" s="48" t="s">
        <v>489</v>
      </c>
      <c r="J127" s="48" t="s">
        <v>570</v>
      </c>
      <c r="K127" s="48"/>
      <c r="L127" s="48"/>
      <c r="M127" s="48"/>
      <c r="N127" s="50">
        <v>0.625</v>
      </c>
      <c r="O127" s="50">
        <v>0.9375</v>
      </c>
      <c r="P127" s="53"/>
      <c r="Q127" s="53"/>
      <c r="R127" s="53"/>
      <c r="S127" s="53"/>
      <c r="T127" s="53" t="s">
        <v>376</v>
      </c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73">
        <v>4</v>
      </c>
      <c r="AL127" s="53" t="s">
        <v>824</v>
      </c>
    </row>
    <row r="128" spans="1:38" s="9" customFormat="1" ht="11.25" x14ac:dyDescent="0.2">
      <c r="A128" s="48" t="s">
        <v>804</v>
      </c>
      <c r="B128" s="48" t="s">
        <v>123</v>
      </c>
      <c r="C128" s="47">
        <v>183</v>
      </c>
      <c r="D128" s="48" t="s">
        <v>105</v>
      </c>
      <c r="E128" s="48"/>
      <c r="F128" s="93">
        <v>346337.71</v>
      </c>
      <c r="G128" s="93">
        <v>6299501.46</v>
      </c>
      <c r="H128" s="48" t="s">
        <v>549</v>
      </c>
      <c r="I128" s="48" t="s">
        <v>494</v>
      </c>
      <c r="J128" s="48" t="s">
        <v>575</v>
      </c>
      <c r="K128" s="48"/>
      <c r="L128" s="48"/>
      <c r="M128" s="48"/>
      <c r="N128" s="50">
        <v>0.72916666666666663</v>
      </c>
      <c r="O128" s="50">
        <v>0.875</v>
      </c>
      <c r="P128" s="53"/>
      <c r="Q128" s="53"/>
      <c r="R128" s="53"/>
      <c r="S128" s="53"/>
      <c r="T128" s="53" t="s">
        <v>383</v>
      </c>
      <c r="U128" s="53" t="s">
        <v>330</v>
      </c>
      <c r="V128" s="53" t="s">
        <v>384</v>
      </c>
      <c r="W128" s="53" t="s">
        <v>390</v>
      </c>
      <c r="X128" s="53" t="s">
        <v>606</v>
      </c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73">
        <v>3</v>
      </c>
      <c r="AL128" s="53" t="s">
        <v>824</v>
      </c>
    </row>
    <row r="129" spans="1:38" s="9" customFormat="1" ht="11.25" x14ac:dyDescent="0.2">
      <c r="A129" s="10" t="s">
        <v>803</v>
      </c>
      <c r="B129" s="39" t="s">
        <v>125</v>
      </c>
      <c r="C129" s="26">
        <v>185</v>
      </c>
      <c r="D129" s="6" t="s">
        <v>116</v>
      </c>
      <c r="E129" s="6"/>
      <c r="F129" s="92">
        <v>354055.16</v>
      </c>
      <c r="G129" s="92">
        <v>6302211.5199999996</v>
      </c>
      <c r="H129" s="12" t="s">
        <v>544</v>
      </c>
      <c r="I129" s="6" t="s">
        <v>495</v>
      </c>
      <c r="J129" s="6" t="s">
        <v>566</v>
      </c>
      <c r="K129" s="6" t="s">
        <v>567</v>
      </c>
      <c r="L129" s="6"/>
      <c r="M129" s="16"/>
      <c r="N129" s="19">
        <v>0.27083333333333331</v>
      </c>
      <c r="O129" s="19">
        <v>0.4375</v>
      </c>
      <c r="P129" s="22"/>
      <c r="Q129" s="22"/>
      <c r="R129" s="26"/>
      <c r="S129" s="26"/>
      <c r="T129" s="8" t="s">
        <v>132</v>
      </c>
      <c r="U129" s="8" t="s">
        <v>134</v>
      </c>
      <c r="V129" s="8" t="s">
        <v>136</v>
      </c>
      <c r="W129" s="8" t="s">
        <v>137</v>
      </c>
      <c r="X129" s="8" t="s">
        <v>394</v>
      </c>
      <c r="Y129" s="24" t="s">
        <v>603</v>
      </c>
      <c r="AA129" s="24"/>
      <c r="AB129" s="24"/>
      <c r="AC129" s="24"/>
      <c r="AD129" s="24"/>
      <c r="AE129" s="24"/>
      <c r="AF129" s="24"/>
      <c r="AG129" s="25"/>
      <c r="AH129" s="25"/>
      <c r="AI129" s="25"/>
      <c r="AJ129" s="25"/>
      <c r="AK129" s="71">
        <v>3</v>
      </c>
      <c r="AL129" s="26" t="s">
        <v>824</v>
      </c>
    </row>
    <row r="130" spans="1:38" s="9" customFormat="1" ht="11.25" x14ac:dyDescent="0.2">
      <c r="A130" s="10" t="s">
        <v>803</v>
      </c>
      <c r="B130" s="39" t="s">
        <v>125</v>
      </c>
      <c r="C130" s="26">
        <v>186</v>
      </c>
      <c r="D130" s="6" t="s">
        <v>115</v>
      </c>
      <c r="E130" s="6"/>
      <c r="F130" s="92">
        <v>356344.85</v>
      </c>
      <c r="G130" s="92">
        <v>6302493.5599999996</v>
      </c>
      <c r="H130" s="12" t="s">
        <v>544</v>
      </c>
      <c r="I130" s="6" t="s">
        <v>496</v>
      </c>
      <c r="J130" s="6" t="s">
        <v>567</v>
      </c>
      <c r="K130" s="6" t="s">
        <v>566</v>
      </c>
      <c r="L130" s="6"/>
      <c r="M130" s="16"/>
      <c r="N130" s="19">
        <v>0.25</v>
      </c>
      <c r="O130" s="19">
        <v>0.4375</v>
      </c>
      <c r="P130" s="22"/>
      <c r="Q130" s="22"/>
      <c r="R130" s="26"/>
      <c r="S130" s="26"/>
      <c r="T130" s="8" t="s">
        <v>139</v>
      </c>
      <c r="U130" s="8" t="s">
        <v>138</v>
      </c>
      <c r="V130" s="8" t="s">
        <v>385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10"/>
      <c r="AH130" s="10"/>
      <c r="AI130" s="10"/>
      <c r="AJ130" s="10"/>
      <c r="AK130" s="71">
        <v>4</v>
      </c>
      <c r="AL130" s="26" t="s">
        <v>824</v>
      </c>
    </row>
    <row r="131" spans="1:38" s="9" customFormat="1" ht="11.25" x14ac:dyDescent="0.2">
      <c r="A131" s="10" t="s">
        <v>803</v>
      </c>
      <c r="B131" s="39" t="s">
        <v>123</v>
      </c>
      <c r="C131" s="26">
        <v>187</v>
      </c>
      <c r="D131" s="6" t="s">
        <v>666</v>
      </c>
      <c r="E131" s="6"/>
      <c r="F131" s="92">
        <v>352786.13</v>
      </c>
      <c r="G131" s="92">
        <v>6285418.0499999998</v>
      </c>
      <c r="H131" s="12" t="s">
        <v>559</v>
      </c>
      <c r="I131" s="6" t="s">
        <v>497</v>
      </c>
      <c r="J131" s="6" t="s">
        <v>570</v>
      </c>
      <c r="K131" s="6"/>
      <c r="L131" s="6"/>
      <c r="M131" s="16"/>
      <c r="N131" s="19">
        <v>0.72916666666666663</v>
      </c>
      <c r="O131" s="19">
        <v>0.875</v>
      </c>
      <c r="P131" s="22"/>
      <c r="Q131" s="22"/>
      <c r="R131" s="26"/>
      <c r="S131" s="26"/>
      <c r="T131" s="8" t="s">
        <v>388</v>
      </c>
      <c r="U131" s="8" t="s">
        <v>386</v>
      </c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0"/>
      <c r="AH131" s="10"/>
      <c r="AI131" s="10"/>
      <c r="AJ131" s="10"/>
      <c r="AK131" s="71">
        <v>2</v>
      </c>
      <c r="AL131" s="26" t="s">
        <v>824</v>
      </c>
    </row>
    <row r="132" spans="1:38" s="9" customFormat="1" ht="11.25" x14ac:dyDescent="0.2">
      <c r="A132" s="10" t="s">
        <v>803</v>
      </c>
      <c r="B132" s="39" t="s">
        <v>123</v>
      </c>
      <c r="C132" s="26">
        <v>188</v>
      </c>
      <c r="D132" s="6" t="s">
        <v>667</v>
      </c>
      <c r="E132" s="6"/>
      <c r="F132" s="92">
        <v>352795.16</v>
      </c>
      <c r="G132" s="92">
        <v>6285408.8899999997</v>
      </c>
      <c r="H132" s="12" t="s">
        <v>559</v>
      </c>
      <c r="I132" s="6" t="s">
        <v>498</v>
      </c>
      <c r="J132" s="6" t="s">
        <v>570</v>
      </c>
      <c r="K132" s="6"/>
      <c r="L132" s="6"/>
      <c r="M132" s="16"/>
      <c r="N132" s="19">
        <v>0.75</v>
      </c>
      <c r="O132" s="19">
        <v>0.89583333333333337</v>
      </c>
      <c r="P132" s="22"/>
      <c r="Q132" s="22"/>
      <c r="R132" s="26"/>
      <c r="S132" s="26"/>
      <c r="T132" s="8" t="s">
        <v>389</v>
      </c>
      <c r="U132" s="8" t="s">
        <v>327</v>
      </c>
      <c r="V132" s="8" t="s">
        <v>387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10"/>
      <c r="AH132" s="10"/>
      <c r="AI132" s="10"/>
      <c r="AJ132" s="10"/>
      <c r="AK132" s="71">
        <v>3</v>
      </c>
      <c r="AL132" s="26" t="s">
        <v>824</v>
      </c>
    </row>
    <row r="133" spans="1:38" s="9" customFormat="1" ht="11.25" x14ac:dyDescent="0.2">
      <c r="A133" s="48" t="s">
        <v>804</v>
      </c>
      <c r="B133" s="48" t="s">
        <v>123</v>
      </c>
      <c r="C133" s="47">
        <v>189</v>
      </c>
      <c r="D133" s="48" t="s">
        <v>106</v>
      </c>
      <c r="E133" s="48"/>
      <c r="F133" s="93">
        <v>346022.13</v>
      </c>
      <c r="G133" s="93">
        <v>6296456.4100000001</v>
      </c>
      <c r="H133" s="48" t="s">
        <v>549</v>
      </c>
      <c r="I133" s="48" t="s">
        <v>499</v>
      </c>
      <c r="J133" s="48" t="s">
        <v>575</v>
      </c>
      <c r="K133" s="48"/>
      <c r="L133" s="48"/>
      <c r="M133" s="48"/>
      <c r="N133" s="50">
        <v>0.27083333333333331</v>
      </c>
      <c r="O133" s="50">
        <v>0.39583333333333331</v>
      </c>
      <c r="P133" s="53">
        <v>0.70833333333333337</v>
      </c>
      <c r="Q133" s="53">
        <v>0.83333333333333337</v>
      </c>
      <c r="R133" s="53"/>
      <c r="S133" s="53"/>
      <c r="T133" s="53" t="s">
        <v>251</v>
      </c>
      <c r="U133" s="53" t="s">
        <v>254</v>
      </c>
      <c r="V133" s="53" t="s">
        <v>255</v>
      </c>
      <c r="W133" s="53" t="s">
        <v>253</v>
      </c>
      <c r="X133" s="53" t="s">
        <v>257</v>
      </c>
      <c r="Y133" s="53" t="s">
        <v>390</v>
      </c>
      <c r="Z133" s="53" t="s">
        <v>515</v>
      </c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73">
        <v>3</v>
      </c>
      <c r="AL133" s="53" t="s">
        <v>824</v>
      </c>
    </row>
    <row r="134" spans="1:38" s="9" customFormat="1" ht="11.25" x14ac:dyDescent="0.2">
      <c r="A134" s="10" t="s">
        <v>803</v>
      </c>
      <c r="B134" s="39" t="s">
        <v>123</v>
      </c>
      <c r="C134" s="26">
        <v>190</v>
      </c>
      <c r="D134" s="6" t="s">
        <v>107</v>
      </c>
      <c r="E134" s="6"/>
      <c r="F134" s="92">
        <v>339858.91</v>
      </c>
      <c r="G134" s="92">
        <v>6298054.54</v>
      </c>
      <c r="H134" s="12" t="s">
        <v>546</v>
      </c>
      <c r="I134" s="6" t="s">
        <v>594</v>
      </c>
      <c r="J134" s="6" t="s">
        <v>575</v>
      </c>
      <c r="K134" s="6"/>
      <c r="L134" s="6"/>
      <c r="M134" s="16"/>
      <c r="N134" s="19">
        <v>0.70833333333333337</v>
      </c>
      <c r="O134" s="19">
        <v>0.875</v>
      </c>
      <c r="P134" s="22"/>
      <c r="Q134" s="22"/>
      <c r="R134" s="26"/>
      <c r="S134" s="26"/>
      <c r="T134" s="8" t="s">
        <v>391</v>
      </c>
      <c r="U134" s="8" t="s">
        <v>392</v>
      </c>
      <c r="V134" s="8" t="s">
        <v>256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10"/>
      <c r="AH134" s="10"/>
      <c r="AI134" s="10"/>
      <c r="AJ134" s="10"/>
      <c r="AK134" s="71">
        <v>3</v>
      </c>
      <c r="AL134" s="26" t="s">
        <v>824</v>
      </c>
    </row>
    <row r="135" spans="1:38" s="9" customFormat="1" ht="11.25" x14ac:dyDescent="0.2">
      <c r="A135" s="10" t="s">
        <v>803</v>
      </c>
      <c r="B135" s="39" t="s">
        <v>123</v>
      </c>
      <c r="C135" s="26">
        <v>191</v>
      </c>
      <c r="D135" s="10" t="s">
        <v>518</v>
      </c>
      <c r="E135" s="10"/>
      <c r="F135" s="92">
        <v>346790.32</v>
      </c>
      <c r="G135" s="92">
        <v>6298376.4800000004</v>
      </c>
      <c r="H135" s="12" t="s">
        <v>549</v>
      </c>
      <c r="I135" s="10" t="s">
        <v>520</v>
      </c>
      <c r="J135" s="6" t="s">
        <v>566</v>
      </c>
      <c r="K135" s="6"/>
      <c r="L135" s="6"/>
      <c r="M135" s="16"/>
      <c r="N135" s="19">
        <v>0.6875</v>
      </c>
      <c r="O135" s="19">
        <v>0.875</v>
      </c>
      <c r="P135" s="22"/>
      <c r="Q135" s="22"/>
      <c r="R135" s="26"/>
      <c r="S135" s="26"/>
      <c r="T135" s="8" t="s">
        <v>143</v>
      </c>
      <c r="U135" s="8" t="s">
        <v>199</v>
      </c>
      <c r="V135" s="8" t="s">
        <v>202</v>
      </c>
      <c r="W135" s="8" t="s">
        <v>200</v>
      </c>
      <c r="X135" s="8" t="s">
        <v>201</v>
      </c>
      <c r="Y135" s="8"/>
      <c r="Z135" s="8"/>
      <c r="AA135" s="8"/>
      <c r="AB135" s="8"/>
      <c r="AC135" s="8"/>
      <c r="AD135" s="8"/>
      <c r="AE135" s="8"/>
      <c r="AF135" s="8"/>
      <c r="AG135" s="10"/>
      <c r="AH135" s="10"/>
      <c r="AI135" s="10"/>
      <c r="AJ135" s="10"/>
      <c r="AK135" s="71">
        <v>4</v>
      </c>
      <c r="AL135" s="26" t="s">
        <v>824</v>
      </c>
    </row>
    <row r="136" spans="1:38" s="9" customFormat="1" ht="11.25" x14ac:dyDescent="0.2">
      <c r="A136" s="10" t="s">
        <v>803</v>
      </c>
      <c r="B136" s="39" t="s">
        <v>125</v>
      </c>
      <c r="C136" s="26">
        <v>192</v>
      </c>
      <c r="D136" s="10" t="s">
        <v>519</v>
      </c>
      <c r="E136" s="10"/>
      <c r="F136" s="92">
        <v>346225.95</v>
      </c>
      <c r="G136" s="92">
        <v>6298139.6900000004</v>
      </c>
      <c r="H136" s="12" t="s">
        <v>549</v>
      </c>
      <c r="I136" s="10" t="s">
        <v>521</v>
      </c>
      <c r="J136" s="6" t="s">
        <v>566</v>
      </c>
      <c r="K136" s="6" t="s">
        <v>573</v>
      </c>
      <c r="L136" s="6" t="s">
        <v>570</v>
      </c>
      <c r="M136" s="16" t="s">
        <v>575</v>
      </c>
      <c r="N136" s="19">
        <v>0.6875</v>
      </c>
      <c r="O136" s="19">
        <v>0.875</v>
      </c>
      <c r="P136" s="22"/>
      <c r="Q136" s="22"/>
      <c r="R136" s="26"/>
      <c r="S136" s="26"/>
      <c r="T136" s="8" t="s">
        <v>522</v>
      </c>
      <c r="U136" s="8" t="s">
        <v>756</v>
      </c>
      <c r="V136" s="8" t="s">
        <v>523</v>
      </c>
      <c r="W136" s="8" t="s">
        <v>274</v>
      </c>
      <c r="X136" s="8" t="s">
        <v>275</v>
      </c>
      <c r="Y136" s="8" t="s">
        <v>669</v>
      </c>
      <c r="Z136" s="8" t="s">
        <v>524</v>
      </c>
      <c r="AA136" s="8" t="s">
        <v>210</v>
      </c>
      <c r="AB136" s="8" t="s">
        <v>682</v>
      </c>
      <c r="AC136" s="8" t="s">
        <v>788</v>
      </c>
      <c r="AD136" s="8" t="s">
        <v>608</v>
      </c>
      <c r="AE136" s="8"/>
      <c r="AF136" s="10"/>
      <c r="AG136" s="10"/>
      <c r="AH136" s="10"/>
      <c r="AI136" s="10"/>
      <c r="AJ136" s="10"/>
      <c r="AK136" s="71">
        <v>5</v>
      </c>
      <c r="AL136" s="26" t="s">
        <v>824</v>
      </c>
    </row>
    <row r="137" spans="1:38" s="9" customFormat="1" ht="11.25" x14ac:dyDescent="0.2">
      <c r="A137" s="10" t="s">
        <v>803</v>
      </c>
      <c r="B137" s="40" t="s">
        <v>125</v>
      </c>
      <c r="C137" s="26">
        <v>193</v>
      </c>
      <c r="D137" s="10" t="s">
        <v>525</v>
      </c>
      <c r="E137" s="10"/>
      <c r="F137" s="92">
        <v>341463.27</v>
      </c>
      <c r="G137" s="92">
        <v>6302500.9000000004</v>
      </c>
      <c r="H137" s="12" t="s">
        <v>565</v>
      </c>
      <c r="I137" s="10" t="s">
        <v>527</v>
      </c>
      <c r="J137" s="6" t="s">
        <v>571</v>
      </c>
      <c r="K137" s="6" t="s">
        <v>567</v>
      </c>
      <c r="L137" s="6"/>
      <c r="M137" s="16"/>
      <c r="N137" s="19">
        <v>0.27083333333333331</v>
      </c>
      <c r="O137" s="19">
        <v>0.41666666666666669</v>
      </c>
      <c r="P137" s="22"/>
      <c r="Q137" s="22"/>
      <c r="R137" s="26"/>
      <c r="S137" s="26"/>
      <c r="T137" s="8" t="s">
        <v>176</v>
      </c>
      <c r="U137" s="8" t="s">
        <v>528</v>
      </c>
      <c r="V137" s="8" t="s">
        <v>177</v>
      </c>
      <c r="W137" s="8" t="s">
        <v>167</v>
      </c>
      <c r="X137" s="8" t="s">
        <v>529</v>
      </c>
      <c r="Y137" s="8" t="s">
        <v>532</v>
      </c>
      <c r="Z137" s="8" t="s">
        <v>531</v>
      </c>
      <c r="AA137" s="8" t="s">
        <v>530</v>
      </c>
      <c r="AB137" s="8" t="s">
        <v>675</v>
      </c>
      <c r="AC137" s="8"/>
      <c r="AD137" s="8"/>
      <c r="AE137" s="8"/>
      <c r="AF137" s="8"/>
      <c r="AG137" s="10"/>
      <c r="AH137" s="10"/>
      <c r="AI137" s="10"/>
      <c r="AJ137" s="10"/>
      <c r="AK137" s="71">
        <v>6</v>
      </c>
      <c r="AL137" s="26" t="s">
        <v>824</v>
      </c>
    </row>
    <row r="138" spans="1:38" s="9" customFormat="1" ht="11.25" x14ac:dyDescent="0.2">
      <c r="A138" s="10" t="s">
        <v>803</v>
      </c>
      <c r="B138" s="40" t="s">
        <v>125</v>
      </c>
      <c r="C138" s="26">
        <v>194</v>
      </c>
      <c r="D138" s="10" t="s">
        <v>526</v>
      </c>
      <c r="E138" s="10"/>
      <c r="F138" s="92">
        <v>352673.28000000003</v>
      </c>
      <c r="G138" s="92">
        <v>6301705.5700000003</v>
      </c>
      <c r="H138" s="12" t="s">
        <v>544</v>
      </c>
      <c r="I138" s="10" t="s">
        <v>883</v>
      </c>
      <c r="J138" s="6" t="s">
        <v>566</v>
      </c>
      <c r="K138" s="6" t="s">
        <v>572</v>
      </c>
      <c r="L138" s="6" t="s">
        <v>567</v>
      </c>
      <c r="M138" s="16" t="s">
        <v>573</v>
      </c>
      <c r="N138" s="19">
        <v>0.72916666666666663</v>
      </c>
      <c r="O138" s="19">
        <v>0.875</v>
      </c>
      <c r="P138" s="22"/>
      <c r="Q138" s="22"/>
      <c r="R138" s="26"/>
      <c r="S138" s="26"/>
      <c r="T138" s="8" t="s">
        <v>876</v>
      </c>
      <c r="U138" s="8" t="s">
        <v>258</v>
      </c>
      <c r="V138" s="8" t="s">
        <v>533</v>
      </c>
      <c r="W138" s="10" t="s">
        <v>373</v>
      </c>
      <c r="X138" s="8"/>
      <c r="Y138" s="8"/>
      <c r="Z138" s="8"/>
      <c r="AA138" s="8"/>
      <c r="AB138" s="8"/>
      <c r="AC138" s="8"/>
      <c r="AD138" s="8"/>
      <c r="AE138" s="8"/>
      <c r="AF138" s="8"/>
      <c r="AG138" s="10"/>
      <c r="AH138" s="10"/>
      <c r="AI138" s="10"/>
      <c r="AJ138" s="10"/>
      <c r="AK138" s="71">
        <v>5</v>
      </c>
      <c r="AL138" s="26" t="s">
        <v>824</v>
      </c>
    </row>
    <row r="139" spans="1:38" s="20" customFormat="1" ht="22.5" x14ac:dyDescent="0.2">
      <c r="A139" s="48" t="s">
        <v>804</v>
      </c>
      <c r="B139" s="52" t="s">
        <v>778</v>
      </c>
      <c r="C139" s="47">
        <v>195</v>
      </c>
      <c r="D139" s="44" t="s">
        <v>120</v>
      </c>
      <c r="E139" s="44"/>
      <c r="F139" s="93">
        <v>351553.5</v>
      </c>
      <c r="G139" s="93">
        <v>6290027.2999999998</v>
      </c>
      <c r="H139" s="44" t="s">
        <v>559</v>
      </c>
      <c r="I139" s="44" t="s">
        <v>476</v>
      </c>
      <c r="J139" s="44" t="s">
        <v>570</v>
      </c>
      <c r="K139" s="44"/>
      <c r="L139" s="44"/>
      <c r="M139" s="46"/>
      <c r="N139" s="50">
        <v>0.25</v>
      </c>
      <c r="O139" s="50">
        <v>0.95833333333333337</v>
      </c>
      <c r="P139" s="50"/>
      <c r="Q139" s="50"/>
      <c r="R139" s="50" t="s">
        <v>610</v>
      </c>
      <c r="S139" s="50" t="s">
        <v>611</v>
      </c>
      <c r="T139" s="44" t="s">
        <v>331</v>
      </c>
      <c r="U139" s="44" t="s">
        <v>279</v>
      </c>
      <c r="V139" s="44" t="s">
        <v>280</v>
      </c>
      <c r="W139" s="44" t="s">
        <v>332</v>
      </c>
      <c r="X139" s="44" t="s">
        <v>333</v>
      </c>
      <c r="Y139" s="44" t="s">
        <v>334</v>
      </c>
      <c r="Z139" s="44" t="s">
        <v>335</v>
      </c>
      <c r="AA139" s="44" t="s">
        <v>282</v>
      </c>
      <c r="AB139" s="44" t="s">
        <v>278</v>
      </c>
      <c r="AC139" s="44" t="s">
        <v>636</v>
      </c>
      <c r="AD139" s="44" t="s">
        <v>679</v>
      </c>
      <c r="AE139" s="44"/>
      <c r="AF139" s="44"/>
      <c r="AG139" s="44"/>
      <c r="AH139" s="44"/>
      <c r="AI139" s="44"/>
      <c r="AJ139" s="44"/>
      <c r="AK139" s="73">
        <v>2</v>
      </c>
      <c r="AL139" s="47" t="s">
        <v>824</v>
      </c>
    </row>
    <row r="140" spans="1:38" s="20" customFormat="1" ht="11.25" x14ac:dyDescent="0.2">
      <c r="A140" s="48" t="s">
        <v>804</v>
      </c>
      <c r="B140" s="52" t="s">
        <v>812</v>
      </c>
      <c r="C140" s="47">
        <v>196</v>
      </c>
      <c r="D140" s="44" t="s">
        <v>540</v>
      </c>
      <c r="E140" s="44"/>
      <c r="F140" s="93">
        <v>348203.88</v>
      </c>
      <c r="G140" s="93">
        <v>6298402.1100000003</v>
      </c>
      <c r="H140" s="44"/>
      <c r="I140" s="44" t="s">
        <v>537</v>
      </c>
      <c r="J140" s="44"/>
      <c r="K140" s="44"/>
      <c r="L140" s="44"/>
      <c r="M140" s="46"/>
      <c r="N140" s="50"/>
      <c r="O140" s="50"/>
      <c r="P140" s="47"/>
      <c r="Q140" s="47"/>
      <c r="R140" s="47"/>
      <c r="S140" s="47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73"/>
      <c r="AL140" s="47" t="s">
        <v>824</v>
      </c>
    </row>
    <row r="141" spans="1:38" s="20" customFormat="1" ht="11.25" x14ac:dyDescent="0.2">
      <c r="A141" s="48" t="s">
        <v>804</v>
      </c>
      <c r="B141" s="52" t="s">
        <v>812</v>
      </c>
      <c r="C141" s="47">
        <v>197</v>
      </c>
      <c r="D141" s="44" t="s">
        <v>668</v>
      </c>
      <c r="E141" s="44"/>
      <c r="F141" s="93">
        <v>351750.47</v>
      </c>
      <c r="G141" s="93">
        <v>6289175.4199999999</v>
      </c>
      <c r="H141" s="44"/>
      <c r="I141" s="44" t="s">
        <v>538</v>
      </c>
      <c r="J141" s="44"/>
      <c r="K141" s="44"/>
      <c r="L141" s="44"/>
      <c r="M141" s="46"/>
      <c r="N141" s="50"/>
      <c r="O141" s="50"/>
      <c r="P141" s="47"/>
      <c r="Q141" s="47"/>
      <c r="R141" s="47"/>
      <c r="S141" s="47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73"/>
      <c r="AL141" s="47" t="s">
        <v>824</v>
      </c>
    </row>
    <row r="142" spans="1:38" s="20" customFormat="1" ht="11.25" x14ac:dyDescent="0.2">
      <c r="A142" s="48" t="s">
        <v>804</v>
      </c>
      <c r="B142" s="52" t="s">
        <v>812</v>
      </c>
      <c r="C142" s="47">
        <v>198</v>
      </c>
      <c r="D142" s="44" t="s">
        <v>541</v>
      </c>
      <c r="E142" s="44"/>
      <c r="F142" s="93">
        <v>346830.11</v>
      </c>
      <c r="G142" s="93">
        <v>6299626.4400000004</v>
      </c>
      <c r="H142" s="44"/>
      <c r="I142" s="44" t="s">
        <v>539</v>
      </c>
      <c r="J142" s="44"/>
      <c r="K142" s="44"/>
      <c r="L142" s="44"/>
      <c r="M142" s="46"/>
      <c r="N142" s="50"/>
      <c r="O142" s="50"/>
      <c r="P142" s="47"/>
      <c r="Q142" s="47"/>
      <c r="R142" s="47"/>
      <c r="S142" s="47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73"/>
      <c r="AL142" s="47" t="s">
        <v>824</v>
      </c>
    </row>
    <row r="143" spans="1:38" s="9" customFormat="1" ht="11.25" x14ac:dyDescent="0.2">
      <c r="A143" s="10" t="s">
        <v>803</v>
      </c>
      <c r="B143" s="40" t="s">
        <v>774</v>
      </c>
      <c r="C143" s="26">
        <v>199</v>
      </c>
      <c r="D143" s="6" t="s">
        <v>119</v>
      </c>
      <c r="E143" s="6"/>
      <c r="F143" s="94">
        <v>345540.33</v>
      </c>
      <c r="G143" s="92">
        <v>6287776.1799999997</v>
      </c>
      <c r="H143" s="12" t="s">
        <v>558</v>
      </c>
      <c r="I143" s="12" t="s">
        <v>489</v>
      </c>
      <c r="J143" s="6" t="s">
        <v>572</v>
      </c>
      <c r="K143" s="6"/>
      <c r="L143" s="6"/>
      <c r="M143" s="6"/>
      <c r="N143" s="19">
        <v>0.25</v>
      </c>
      <c r="O143" s="19">
        <v>0.95833333333333337</v>
      </c>
      <c r="P143" s="26"/>
      <c r="Q143" s="26"/>
      <c r="R143" s="26" t="s">
        <v>618</v>
      </c>
      <c r="S143" s="34" t="s">
        <v>613</v>
      </c>
      <c r="T143" s="19" t="s">
        <v>287</v>
      </c>
      <c r="U143" s="19"/>
      <c r="V143" s="7"/>
      <c r="W143" s="7"/>
      <c r="X143" s="6"/>
      <c r="Y143" s="6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71">
        <v>3</v>
      </c>
      <c r="AL143" s="26" t="s">
        <v>824</v>
      </c>
    </row>
    <row r="144" spans="1:38" s="9" customFormat="1" ht="11.25" x14ac:dyDescent="0.2">
      <c r="A144" s="10" t="s">
        <v>803</v>
      </c>
      <c r="B144" s="40" t="s">
        <v>774</v>
      </c>
      <c r="C144" s="26">
        <v>200</v>
      </c>
      <c r="D144" s="6" t="s">
        <v>119</v>
      </c>
      <c r="E144" s="6"/>
      <c r="F144" s="94">
        <v>345540.33</v>
      </c>
      <c r="G144" s="92">
        <v>6287776.1799999997</v>
      </c>
      <c r="H144" s="12" t="s">
        <v>558</v>
      </c>
      <c r="I144" s="12" t="s">
        <v>489</v>
      </c>
      <c r="J144" s="6" t="s">
        <v>572</v>
      </c>
      <c r="K144" s="6"/>
      <c r="L144" s="6"/>
      <c r="M144" s="6"/>
      <c r="N144" s="19">
        <v>0.25</v>
      </c>
      <c r="O144" s="19">
        <v>0.95833333333333337</v>
      </c>
      <c r="P144" s="26"/>
      <c r="Q144" s="26"/>
      <c r="R144" s="26" t="s">
        <v>618</v>
      </c>
      <c r="S144" s="34" t="s">
        <v>613</v>
      </c>
      <c r="T144" s="19" t="s">
        <v>288</v>
      </c>
      <c r="U144" s="19"/>
      <c r="V144" s="7"/>
      <c r="W144" s="7"/>
      <c r="X144" s="6"/>
      <c r="Y144" s="6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71">
        <v>3</v>
      </c>
      <c r="AL144" s="26" t="s">
        <v>824</v>
      </c>
    </row>
    <row r="145" spans="1:38" s="9" customFormat="1" ht="11.25" x14ac:dyDescent="0.2">
      <c r="A145" s="10" t="s">
        <v>803</v>
      </c>
      <c r="B145" s="40" t="s">
        <v>774</v>
      </c>
      <c r="C145" s="26">
        <v>201</v>
      </c>
      <c r="D145" s="6" t="s">
        <v>119</v>
      </c>
      <c r="E145" s="6"/>
      <c r="F145" s="94">
        <v>345540.33</v>
      </c>
      <c r="G145" s="92">
        <v>6287776.1799999997</v>
      </c>
      <c r="H145" s="12" t="s">
        <v>558</v>
      </c>
      <c r="I145" s="12" t="s">
        <v>489</v>
      </c>
      <c r="J145" s="6" t="s">
        <v>572</v>
      </c>
      <c r="K145" s="6"/>
      <c r="L145" s="6"/>
      <c r="M145" s="6"/>
      <c r="N145" s="19">
        <v>0.25</v>
      </c>
      <c r="O145" s="19">
        <v>0.95833333333333337</v>
      </c>
      <c r="P145" s="26"/>
      <c r="Q145" s="26"/>
      <c r="R145" s="26" t="s">
        <v>618</v>
      </c>
      <c r="S145" s="34" t="s">
        <v>613</v>
      </c>
      <c r="T145" s="19" t="s">
        <v>291</v>
      </c>
      <c r="U145" s="19"/>
      <c r="V145" s="7"/>
      <c r="W145" s="7"/>
      <c r="X145" s="6"/>
      <c r="Y145" s="6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71">
        <v>3</v>
      </c>
      <c r="AL145" s="26" t="s">
        <v>824</v>
      </c>
    </row>
    <row r="146" spans="1:38" s="9" customFormat="1" ht="11.25" x14ac:dyDescent="0.2">
      <c r="A146" s="10" t="s">
        <v>803</v>
      </c>
      <c r="B146" s="40" t="s">
        <v>774</v>
      </c>
      <c r="C146" s="26">
        <v>202</v>
      </c>
      <c r="D146" s="6" t="s">
        <v>119</v>
      </c>
      <c r="E146" s="6"/>
      <c r="F146" s="94">
        <v>345540.33</v>
      </c>
      <c r="G146" s="92">
        <v>6287776.1799999997</v>
      </c>
      <c r="H146" s="12" t="s">
        <v>558</v>
      </c>
      <c r="I146" s="12" t="s">
        <v>489</v>
      </c>
      <c r="J146" s="6" t="s">
        <v>573</v>
      </c>
      <c r="K146" s="6"/>
      <c r="L146" s="6"/>
      <c r="M146" s="6"/>
      <c r="N146" s="19">
        <v>0.25</v>
      </c>
      <c r="O146" s="19">
        <v>0.95833333333333304</v>
      </c>
      <c r="P146" s="26"/>
      <c r="Q146" s="26"/>
      <c r="R146" s="26" t="s">
        <v>618</v>
      </c>
      <c r="S146" s="34" t="s">
        <v>613</v>
      </c>
      <c r="T146" s="19" t="s">
        <v>759</v>
      </c>
      <c r="U146" s="19"/>
      <c r="V146" s="7"/>
      <c r="W146" s="7"/>
      <c r="X146" s="6"/>
      <c r="Y146" s="6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71">
        <v>2</v>
      </c>
      <c r="AL146" s="26" t="s">
        <v>824</v>
      </c>
    </row>
    <row r="147" spans="1:38" s="9" customFormat="1" ht="11.25" x14ac:dyDescent="0.2">
      <c r="A147" s="10" t="s">
        <v>803</v>
      </c>
      <c r="B147" s="40" t="s">
        <v>774</v>
      </c>
      <c r="C147" s="26">
        <v>203</v>
      </c>
      <c r="D147" s="6" t="s">
        <v>119</v>
      </c>
      <c r="E147" s="6"/>
      <c r="F147" s="94">
        <v>345540.33</v>
      </c>
      <c r="G147" s="92">
        <v>6287776.1799999997</v>
      </c>
      <c r="H147" s="12" t="s">
        <v>558</v>
      </c>
      <c r="I147" s="12" t="s">
        <v>489</v>
      </c>
      <c r="J147" s="6" t="s">
        <v>573</v>
      </c>
      <c r="K147" s="6"/>
      <c r="L147" s="6"/>
      <c r="M147" s="6"/>
      <c r="N147" s="19">
        <v>0.25</v>
      </c>
      <c r="O147" s="19">
        <v>0.95833333333333304</v>
      </c>
      <c r="P147" s="26"/>
      <c r="Q147" s="26"/>
      <c r="R147" s="26" t="s">
        <v>618</v>
      </c>
      <c r="S147" s="34" t="s">
        <v>613</v>
      </c>
      <c r="T147" s="19" t="s">
        <v>760</v>
      </c>
      <c r="U147" s="19"/>
      <c r="V147" s="7"/>
      <c r="W147" s="7"/>
      <c r="X147" s="6"/>
      <c r="Y147" s="6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71">
        <v>2</v>
      </c>
      <c r="AL147" s="26" t="s">
        <v>824</v>
      </c>
    </row>
    <row r="148" spans="1:38" s="20" customFormat="1" ht="11.25" x14ac:dyDescent="0.2">
      <c r="A148" s="48" t="s">
        <v>804</v>
      </c>
      <c r="B148" s="61" t="s">
        <v>123</v>
      </c>
      <c r="C148" s="47">
        <v>204</v>
      </c>
      <c r="D148" s="48" t="s">
        <v>631</v>
      </c>
      <c r="E148" s="48"/>
      <c r="F148" s="93">
        <v>347065.75</v>
      </c>
      <c r="G148" s="95">
        <v>6298411.1200000001</v>
      </c>
      <c r="H148" s="48" t="s">
        <v>549</v>
      </c>
      <c r="I148" s="48" t="s">
        <v>632</v>
      </c>
      <c r="J148" s="48"/>
      <c r="K148" s="48"/>
      <c r="L148" s="48"/>
      <c r="M148" s="48"/>
      <c r="N148" s="50"/>
      <c r="O148" s="50"/>
      <c r="P148" s="50"/>
      <c r="Q148" s="50"/>
      <c r="R148" s="47"/>
      <c r="S148" s="47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73"/>
      <c r="AL148" s="47" t="s">
        <v>824</v>
      </c>
    </row>
    <row r="149" spans="1:38" s="20" customFormat="1" ht="11.25" x14ac:dyDescent="0.2">
      <c r="A149" s="48" t="s">
        <v>804</v>
      </c>
      <c r="B149" s="61" t="s">
        <v>123</v>
      </c>
      <c r="C149" s="47">
        <v>205</v>
      </c>
      <c r="D149" s="48" t="s">
        <v>627</v>
      </c>
      <c r="E149" s="48"/>
      <c r="F149" s="93">
        <v>345939.19</v>
      </c>
      <c r="G149" s="95">
        <v>6298180.1799999997</v>
      </c>
      <c r="H149" s="48" t="s">
        <v>549</v>
      </c>
      <c r="I149" s="48" t="s">
        <v>628</v>
      </c>
      <c r="J149" s="48"/>
      <c r="K149" s="48"/>
      <c r="L149" s="48"/>
      <c r="M149" s="48"/>
      <c r="N149" s="50"/>
      <c r="O149" s="50"/>
      <c r="P149" s="50"/>
      <c r="Q149" s="50"/>
      <c r="R149" s="47"/>
      <c r="S149" s="47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73"/>
      <c r="AL149" s="47" t="s">
        <v>824</v>
      </c>
    </row>
    <row r="150" spans="1:38" s="20" customFormat="1" ht="11.25" x14ac:dyDescent="0.2">
      <c r="A150" s="48" t="s">
        <v>804</v>
      </c>
      <c r="B150" s="61" t="s">
        <v>123</v>
      </c>
      <c r="C150" s="47">
        <v>206</v>
      </c>
      <c r="D150" s="48" t="s">
        <v>629</v>
      </c>
      <c r="E150" s="48"/>
      <c r="F150" s="93">
        <v>346024.39</v>
      </c>
      <c r="G150" s="95">
        <v>6298161.8300000001</v>
      </c>
      <c r="H150" s="48" t="s">
        <v>549</v>
      </c>
      <c r="I150" s="48" t="s">
        <v>630</v>
      </c>
      <c r="J150" s="48"/>
      <c r="K150" s="48"/>
      <c r="L150" s="48"/>
      <c r="M150" s="48"/>
      <c r="N150" s="50"/>
      <c r="O150" s="50"/>
      <c r="P150" s="50"/>
      <c r="Q150" s="50"/>
      <c r="R150" s="47"/>
      <c r="S150" s="47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73"/>
      <c r="AL150" s="47" t="s">
        <v>824</v>
      </c>
    </row>
    <row r="151" spans="1:38" s="20" customFormat="1" ht="11.25" x14ac:dyDescent="0.2">
      <c r="A151" s="48" t="s">
        <v>804</v>
      </c>
      <c r="B151" s="61" t="s">
        <v>123</v>
      </c>
      <c r="C151" s="47">
        <v>207</v>
      </c>
      <c r="D151" s="48" t="s">
        <v>633</v>
      </c>
      <c r="E151" s="48"/>
      <c r="F151" s="93">
        <v>338154.45</v>
      </c>
      <c r="G151" s="95">
        <v>6298072.2800000003</v>
      </c>
      <c r="H151" s="48" t="s">
        <v>549</v>
      </c>
      <c r="I151" s="48" t="s">
        <v>634</v>
      </c>
      <c r="J151" s="48"/>
      <c r="K151" s="48"/>
      <c r="L151" s="48"/>
      <c r="M151" s="48"/>
      <c r="N151" s="50"/>
      <c r="O151" s="50"/>
      <c r="P151" s="50"/>
      <c r="Q151" s="50"/>
      <c r="R151" s="47"/>
      <c r="S151" s="47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73"/>
      <c r="AL151" s="47" t="s">
        <v>824</v>
      </c>
    </row>
    <row r="152" spans="1:38" s="9" customFormat="1" ht="11.25" x14ac:dyDescent="0.2">
      <c r="A152" s="10" t="s">
        <v>803</v>
      </c>
      <c r="B152" s="40" t="s">
        <v>774</v>
      </c>
      <c r="C152" s="26">
        <v>208</v>
      </c>
      <c r="D152" s="6" t="s">
        <v>119</v>
      </c>
      <c r="E152" s="6"/>
      <c r="F152" s="94">
        <v>345540.33</v>
      </c>
      <c r="G152" s="92">
        <v>6287776.1799999997</v>
      </c>
      <c r="H152" s="12" t="s">
        <v>558</v>
      </c>
      <c r="I152" s="12" t="s">
        <v>489</v>
      </c>
      <c r="J152" s="6" t="s">
        <v>573</v>
      </c>
      <c r="K152" s="6"/>
      <c r="L152" s="6"/>
      <c r="M152" s="6"/>
      <c r="N152" s="19">
        <v>0.25</v>
      </c>
      <c r="O152" s="19">
        <v>0.58333333333333337</v>
      </c>
      <c r="P152" s="22">
        <v>0.70833333333333337</v>
      </c>
      <c r="Q152" s="22">
        <v>0.95833333333333337</v>
      </c>
      <c r="R152" s="26"/>
      <c r="S152" s="34"/>
      <c r="T152" s="19" t="s">
        <v>640</v>
      </c>
      <c r="U152" s="19"/>
      <c r="V152" s="7"/>
      <c r="W152" s="7"/>
      <c r="X152" s="6"/>
      <c r="Y152" s="6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71">
        <v>2</v>
      </c>
      <c r="AL152" s="26" t="s">
        <v>824</v>
      </c>
    </row>
    <row r="153" spans="1:38" s="9" customFormat="1" ht="22.5" x14ac:dyDescent="0.2">
      <c r="A153" s="10" t="s">
        <v>803</v>
      </c>
      <c r="B153" s="40" t="s">
        <v>774</v>
      </c>
      <c r="C153" s="26">
        <v>209</v>
      </c>
      <c r="D153" s="6" t="s">
        <v>119</v>
      </c>
      <c r="E153" s="6"/>
      <c r="F153" s="94">
        <v>345540.33</v>
      </c>
      <c r="G153" s="92">
        <v>6287776.1799999997</v>
      </c>
      <c r="H153" s="12" t="s">
        <v>558</v>
      </c>
      <c r="I153" s="12" t="s">
        <v>489</v>
      </c>
      <c r="J153" s="6" t="s">
        <v>573</v>
      </c>
      <c r="K153" s="6"/>
      <c r="L153" s="6"/>
      <c r="M153" s="6"/>
      <c r="N153" s="19">
        <v>0.25</v>
      </c>
      <c r="O153" s="19">
        <v>0.58333333333333337</v>
      </c>
      <c r="P153" s="22">
        <v>0.70833333333333337</v>
      </c>
      <c r="Q153" s="22">
        <v>0.95833333333333337</v>
      </c>
      <c r="R153" s="26"/>
      <c r="S153" s="34"/>
      <c r="T153" s="19" t="s">
        <v>641</v>
      </c>
      <c r="U153" s="19" t="s">
        <v>642</v>
      </c>
      <c r="V153" s="7"/>
      <c r="W153" s="7"/>
      <c r="X153" s="6"/>
      <c r="Y153" s="6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71">
        <v>2</v>
      </c>
      <c r="AL153" s="26" t="s">
        <v>824</v>
      </c>
    </row>
    <row r="154" spans="1:38" s="20" customFormat="1" ht="11.25" x14ac:dyDescent="0.2">
      <c r="A154" s="48" t="s">
        <v>804</v>
      </c>
      <c r="B154" s="61" t="s">
        <v>124</v>
      </c>
      <c r="C154" s="47">
        <v>210</v>
      </c>
      <c r="D154" s="48" t="s">
        <v>119</v>
      </c>
      <c r="E154" s="48"/>
      <c r="F154" s="93">
        <v>345540.33</v>
      </c>
      <c r="G154" s="95">
        <v>6287776.1799999997</v>
      </c>
      <c r="H154" s="48" t="s">
        <v>558</v>
      </c>
      <c r="I154" s="48" t="s">
        <v>489</v>
      </c>
      <c r="J154" s="48"/>
      <c r="K154" s="48"/>
      <c r="L154" s="48"/>
      <c r="M154" s="48"/>
      <c r="N154" s="50"/>
      <c r="O154" s="50"/>
      <c r="P154" s="50"/>
      <c r="Q154" s="50"/>
      <c r="R154" s="47"/>
      <c r="S154" s="47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73"/>
      <c r="AL154" s="47" t="s">
        <v>824</v>
      </c>
    </row>
    <row r="155" spans="1:38" s="9" customFormat="1" ht="11.25" x14ac:dyDescent="0.2">
      <c r="A155" s="10" t="s">
        <v>803</v>
      </c>
      <c r="B155" s="40" t="s">
        <v>774</v>
      </c>
      <c r="C155" s="26">
        <v>211</v>
      </c>
      <c r="D155" s="6" t="s">
        <v>119</v>
      </c>
      <c r="E155" s="6"/>
      <c r="F155" s="94">
        <v>345540.33</v>
      </c>
      <c r="G155" s="92">
        <v>6287776.1799999997</v>
      </c>
      <c r="H155" s="12" t="s">
        <v>558</v>
      </c>
      <c r="I155" s="12" t="s">
        <v>489</v>
      </c>
      <c r="J155" s="6" t="s">
        <v>573</v>
      </c>
      <c r="K155" s="6"/>
      <c r="L155" s="6"/>
      <c r="M155" s="6"/>
      <c r="N155" s="19">
        <v>0.25</v>
      </c>
      <c r="O155" s="19">
        <v>0.58333333333333337</v>
      </c>
      <c r="P155" s="22">
        <v>0.72916666666666663</v>
      </c>
      <c r="Q155" s="22">
        <v>0.95833333333333337</v>
      </c>
      <c r="R155" s="26"/>
      <c r="S155" s="34"/>
      <c r="T155" s="19" t="s">
        <v>643</v>
      </c>
      <c r="U155" s="19"/>
      <c r="V155" s="7"/>
      <c r="W155" s="7"/>
      <c r="X155" s="6"/>
      <c r="Y155" s="6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71">
        <v>2</v>
      </c>
      <c r="AL155" s="26" t="s">
        <v>824</v>
      </c>
    </row>
    <row r="156" spans="1:38" s="9" customFormat="1" ht="11.25" x14ac:dyDescent="0.2">
      <c r="A156" s="10" t="s">
        <v>803</v>
      </c>
      <c r="B156" s="40" t="s">
        <v>774</v>
      </c>
      <c r="C156" s="26">
        <v>212</v>
      </c>
      <c r="D156" s="6" t="s">
        <v>119</v>
      </c>
      <c r="E156" s="6"/>
      <c r="F156" s="94">
        <v>345540.33</v>
      </c>
      <c r="G156" s="92">
        <v>6287776.1799999997</v>
      </c>
      <c r="H156" s="12" t="s">
        <v>558</v>
      </c>
      <c r="I156" s="12" t="s">
        <v>489</v>
      </c>
      <c r="J156" s="6" t="s">
        <v>573</v>
      </c>
      <c r="K156" s="6"/>
      <c r="L156" s="6"/>
      <c r="M156" s="6"/>
      <c r="N156" s="19">
        <v>0.25</v>
      </c>
      <c r="O156" s="19">
        <v>0.58333333333333337</v>
      </c>
      <c r="P156" s="22">
        <v>0.70833333333333337</v>
      </c>
      <c r="Q156" s="22">
        <v>0.95833333333333337</v>
      </c>
      <c r="R156" s="26"/>
      <c r="S156" s="34"/>
      <c r="T156" s="19" t="s">
        <v>644</v>
      </c>
      <c r="U156" s="19"/>
      <c r="V156" s="7"/>
      <c r="W156" s="7"/>
      <c r="X156" s="6"/>
      <c r="Y156" s="6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71">
        <v>2</v>
      </c>
      <c r="AL156" s="26" t="s">
        <v>824</v>
      </c>
    </row>
    <row r="157" spans="1:38" s="9" customFormat="1" ht="11.25" x14ac:dyDescent="0.2">
      <c r="A157" s="10" t="s">
        <v>803</v>
      </c>
      <c r="B157" s="40" t="s">
        <v>774</v>
      </c>
      <c r="C157" s="26">
        <v>213</v>
      </c>
      <c r="D157" s="6" t="s">
        <v>119</v>
      </c>
      <c r="E157" s="6"/>
      <c r="F157" s="94">
        <v>345540.33</v>
      </c>
      <c r="G157" s="92">
        <v>6287776.1799999997</v>
      </c>
      <c r="H157" s="12" t="s">
        <v>558</v>
      </c>
      <c r="I157" s="12" t="s">
        <v>489</v>
      </c>
      <c r="J157" s="6" t="s">
        <v>573</v>
      </c>
      <c r="K157" s="6"/>
      <c r="L157" s="6"/>
      <c r="M157" s="6"/>
      <c r="N157" s="19">
        <v>0.25</v>
      </c>
      <c r="O157" s="19">
        <v>0.58333333333333337</v>
      </c>
      <c r="P157" s="22">
        <v>0.70833333333333337</v>
      </c>
      <c r="Q157" s="22">
        <v>0.95833333333333337</v>
      </c>
      <c r="R157" s="26"/>
      <c r="S157" s="34"/>
      <c r="T157" s="19" t="s">
        <v>639</v>
      </c>
      <c r="U157" s="19"/>
      <c r="V157" s="7"/>
      <c r="W157" s="7"/>
      <c r="X157" s="6"/>
      <c r="Y157" s="6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71">
        <v>2</v>
      </c>
      <c r="AL157" s="26" t="s">
        <v>824</v>
      </c>
    </row>
    <row r="158" spans="1:38" s="9" customFormat="1" x14ac:dyDescent="0.2">
      <c r="A158" s="10" t="s">
        <v>803</v>
      </c>
      <c r="B158" s="40" t="s">
        <v>774</v>
      </c>
      <c r="C158" s="26">
        <v>214</v>
      </c>
      <c r="D158" s="6" t="s">
        <v>654</v>
      </c>
      <c r="E158" s="23"/>
      <c r="F158" s="94">
        <v>348645.93</v>
      </c>
      <c r="G158" s="92">
        <v>6285432.4299999997</v>
      </c>
      <c r="H158" s="12" t="s">
        <v>655</v>
      </c>
      <c r="I158" s="12" t="s">
        <v>656</v>
      </c>
      <c r="J158" s="6" t="s">
        <v>573</v>
      </c>
      <c r="K158" s="10"/>
      <c r="L158" s="10"/>
      <c r="M158" s="10"/>
      <c r="N158" s="19">
        <v>0.22916666666666666</v>
      </c>
      <c r="O158" s="19">
        <v>0.41666666666666669</v>
      </c>
      <c r="P158" s="26"/>
      <c r="Q158" s="26"/>
      <c r="R158" s="26"/>
      <c r="S158" s="26"/>
      <c r="T158" s="19" t="s">
        <v>360</v>
      </c>
      <c r="U158" s="10" t="s">
        <v>361</v>
      </c>
      <c r="V158" s="10" t="s">
        <v>382</v>
      </c>
      <c r="W158" s="10" t="s">
        <v>273</v>
      </c>
      <c r="X158" s="10" t="s">
        <v>380</v>
      </c>
      <c r="Y158" s="10" t="s">
        <v>381</v>
      </c>
      <c r="Z158" s="10" t="s">
        <v>604</v>
      </c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71">
        <v>2</v>
      </c>
      <c r="AL158" s="26" t="s">
        <v>824</v>
      </c>
    </row>
    <row r="159" spans="1:38" s="9" customFormat="1" x14ac:dyDescent="0.2">
      <c r="A159" s="10" t="s">
        <v>803</v>
      </c>
      <c r="B159" s="40" t="s">
        <v>774</v>
      </c>
      <c r="C159" s="26">
        <v>215</v>
      </c>
      <c r="D159" s="6" t="s">
        <v>646</v>
      </c>
      <c r="E159" s="23"/>
      <c r="F159" s="94">
        <v>348318.21</v>
      </c>
      <c r="G159" s="92">
        <v>6287212.5700000003</v>
      </c>
      <c r="H159" s="12" t="s">
        <v>563</v>
      </c>
      <c r="I159" s="12" t="s">
        <v>647</v>
      </c>
      <c r="J159" s="6" t="s">
        <v>573</v>
      </c>
      <c r="K159" s="10"/>
      <c r="L159" s="10"/>
      <c r="M159" s="10"/>
      <c r="N159" s="19">
        <v>0.25</v>
      </c>
      <c r="O159" s="19">
        <v>0.39583333333333331</v>
      </c>
      <c r="P159" s="26"/>
      <c r="Q159" s="26"/>
      <c r="R159" s="26"/>
      <c r="S159" s="26"/>
      <c r="T159" s="19" t="s">
        <v>648</v>
      </c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71">
        <v>1</v>
      </c>
      <c r="AL159" s="26" t="s">
        <v>824</v>
      </c>
    </row>
    <row r="160" spans="1:38" s="9" customFormat="1" x14ac:dyDescent="0.2">
      <c r="A160" s="10" t="s">
        <v>803</v>
      </c>
      <c r="B160" s="40" t="s">
        <v>774</v>
      </c>
      <c r="C160" s="26">
        <v>216</v>
      </c>
      <c r="D160" s="6" t="s">
        <v>649</v>
      </c>
      <c r="E160" s="23"/>
      <c r="F160" s="94">
        <v>348299.33</v>
      </c>
      <c r="G160" s="92">
        <v>6287249.54</v>
      </c>
      <c r="H160" s="12" t="s">
        <v>563</v>
      </c>
      <c r="I160" s="12" t="s">
        <v>650</v>
      </c>
      <c r="J160" s="6" t="s">
        <v>573</v>
      </c>
      <c r="K160" s="10"/>
      <c r="L160" s="10"/>
      <c r="M160" s="10"/>
      <c r="N160" s="19">
        <v>0.25</v>
      </c>
      <c r="O160" s="19">
        <v>0.39583333333333331</v>
      </c>
      <c r="P160" s="26"/>
      <c r="Q160" s="26"/>
      <c r="R160" s="26"/>
      <c r="S160" s="26"/>
      <c r="T160" s="19" t="s">
        <v>360</v>
      </c>
      <c r="U160" s="10" t="s">
        <v>361</v>
      </c>
      <c r="V160" s="10" t="s">
        <v>382</v>
      </c>
      <c r="W160" s="10" t="s">
        <v>273</v>
      </c>
      <c r="X160" s="10" t="s">
        <v>380</v>
      </c>
      <c r="Y160" s="10" t="s">
        <v>381</v>
      </c>
      <c r="Z160" s="10" t="s">
        <v>604</v>
      </c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71">
        <v>2</v>
      </c>
      <c r="AL160" s="26" t="s">
        <v>824</v>
      </c>
    </row>
    <row r="161" spans="1:38" s="9" customFormat="1" x14ac:dyDescent="0.2">
      <c r="A161" s="10" t="s">
        <v>803</v>
      </c>
      <c r="B161" s="40" t="s">
        <v>774</v>
      </c>
      <c r="C161" s="26">
        <v>217</v>
      </c>
      <c r="D161" s="6" t="s">
        <v>651</v>
      </c>
      <c r="E161" s="23"/>
      <c r="F161" s="94">
        <v>353752.81</v>
      </c>
      <c r="G161" s="92">
        <v>6304171.9299999997</v>
      </c>
      <c r="H161" s="12" t="s">
        <v>562</v>
      </c>
      <c r="I161" s="12" t="s">
        <v>652</v>
      </c>
      <c r="J161" s="6" t="s">
        <v>573</v>
      </c>
      <c r="K161" s="10"/>
      <c r="L161" s="10"/>
      <c r="M161" s="10"/>
      <c r="N161" s="19">
        <v>0.70833333333333337</v>
      </c>
      <c r="O161" s="19">
        <v>0.875</v>
      </c>
      <c r="P161" s="26"/>
      <c r="Q161" s="26"/>
      <c r="R161" s="26"/>
      <c r="S161" s="26"/>
      <c r="T161" s="19" t="s">
        <v>609</v>
      </c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71">
        <v>1</v>
      </c>
      <c r="AL161" s="26" t="s">
        <v>824</v>
      </c>
    </row>
    <row r="162" spans="1:38" s="9" customFormat="1" x14ac:dyDescent="0.2">
      <c r="A162" s="10" t="s">
        <v>803</v>
      </c>
      <c r="B162" s="40" t="s">
        <v>774</v>
      </c>
      <c r="C162" s="26">
        <v>218</v>
      </c>
      <c r="D162" s="6" t="s">
        <v>586</v>
      </c>
      <c r="E162" s="23"/>
      <c r="F162" s="94">
        <v>345442.46</v>
      </c>
      <c r="G162" s="92">
        <v>6287842.2999999998</v>
      </c>
      <c r="H162" s="12" t="s">
        <v>558</v>
      </c>
      <c r="I162" s="12" t="s">
        <v>653</v>
      </c>
      <c r="J162" s="6" t="s">
        <v>573</v>
      </c>
      <c r="K162" s="10"/>
      <c r="L162" s="10"/>
      <c r="M162" s="10"/>
      <c r="N162" s="19">
        <v>0.25</v>
      </c>
      <c r="O162" s="19">
        <v>0.875</v>
      </c>
      <c r="P162" s="26"/>
      <c r="Q162" s="26"/>
      <c r="R162" s="26"/>
      <c r="S162" s="26"/>
      <c r="T162" s="19" t="s">
        <v>215</v>
      </c>
      <c r="U162" s="10" t="s">
        <v>293</v>
      </c>
      <c r="V162" s="10" t="s">
        <v>337</v>
      </c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71">
        <v>3</v>
      </c>
      <c r="AL162" s="26" t="s">
        <v>824</v>
      </c>
    </row>
    <row r="163" spans="1:38" s="9" customFormat="1" ht="11.25" x14ac:dyDescent="0.2">
      <c r="A163" s="10" t="s">
        <v>803</v>
      </c>
      <c r="B163" s="40" t="s">
        <v>775</v>
      </c>
      <c r="C163" s="26">
        <v>219</v>
      </c>
      <c r="D163" s="10" t="s">
        <v>676</v>
      </c>
      <c r="E163" s="10"/>
      <c r="F163" s="94">
        <v>351592.54</v>
      </c>
      <c r="G163" s="92">
        <v>6296052.96</v>
      </c>
      <c r="H163" s="10" t="s">
        <v>551</v>
      </c>
      <c r="I163" s="10" t="s">
        <v>677</v>
      </c>
      <c r="J163" s="10" t="s">
        <v>575</v>
      </c>
      <c r="K163" s="10"/>
      <c r="L163" s="10"/>
      <c r="M163" s="10"/>
      <c r="N163" s="19">
        <v>0.70833333333333337</v>
      </c>
      <c r="O163" s="19">
        <v>0.875</v>
      </c>
      <c r="P163" s="26"/>
      <c r="Q163" s="26"/>
      <c r="R163" s="26"/>
      <c r="S163" s="26"/>
      <c r="T163" s="10" t="s">
        <v>241</v>
      </c>
      <c r="U163" s="10" t="s">
        <v>244</v>
      </c>
      <c r="V163" s="10" t="s">
        <v>514</v>
      </c>
      <c r="W163" s="10" t="s">
        <v>242</v>
      </c>
      <c r="X163" s="10" t="s">
        <v>245</v>
      </c>
      <c r="Y163" s="10" t="s">
        <v>243</v>
      </c>
      <c r="Z163" s="10" t="s">
        <v>608</v>
      </c>
      <c r="AA163" s="10" t="s">
        <v>296</v>
      </c>
      <c r="AB163" s="10" t="s">
        <v>682</v>
      </c>
      <c r="AC163" s="10"/>
      <c r="AD163" s="10"/>
      <c r="AE163" s="10"/>
      <c r="AF163" s="10"/>
      <c r="AG163" s="10"/>
      <c r="AH163" s="10"/>
      <c r="AI163" s="10"/>
      <c r="AJ163" s="10"/>
      <c r="AK163" s="71">
        <v>2</v>
      </c>
      <c r="AL163" s="26" t="s">
        <v>824</v>
      </c>
    </row>
    <row r="164" spans="1:38" s="9" customFormat="1" ht="11.25" x14ac:dyDescent="0.2">
      <c r="A164" s="10" t="s">
        <v>803</v>
      </c>
      <c r="B164" s="40" t="s">
        <v>774</v>
      </c>
      <c r="C164" s="26">
        <v>220</v>
      </c>
      <c r="D164" s="10" t="s">
        <v>684</v>
      </c>
      <c r="E164" s="10"/>
      <c r="F164" s="94">
        <v>341446.31</v>
      </c>
      <c r="G164" s="92">
        <v>6302547.96</v>
      </c>
      <c r="H164" s="10" t="s">
        <v>565</v>
      </c>
      <c r="I164" s="10" t="s">
        <v>685</v>
      </c>
      <c r="J164" s="10" t="s">
        <v>567</v>
      </c>
      <c r="K164" s="10"/>
      <c r="L164" s="10"/>
      <c r="M164" s="10"/>
      <c r="N164" s="19">
        <v>0.60416666666666663</v>
      </c>
      <c r="O164" s="19">
        <v>0.89583333333333337</v>
      </c>
      <c r="P164" s="26"/>
      <c r="Q164" s="26"/>
      <c r="R164" s="26"/>
      <c r="S164" s="26"/>
      <c r="T164" s="10" t="s">
        <v>686</v>
      </c>
      <c r="U164" s="10" t="s">
        <v>687</v>
      </c>
      <c r="V164" s="10" t="s">
        <v>303</v>
      </c>
      <c r="W164" s="10" t="s">
        <v>688</v>
      </c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71">
        <v>2</v>
      </c>
      <c r="AL164" s="26" t="s">
        <v>824</v>
      </c>
    </row>
    <row r="165" spans="1:38" s="9" customFormat="1" ht="11.25" x14ac:dyDescent="0.2">
      <c r="A165" s="10" t="s">
        <v>803</v>
      </c>
      <c r="B165" s="40" t="s">
        <v>774</v>
      </c>
      <c r="C165" s="26">
        <v>221</v>
      </c>
      <c r="D165" s="10" t="s">
        <v>689</v>
      </c>
      <c r="E165" s="10"/>
      <c r="F165" s="94">
        <v>347139.83</v>
      </c>
      <c r="G165" s="92">
        <v>6302541.9400000004</v>
      </c>
      <c r="H165" s="10" t="s">
        <v>554</v>
      </c>
      <c r="I165" s="10" t="s">
        <v>690</v>
      </c>
      <c r="J165" s="10" t="s">
        <v>567</v>
      </c>
      <c r="K165" s="10"/>
      <c r="L165" s="10"/>
      <c r="M165" s="10"/>
      <c r="N165" s="19">
        <v>0.27083333333333331</v>
      </c>
      <c r="O165" s="19">
        <v>0.39583333333333331</v>
      </c>
      <c r="P165" s="22">
        <v>0.6875</v>
      </c>
      <c r="Q165" s="22">
        <v>0.875</v>
      </c>
      <c r="R165" s="26"/>
      <c r="S165" s="26"/>
      <c r="T165" s="10" t="s">
        <v>691</v>
      </c>
      <c r="U165" s="10" t="s">
        <v>692</v>
      </c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71">
        <v>2</v>
      </c>
      <c r="AL165" s="26" t="s">
        <v>824</v>
      </c>
    </row>
    <row r="166" spans="1:38" s="9" customFormat="1" ht="11.25" x14ac:dyDescent="0.2">
      <c r="A166" s="10" t="s">
        <v>803</v>
      </c>
      <c r="B166" s="40" t="s">
        <v>774</v>
      </c>
      <c r="C166" s="26">
        <v>222</v>
      </c>
      <c r="D166" s="10" t="s">
        <v>693</v>
      </c>
      <c r="E166" s="10"/>
      <c r="F166" s="94">
        <v>353055.39</v>
      </c>
      <c r="G166" s="92">
        <v>6284458.21</v>
      </c>
      <c r="H166" s="10" t="s">
        <v>548</v>
      </c>
      <c r="I166" s="10" t="s">
        <v>694</v>
      </c>
      <c r="J166" s="10" t="s">
        <v>572</v>
      </c>
      <c r="K166" s="10"/>
      <c r="L166" s="10"/>
      <c r="M166" s="10"/>
      <c r="N166" s="19">
        <v>0.75</v>
      </c>
      <c r="O166" s="19">
        <v>0.91666666666666663</v>
      </c>
      <c r="P166" s="26"/>
      <c r="Q166" s="26"/>
      <c r="R166" s="26"/>
      <c r="S166" s="26"/>
      <c r="T166" s="10" t="s">
        <v>695</v>
      </c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71">
        <v>1</v>
      </c>
      <c r="AL166" s="26" t="s">
        <v>824</v>
      </c>
    </row>
    <row r="167" spans="1:38" s="9" customFormat="1" ht="11.25" x14ac:dyDescent="0.2">
      <c r="A167" s="10" t="s">
        <v>803</v>
      </c>
      <c r="B167" s="40" t="s">
        <v>774</v>
      </c>
      <c r="C167" s="26">
        <v>223</v>
      </c>
      <c r="D167" s="10" t="s">
        <v>693</v>
      </c>
      <c r="E167" s="10"/>
      <c r="F167" s="94">
        <v>353055.39</v>
      </c>
      <c r="G167" s="92">
        <v>6284458.21</v>
      </c>
      <c r="H167" s="10" t="s">
        <v>548</v>
      </c>
      <c r="I167" s="10" t="s">
        <v>694</v>
      </c>
      <c r="J167" s="10" t="s">
        <v>572</v>
      </c>
      <c r="K167" s="10"/>
      <c r="L167" s="10"/>
      <c r="M167" s="10"/>
      <c r="N167" s="19">
        <v>0.75</v>
      </c>
      <c r="O167" s="19">
        <v>0.91666666666666663</v>
      </c>
      <c r="P167" s="26"/>
      <c r="Q167" s="26"/>
      <c r="R167" s="26"/>
      <c r="S167" s="26"/>
      <c r="T167" s="10" t="s">
        <v>238</v>
      </c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71">
        <v>1</v>
      </c>
      <c r="AL167" s="26" t="s">
        <v>824</v>
      </c>
    </row>
    <row r="168" spans="1:38" s="9" customFormat="1" ht="11.25" x14ac:dyDescent="0.2">
      <c r="A168" s="10" t="s">
        <v>803</v>
      </c>
      <c r="B168" s="40" t="s">
        <v>774</v>
      </c>
      <c r="C168" s="26">
        <v>224</v>
      </c>
      <c r="D168" s="10" t="s">
        <v>693</v>
      </c>
      <c r="E168" s="10"/>
      <c r="F168" s="94">
        <v>353055.39</v>
      </c>
      <c r="G168" s="92">
        <v>6284458.21</v>
      </c>
      <c r="H168" s="10" t="s">
        <v>548</v>
      </c>
      <c r="I168" s="10" t="s">
        <v>694</v>
      </c>
      <c r="J168" s="10" t="s">
        <v>572</v>
      </c>
      <c r="K168" s="10"/>
      <c r="L168" s="10"/>
      <c r="M168" s="10"/>
      <c r="N168" s="19">
        <v>0.75</v>
      </c>
      <c r="O168" s="19">
        <v>0.91666666666666663</v>
      </c>
      <c r="P168" s="26"/>
      <c r="Q168" s="26"/>
      <c r="R168" s="26"/>
      <c r="S168" s="26"/>
      <c r="T168" s="10" t="s">
        <v>346</v>
      </c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71">
        <v>1</v>
      </c>
      <c r="AL168" s="26" t="s">
        <v>824</v>
      </c>
    </row>
    <row r="169" spans="1:38" s="9" customFormat="1" ht="11.25" x14ac:dyDescent="0.2">
      <c r="A169" s="10" t="s">
        <v>803</v>
      </c>
      <c r="B169" s="40" t="s">
        <v>774</v>
      </c>
      <c r="C169" s="26">
        <v>225</v>
      </c>
      <c r="D169" s="10" t="s">
        <v>693</v>
      </c>
      <c r="E169" s="10"/>
      <c r="F169" s="94">
        <v>353055.39</v>
      </c>
      <c r="G169" s="92">
        <v>6284458.21</v>
      </c>
      <c r="H169" s="10" t="s">
        <v>548</v>
      </c>
      <c r="I169" s="10" t="s">
        <v>694</v>
      </c>
      <c r="J169" s="10" t="s">
        <v>572</v>
      </c>
      <c r="K169" s="10"/>
      <c r="L169" s="10"/>
      <c r="M169" s="10"/>
      <c r="N169" s="19">
        <v>0.75</v>
      </c>
      <c r="O169" s="19">
        <v>0.91666666666666663</v>
      </c>
      <c r="P169" s="26"/>
      <c r="Q169" s="26"/>
      <c r="R169" s="26"/>
      <c r="S169" s="26"/>
      <c r="T169" s="10" t="s">
        <v>696</v>
      </c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71">
        <v>1</v>
      </c>
      <c r="AL169" s="26" t="s">
        <v>824</v>
      </c>
    </row>
    <row r="170" spans="1:38" s="9" customFormat="1" ht="11.25" x14ac:dyDescent="0.2">
      <c r="A170" s="10" t="s">
        <v>803</v>
      </c>
      <c r="B170" s="40" t="s">
        <v>774</v>
      </c>
      <c r="C170" s="26">
        <v>226</v>
      </c>
      <c r="D170" s="27" t="s">
        <v>697</v>
      </c>
      <c r="E170" s="10"/>
      <c r="F170" s="94">
        <v>346820.59</v>
      </c>
      <c r="G170" s="92">
        <v>6299408.1699999999</v>
      </c>
      <c r="H170" s="10" t="s">
        <v>549</v>
      </c>
      <c r="I170" s="10" t="s">
        <v>698</v>
      </c>
      <c r="J170" s="10" t="s">
        <v>573</v>
      </c>
      <c r="K170" s="10"/>
      <c r="L170" s="10"/>
      <c r="M170" s="10"/>
      <c r="N170" s="19">
        <v>0.70833333333333337</v>
      </c>
      <c r="O170" s="19">
        <v>0.875</v>
      </c>
      <c r="P170" s="26"/>
      <c r="Q170" s="26"/>
      <c r="R170" s="26" t="s">
        <v>699</v>
      </c>
      <c r="S170" s="26"/>
      <c r="T170" s="10" t="s">
        <v>188</v>
      </c>
      <c r="U170" s="10" t="s">
        <v>189</v>
      </c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71">
        <v>2</v>
      </c>
      <c r="AL170" s="26" t="s">
        <v>824</v>
      </c>
    </row>
    <row r="171" spans="1:38" s="9" customFormat="1" ht="11.25" x14ac:dyDescent="0.2">
      <c r="A171" s="10" t="s">
        <v>803</v>
      </c>
      <c r="B171" s="40" t="s">
        <v>774</v>
      </c>
      <c r="C171" s="26">
        <v>227</v>
      </c>
      <c r="D171" s="27" t="s">
        <v>541</v>
      </c>
      <c r="E171" s="10"/>
      <c r="F171" s="94">
        <v>346830.11</v>
      </c>
      <c r="G171" s="92">
        <v>6299626.4400000004</v>
      </c>
      <c r="H171" s="10" t="s">
        <v>554</v>
      </c>
      <c r="I171" s="10" t="s">
        <v>700</v>
      </c>
      <c r="J171" s="10" t="s">
        <v>573</v>
      </c>
      <c r="K171" s="10"/>
      <c r="L171" s="10"/>
      <c r="M171" s="10"/>
      <c r="N171" s="19">
        <v>0.70833333333333337</v>
      </c>
      <c r="O171" s="19">
        <v>0.875</v>
      </c>
      <c r="P171" s="26"/>
      <c r="Q171" s="26"/>
      <c r="R171" s="26" t="s">
        <v>699</v>
      </c>
      <c r="S171" s="26"/>
      <c r="T171" s="10" t="s">
        <v>188</v>
      </c>
      <c r="U171" s="10" t="s">
        <v>189</v>
      </c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71">
        <v>1</v>
      </c>
      <c r="AL171" s="26" t="s">
        <v>824</v>
      </c>
    </row>
    <row r="172" spans="1:38" s="9" customFormat="1" ht="11.25" x14ac:dyDescent="0.2">
      <c r="A172" s="10" t="s">
        <v>803</v>
      </c>
      <c r="B172" s="40" t="s">
        <v>774</v>
      </c>
      <c r="C172" s="26">
        <v>228</v>
      </c>
      <c r="D172" s="27" t="s">
        <v>701</v>
      </c>
      <c r="E172" s="10"/>
      <c r="F172" s="94">
        <v>346913.13</v>
      </c>
      <c r="G172" s="92">
        <v>6299951.7300000004</v>
      </c>
      <c r="H172" s="10" t="s">
        <v>554</v>
      </c>
      <c r="I172" s="10" t="s">
        <v>702</v>
      </c>
      <c r="J172" s="10" t="s">
        <v>573</v>
      </c>
      <c r="K172" s="10"/>
      <c r="L172" s="10"/>
      <c r="M172" s="10"/>
      <c r="N172" s="19">
        <v>0.70833333333333337</v>
      </c>
      <c r="O172" s="19">
        <v>0.875</v>
      </c>
      <c r="P172" s="26"/>
      <c r="Q172" s="26"/>
      <c r="R172" s="26" t="s">
        <v>699</v>
      </c>
      <c r="S172" s="26"/>
      <c r="T172" s="10" t="s">
        <v>188</v>
      </c>
      <c r="U172" s="10" t="s">
        <v>189</v>
      </c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71">
        <v>1</v>
      </c>
      <c r="AL172" s="26" t="s">
        <v>824</v>
      </c>
    </row>
    <row r="173" spans="1:38" s="9" customFormat="1" ht="11.25" x14ac:dyDescent="0.2">
      <c r="A173" s="10" t="s">
        <v>803</v>
      </c>
      <c r="B173" s="40" t="s">
        <v>774</v>
      </c>
      <c r="C173" s="26">
        <v>229</v>
      </c>
      <c r="D173" s="27" t="s">
        <v>703</v>
      </c>
      <c r="E173" s="10"/>
      <c r="F173" s="94">
        <v>353993.38</v>
      </c>
      <c r="G173" s="92">
        <v>6297395.2300000004</v>
      </c>
      <c r="H173" s="10" t="s">
        <v>551</v>
      </c>
      <c r="I173" s="10" t="s">
        <v>704</v>
      </c>
      <c r="J173" s="10" t="s">
        <v>573</v>
      </c>
      <c r="K173" s="10"/>
      <c r="L173" s="10"/>
      <c r="M173" s="10"/>
      <c r="N173" s="19">
        <v>0.70833333333333337</v>
      </c>
      <c r="O173" s="19">
        <v>0.875</v>
      </c>
      <c r="P173" s="26"/>
      <c r="Q173" s="26"/>
      <c r="R173" s="26" t="s">
        <v>699</v>
      </c>
      <c r="S173" s="26"/>
      <c r="T173" s="10" t="s">
        <v>609</v>
      </c>
      <c r="U173" s="10" t="s">
        <v>367</v>
      </c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71">
        <v>2</v>
      </c>
      <c r="AL173" s="26" t="s">
        <v>824</v>
      </c>
    </row>
    <row r="174" spans="1:38" s="20" customFormat="1" ht="11.25" x14ac:dyDescent="0.2">
      <c r="A174" s="48" t="s">
        <v>804</v>
      </c>
      <c r="B174" s="61" t="s">
        <v>124</v>
      </c>
      <c r="C174" s="47">
        <v>230</v>
      </c>
      <c r="D174" s="48" t="s">
        <v>722</v>
      </c>
      <c r="E174" s="48"/>
      <c r="F174" s="93">
        <v>345526.86</v>
      </c>
      <c r="G174" s="95">
        <v>6297932.9299999997</v>
      </c>
      <c r="H174" s="48" t="s">
        <v>549</v>
      </c>
      <c r="I174" s="48" t="s">
        <v>723</v>
      </c>
      <c r="J174" s="48"/>
      <c r="K174" s="48"/>
      <c r="L174" s="48"/>
      <c r="M174" s="48"/>
      <c r="N174" s="50"/>
      <c r="O174" s="50"/>
      <c r="P174" s="50"/>
      <c r="Q174" s="50"/>
      <c r="R174" s="47"/>
      <c r="S174" s="47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73"/>
      <c r="AL174" s="47" t="s">
        <v>824</v>
      </c>
    </row>
    <row r="175" spans="1:38" s="9" customFormat="1" ht="11.25" x14ac:dyDescent="0.2">
      <c r="A175" s="10" t="s">
        <v>803</v>
      </c>
      <c r="B175" s="40" t="s">
        <v>774</v>
      </c>
      <c r="C175" s="26">
        <v>231</v>
      </c>
      <c r="D175" s="10" t="s">
        <v>705</v>
      </c>
      <c r="E175" s="10" t="s">
        <v>706</v>
      </c>
      <c r="F175" s="94">
        <v>348906.25</v>
      </c>
      <c r="G175" s="94">
        <v>6282342.25</v>
      </c>
      <c r="H175" s="10" t="s">
        <v>655</v>
      </c>
      <c r="I175" s="10" t="s">
        <v>707</v>
      </c>
      <c r="J175" s="10" t="s">
        <v>573</v>
      </c>
      <c r="K175" s="10"/>
      <c r="L175" s="10"/>
      <c r="M175" s="10"/>
      <c r="N175" s="19">
        <v>0.22916666666666666</v>
      </c>
      <c r="O175" s="19">
        <v>0.41666666666666669</v>
      </c>
      <c r="P175" s="26"/>
      <c r="Q175" s="26"/>
      <c r="R175" s="26" t="s">
        <v>708</v>
      </c>
      <c r="S175" s="26"/>
      <c r="T175" s="10" t="s">
        <v>604</v>
      </c>
      <c r="U175" s="10" t="s">
        <v>382</v>
      </c>
      <c r="V175" s="10" t="s">
        <v>380</v>
      </c>
      <c r="W175" s="10" t="s">
        <v>378</v>
      </c>
      <c r="X175" s="10" t="s">
        <v>648</v>
      </c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71">
        <v>2</v>
      </c>
      <c r="AL175" s="26" t="s">
        <v>824</v>
      </c>
    </row>
    <row r="176" spans="1:38" s="9" customFormat="1" ht="11.25" x14ac:dyDescent="0.2">
      <c r="A176" s="10" t="s">
        <v>803</v>
      </c>
      <c r="B176" s="40" t="s">
        <v>774</v>
      </c>
      <c r="C176" s="26">
        <v>232</v>
      </c>
      <c r="D176" s="10" t="s">
        <v>709</v>
      </c>
      <c r="E176" s="10"/>
      <c r="F176" s="94">
        <v>348836.51</v>
      </c>
      <c r="G176" s="94">
        <v>6282971.7199999997</v>
      </c>
      <c r="H176" s="10" t="s">
        <v>655</v>
      </c>
      <c r="I176" s="10" t="s">
        <v>710</v>
      </c>
      <c r="J176" s="10" t="s">
        <v>573</v>
      </c>
      <c r="K176" s="10"/>
      <c r="L176" s="10"/>
      <c r="M176" s="10"/>
      <c r="N176" s="19">
        <v>0.22916666666666666</v>
      </c>
      <c r="O176" s="19">
        <v>0.41666666666666669</v>
      </c>
      <c r="P176" s="26"/>
      <c r="Q176" s="26"/>
      <c r="R176" s="26" t="s">
        <v>708</v>
      </c>
      <c r="S176" s="26"/>
      <c r="T176" s="10" t="s">
        <v>360</v>
      </c>
      <c r="U176" s="10" t="s">
        <v>380</v>
      </c>
      <c r="V176" s="10" t="s">
        <v>604</v>
      </c>
      <c r="W176" s="10" t="s">
        <v>361</v>
      </c>
      <c r="X176" s="10" t="s">
        <v>273</v>
      </c>
      <c r="Y176" s="10" t="s">
        <v>381</v>
      </c>
      <c r="Z176" s="10" t="s">
        <v>382</v>
      </c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71">
        <v>1</v>
      </c>
      <c r="AL176" s="26" t="s">
        <v>824</v>
      </c>
    </row>
    <row r="177" spans="1:38" s="9" customFormat="1" ht="11.25" x14ac:dyDescent="0.2">
      <c r="A177" s="10" t="s">
        <v>803</v>
      </c>
      <c r="B177" s="40" t="s">
        <v>774</v>
      </c>
      <c r="C177" s="26">
        <v>233</v>
      </c>
      <c r="D177" s="10" t="s">
        <v>711</v>
      </c>
      <c r="E177" s="10" t="s">
        <v>712</v>
      </c>
      <c r="F177" s="94">
        <v>348673.82</v>
      </c>
      <c r="G177" s="94">
        <v>6284881.2999999998</v>
      </c>
      <c r="H177" s="10" t="s">
        <v>655</v>
      </c>
      <c r="I177" s="10" t="s">
        <v>713</v>
      </c>
      <c r="J177" s="10" t="s">
        <v>573</v>
      </c>
      <c r="K177" s="10"/>
      <c r="L177" s="10"/>
      <c r="M177" s="10"/>
      <c r="N177" s="19">
        <v>0.22916666666666666</v>
      </c>
      <c r="O177" s="19">
        <v>0.41666666666666669</v>
      </c>
      <c r="P177" s="26"/>
      <c r="Q177" s="26"/>
      <c r="R177" s="26" t="s">
        <v>708</v>
      </c>
      <c r="S177" s="26"/>
      <c r="T177" s="10" t="s">
        <v>360</v>
      </c>
      <c r="U177" s="10" t="s">
        <v>604</v>
      </c>
      <c r="V177" s="10" t="s">
        <v>382</v>
      </c>
      <c r="W177" s="10" t="s">
        <v>380</v>
      </c>
      <c r="X177" s="10" t="s">
        <v>377</v>
      </c>
      <c r="Y177" s="10" t="s">
        <v>378</v>
      </c>
      <c r="Z177" s="10" t="s">
        <v>648</v>
      </c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71">
        <v>2</v>
      </c>
      <c r="AL177" s="26" t="s">
        <v>824</v>
      </c>
    </row>
    <row r="178" spans="1:38" s="9" customFormat="1" ht="11.25" x14ac:dyDescent="0.2">
      <c r="A178" s="10" t="s">
        <v>803</v>
      </c>
      <c r="B178" s="40" t="s">
        <v>774</v>
      </c>
      <c r="C178" s="26">
        <v>234</v>
      </c>
      <c r="D178" s="10" t="s">
        <v>714</v>
      </c>
      <c r="E178" s="10"/>
      <c r="F178" s="94">
        <v>348491.47</v>
      </c>
      <c r="G178" s="94">
        <v>6286207.8499999996</v>
      </c>
      <c r="H178" s="10" t="s">
        <v>563</v>
      </c>
      <c r="I178" s="10" t="s">
        <v>715</v>
      </c>
      <c r="J178" s="10" t="s">
        <v>573</v>
      </c>
      <c r="K178" s="10"/>
      <c r="L178" s="10"/>
      <c r="M178" s="10"/>
      <c r="N178" s="19">
        <v>0.23958333333333334</v>
      </c>
      <c r="O178" s="19">
        <v>0.41666666666666669</v>
      </c>
      <c r="P178" s="22">
        <v>0.66666666666666663</v>
      </c>
      <c r="Q178" s="22">
        <v>0.83333333333333337</v>
      </c>
      <c r="R178" s="26" t="s">
        <v>716</v>
      </c>
      <c r="S178" s="26"/>
      <c r="T178" s="10" t="s">
        <v>188</v>
      </c>
      <c r="U178" s="10" t="s">
        <v>190</v>
      </c>
      <c r="V178" s="10" t="s">
        <v>377</v>
      </c>
      <c r="W178" s="10" t="s">
        <v>379</v>
      </c>
      <c r="X178" s="10" t="s">
        <v>378</v>
      </c>
      <c r="Y178" s="10" t="s">
        <v>648</v>
      </c>
      <c r="Z178" s="10" t="s">
        <v>617</v>
      </c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71">
        <v>2</v>
      </c>
      <c r="AL178" s="26" t="s">
        <v>824</v>
      </c>
    </row>
    <row r="179" spans="1:38" s="20" customFormat="1" ht="11.25" x14ac:dyDescent="0.2">
      <c r="A179" s="48" t="s">
        <v>804</v>
      </c>
      <c r="B179" s="61" t="s">
        <v>124</v>
      </c>
      <c r="C179" s="47">
        <v>235</v>
      </c>
      <c r="D179" s="48" t="s">
        <v>717</v>
      </c>
      <c r="E179" s="48"/>
      <c r="F179" s="93">
        <v>348518.05</v>
      </c>
      <c r="G179" s="95">
        <v>6286073.0800000001</v>
      </c>
      <c r="H179" s="48" t="s">
        <v>563</v>
      </c>
      <c r="I179" s="48" t="s">
        <v>718</v>
      </c>
      <c r="J179" s="48"/>
      <c r="K179" s="48"/>
      <c r="L179" s="48"/>
      <c r="M179" s="48"/>
      <c r="N179" s="50"/>
      <c r="O179" s="50"/>
      <c r="P179" s="50"/>
      <c r="Q179" s="50"/>
      <c r="R179" s="47"/>
      <c r="S179" s="47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73"/>
      <c r="AL179" s="47" t="s">
        <v>824</v>
      </c>
    </row>
    <row r="180" spans="1:38" s="9" customFormat="1" ht="11.25" x14ac:dyDescent="0.2">
      <c r="A180" s="10" t="s">
        <v>803</v>
      </c>
      <c r="B180" s="40" t="s">
        <v>774</v>
      </c>
      <c r="C180" s="26">
        <v>236</v>
      </c>
      <c r="D180" s="10" t="s">
        <v>719</v>
      </c>
      <c r="E180" s="10"/>
      <c r="F180" s="94">
        <v>347812.26</v>
      </c>
      <c r="G180" s="94">
        <v>6291207.4000000004</v>
      </c>
      <c r="H180" s="10" t="s">
        <v>561</v>
      </c>
      <c r="I180" s="10" t="s">
        <v>720</v>
      </c>
      <c r="J180" s="10" t="s">
        <v>573</v>
      </c>
      <c r="K180" s="10"/>
      <c r="L180" s="10"/>
      <c r="M180" s="10"/>
      <c r="N180" s="19">
        <v>0.70833333333333337</v>
      </c>
      <c r="O180" s="19">
        <v>0.875</v>
      </c>
      <c r="P180" s="26"/>
      <c r="Q180" s="26"/>
      <c r="R180" s="26" t="s">
        <v>699</v>
      </c>
      <c r="S180" s="26"/>
      <c r="T180" s="10" t="s">
        <v>191</v>
      </c>
      <c r="U180" s="10" t="s">
        <v>192</v>
      </c>
      <c r="V180" s="10" t="s">
        <v>721</v>
      </c>
      <c r="W180" s="10" t="s">
        <v>605</v>
      </c>
      <c r="X180" s="10" t="s">
        <v>193</v>
      </c>
      <c r="Y180" s="10" t="s">
        <v>221</v>
      </c>
      <c r="Z180" s="10" t="s">
        <v>194</v>
      </c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71">
        <v>1</v>
      </c>
      <c r="AL180" s="26" t="s">
        <v>824</v>
      </c>
    </row>
    <row r="181" spans="1:38" s="9" customFormat="1" ht="11.25" x14ac:dyDescent="0.2">
      <c r="A181" s="10" t="s">
        <v>803</v>
      </c>
      <c r="B181" s="40" t="s">
        <v>774</v>
      </c>
      <c r="C181" s="26">
        <v>237</v>
      </c>
      <c r="D181" s="10" t="s">
        <v>724</v>
      </c>
      <c r="E181" s="10"/>
      <c r="F181" s="94">
        <v>350893</v>
      </c>
      <c r="G181" s="94">
        <v>6301090</v>
      </c>
      <c r="H181" s="10" t="s">
        <v>545</v>
      </c>
      <c r="I181" s="10" t="s">
        <v>725</v>
      </c>
      <c r="J181" s="10" t="s">
        <v>567</v>
      </c>
      <c r="K181" s="10"/>
      <c r="L181" s="10"/>
      <c r="M181" s="10"/>
      <c r="N181" s="19">
        <v>0.25</v>
      </c>
      <c r="O181" s="19">
        <v>0.41666666666666669</v>
      </c>
      <c r="P181" s="26"/>
      <c r="Q181" s="26"/>
      <c r="R181" s="26"/>
      <c r="S181" s="26"/>
      <c r="T181" s="10" t="s">
        <v>211</v>
      </c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71">
        <v>2</v>
      </c>
      <c r="AL181" s="26" t="s">
        <v>824</v>
      </c>
    </row>
    <row r="182" spans="1:38" s="9" customFormat="1" ht="11.25" x14ac:dyDescent="0.2">
      <c r="A182" s="10" t="s">
        <v>803</v>
      </c>
      <c r="B182" s="40" t="s">
        <v>774</v>
      </c>
      <c r="C182" s="26">
        <v>238</v>
      </c>
      <c r="D182" s="10" t="s">
        <v>726</v>
      </c>
      <c r="E182" s="10"/>
      <c r="F182" s="94">
        <v>347791.19</v>
      </c>
      <c r="G182" s="94">
        <v>6291347.1500000004</v>
      </c>
      <c r="H182" s="10" t="s">
        <v>561</v>
      </c>
      <c r="I182" s="10" t="s">
        <v>727</v>
      </c>
      <c r="J182" s="10" t="s">
        <v>573</v>
      </c>
      <c r="K182" s="10"/>
      <c r="L182" s="10"/>
      <c r="M182" s="10"/>
      <c r="N182" s="19">
        <v>0.70833333333333337</v>
      </c>
      <c r="O182" s="19">
        <v>0.875</v>
      </c>
      <c r="P182" s="26"/>
      <c r="Q182" s="26"/>
      <c r="R182" s="26"/>
      <c r="S182" s="26"/>
      <c r="T182" s="10" t="s">
        <v>217</v>
      </c>
      <c r="U182" s="10" t="s">
        <v>220</v>
      </c>
      <c r="V182" s="10" t="s">
        <v>262</v>
      </c>
      <c r="W182" s="10" t="s">
        <v>264</v>
      </c>
      <c r="X182" s="10" t="s">
        <v>263</v>
      </c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71">
        <v>1</v>
      </c>
      <c r="AL182" s="26" t="s">
        <v>824</v>
      </c>
    </row>
    <row r="183" spans="1:38" s="9" customFormat="1" ht="11.25" x14ac:dyDescent="0.2">
      <c r="A183" s="10" t="s">
        <v>803</v>
      </c>
      <c r="B183" s="40" t="s">
        <v>774</v>
      </c>
      <c r="C183" s="26">
        <v>239</v>
      </c>
      <c r="D183" s="10" t="s">
        <v>60</v>
      </c>
      <c r="E183" s="10"/>
      <c r="F183" s="94">
        <v>348279.37</v>
      </c>
      <c r="G183" s="94">
        <v>6287319.6600000001</v>
      </c>
      <c r="H183" s="10" t="s">
        <v>557</v>
      </c>
      <c r="I183" s="10" t="s">
        <v>443</v>
      </c>
      <c r="J183" s="10" t="s">
        <v>573</v>
      </c>
      <c r="K183" s="10"/>
      <c r="L183" s="10"/>
      <c r="M183" s="10"/>
      <c r="N183" s="19">
        <v>0.23958333333333334</v>
      </c>
      <c r="O183" s="19">
        <v>0.70833333333333337</v>
      </c>
      <c r="P183" s="26"/>
      <c r="Q183" s="26"/>
      <c r="R183" s="26" t="s">
        <v>728</v>
      </c>
      <c r="S183" s="26"/>
      <c r="T183" s="10" t="s">
        <v>262</v>
      </c>
      <c r="U183" s="10" t="s">
        <v>264</v>
      </c>
      <c r="V183" s="10" t="s">
        <v>263</v>
      </c>
      <c r="W183" s="10" t="s">
        <v>609</v>
      </c>
      <c r="X183" s="10" t="s">
        <v>615</v>
      </c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71">
        <v>1</v>
      </c>
      <c r="AL183" s="26" t="s">
        <v>824</v>
      </c>
    </row>
    <row r="184" spans="1:38" s="9" customFormat="1" ht="11.25" x14ac:dyDescent="0.2">
      <c r="A184" s="10" t="s">
        <v>803</v>
      </c>
      <c r="B184" s="40" t="s">
        <v>774</v>
      </c>
      <c r="C184" s="26">
        <v>240</v>
      </c>
      <c r="D184" s="10" t="s">
        <v>729</v>
      </c>
      <c r="E184" s="10"/>
      <c r="F184" s="94">
        <v>348279.46</v>
      </c>
      <c r="G184" s="94">
        <v>6287231.2599999998</v>
      </c>
      <c r="H184" s="10" t="s">
        <v>557</v>
      </c>
      <c r="I184" s="10" t="s">
        <v>730</v>
      </c>
      <c r="J184" s="10" t="s">
        <v>573</v>
      </c>
      <c r="K184" s="10"/>
      <c r="L184" s="10"/>
      <c r="M184" s="10"/>
      <c r="N184" s="19">
        <v>0.23958333333333334</v>
      </c>
      <c r="O184" s="19">
        <v>0.70833333333333337</v>
      </c>
      <c r="P184" s="26"/>
      <c r="Q184" s="26"/>
      <c r="R184" s="26"/>
      <c r="S184" s="26"/>
      <c r="T184" s="10" t="s">
        <v>191</v>
      </c>
      <c r="U184" s="10" t="s">
        <v>193</v>
      </c>
      <c r="V184" s="10" t="s">
        <v>605</v>
      </c>
      <c r="W184" s="10" t="s">
        <v>731</v>
      </c>
      <c r="X184" s="10" t="s">
        <v>221</v>
      </c>
      <c r="Y184" s="10" t="s">
        <v>192</v>
      </c>
      <c r="Z184" s="10" t="s">
        <v>194</v>
      </c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71">
        <v>2</v>
      </c>
      <c r="AL184" s="26" t="s">
        <v>824</v>
      </c>
    </row>
    <row r="185" spans="1:38" s="9" customFormat="1" ht="11.25" x14ac:dyDescent="0.2">
      <c r="A185" s="10" t="s">
        <v>803</v>
      </c>
      <c r="B185" s="40" t="s">
        <v>774</v>
      </c>
      <c r="C185" s="26">
        <v>241</v>
      </c>
      <c r="D185" s="6" t="s">
        <v>119</v>
      </c>
      <c r="E185" s="6"/>
      <c r="F185" s="94">
        <v>345540.33</v>
      </c>
      <c r="G185" s="94">
        <v>6287776.1799999997</v>
      </c>
      <c r="H185" s="12" t="s">
        <v>558</v>
      </c>
      <c r="I185" s="6" t="s">
        <v>489</v>
      </c>
      <c r="J185" s="6" t="s">
        <v>573</v>
      </c>
      <c r="K185" s="6"/>
      <c r="L185" s="6"/>
      <c r="M185" s="16"/>
      <c r="N185" s="19">
        <v>0.27083333333333331</v>
      </c>
      <c r="O185" s="19">
        <v>0.70833333333333337</v>
      </c>
      <c r="P185" s="22">
        <v>0.89583333333333337</v>
      </c>
      <c r="Q185" s="22">
        <v>1</v>
      </c>
      <c r="R185" s="26" t="s">
        <v>618</v>
      </c>
      <c r="S185" s="34" t="s">
        <v>613</v>
      </c>
      <c r="T185" s="8" t="s">
        <v>368</v>
      </c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10"/>
      <c r="AH185" s="10"/>
      <c r="AI185" s="10"/>
      <c r="AJ185" s="10"/>
      <c r="AK185" s="71">
        <v>2</v>
      </c>
      <c r="AL185" s="26" t="s">
        <v>824</v>
      </c>
    </row>
    <row r="186" spans="1:38" s="9" customFormat="1" ht="11.25" x14ac:dyDescent="0.2">
      <c r="A186" s="10" t="s">
        <v>803</v>
      </c>
      <c r="B186" s="40" t="s">
        <v>774</v>
      </c>
      <c r="C186" s="26">
        <v>242</v>
      </c>
      <c r="D186" s="6" t="s">
        <v>119</v>
      </c>
      <c r="E186" s="6"/>
      <c r="F186" s="94">
        <v>345540.33</v>
      </c>
      <c r="G186" s="94">
        <v>6287776.1799999997</v>
      </c>
      <c r="H186" s="12" t="s">
        <v>558</v>
      </c>
      <c r="I186" s="6" t="s">
        <v>489</v>
      </c>
      <c r="J186" s="6" t="s">
        <v>573</v>
      </c>
      <c r="K186" s="6"/>
      <c r="L186" s="6"/>
      <c r="M186" s="16"/>
      <c r="N186" s="19">
        <v>0.25</v>
      </c>
      <c r="O186" s="19">
        <v>0.75</v>
      </c>
      <c r="P186" s="22">
        <v>0.875</v>
      </c>
      <c r="Q186" s="22">
        <v>1</v>
      </c>
      <c r="R186" s="26" t="s">
        <v>618</v>
      </c>
      <c r="S186" s="34" t="s">
        <v>613</v>
      </c>
      <c r="T186" s="8" t="s">
        <v>369</v>
      </c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10"/>
      <c r="AH186" s="10"/>
      <c r="AI186" s="10"/>
      <c r="AJ186" s="10"/>
      <c r="AK186" s="71">
        <v>2</v>
      </c>
      <c r="AL186" s="26" t="s">
        <v>824</v>
      </c>
    </row>
    <row r="187" spans="1:38" s="9" customFormat="1" ht="11.25" x14ac:dyDescent="0.2">
      <c r="A187" s="10" t="s">
        <v>803</v>
      </c>
      <c r="B187" s="40" t="s">
        <v>774</v>
      </c>
      <c r="C187" s="26">
        <v>243</v>
      </c>
      <c r="D187" s="10" t="s">
        <v>732</v>
      </c>
      <c r="E187" s="10"/>
      <c r="F187" s="94">
        <v>347828.83</v>
      </c>
      <c r="G187" s="94">
        <v>6291205.6600000001</v>
      </c>
      <c r="H187" s="10" t="s">
        <v>733</v>
      </c>
      <c r="I187" s="10" t="s">
        <v>734</v>
      </c>
      <c r="J187" s="10" t="s">
        <v>573</v>
      </c>
      <c r="K187" s="10"/>
      <c r="L187" s="10"/>
      <c r="M187" s="10"/>
      <c r="N187" s="19">
        <v>0.25</v>
      </c>
      <c r="O187" s="19">
        <v>0.41666666666666669</v>
      </c>
      <c r="P187" s="26"/>
      <c r="Q187" s="26"/>
      <c r="R187" s="26"/>
      <c r="S187" s="26"/>
      <c r="T187" s="10" t="s">
        <v>360</v>
      </c>
      <c r="U187" s="10" t="s">
        <v>380</v>
      </c>
      <c r="V187" s="10" t="s">
        <v>735</v>
      </c>
      <c r="W187" s="10" t="s">
        <v>604</v>
      </c>
      <c r="X187" s="10" t="s">
        <v>361</v>
      </c>
      <c r="Y187" s="10" t="s">
        <v>273</v>
      </c>
      <c r="Z187" s="10" t="s">
        <v>381</v>
      </c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71">
        <v>1</v>
      </c>
      <c r="AL187" s="26" t="s">
        <v>824</v>
      </c>
    </row>
    <row r="188" spans="1:38" s="20" customFormat="1" ht="11.25" x14ac:dyDescent="0.2">
      <c r="A188" s="48" t="s">
        <v>804</v>
      </c>
      <c r="B188" s="61" t="s">
        <v>124</v>
      </c>
      <c r="C188" s="47">
        <v>244</v>
      </c>
      <c r="D188" s="48" t="s">
        <v>736</v>
      </c>
      <c r="E188" s="48"/>
      <c r="F188" s="93">
        <v>348643.16</v>
      </c>
      <c r="G188" s="95">
        <v>6282266.1600000001</v>
      </c>
      <c r="H188" s="48" t="s">
        <v>655</v>
      </c>
      <c r="I188" s="48" t="s">
        <v>737</v>
      </c>
      <c r="J188" s="48"/>
      <c r="K188" s="48"/>
      <c r="L188" s="48"/>
      <c r="M188" s="48"/>
      <c r="N188" s="50"/>
      <c r="O188" s="50"/>
      <c r="P188" s="50"/>
      <c r="Q188" s="50"/>
      <c r="R188" s="47"/>
      <c r="S188" s="47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73"/>
      <c r="AL188" s="47" t="s">
        <v>824</v>
      </c>
    </row>
    <row r="189" spans="1:38" s="9" customFormat="1" ht="11.25" x14ac:dyDescent="0.2">
      <c r="A189" s="10" t="s">
        <v>803</v>
      </c>
      <c r="B189" s="40" t="s">
        <v>774</v>
      </c>
      <c r="C189" s="26">
        <v>245</v>
      </c>
      <c r="D189" s="10" t="s">
        <v>739</v>
      </c>
      <c r="E189" s="10"/>
      <c r="F189" s="94">
        <v>349094.16</v>
      </c>
      <c r="G189" s="94">
        <v>6279834.1600000001</v>
      </c>
      <c r="H189" s="10" t="s">
        <v>548</v>
      </c>
      <c r="I189" s="10" t="s">
        <v>740</v>
      </c>
      <c r="J189" s="10" t="s">
        <v>573</v>
      </c>
      <c r="K189" s="10"/>
      <c r="L189" s="10"/>
      <c r="M189" s="10"/>
      <c r="N189" s="19">
        <v>0.23958333333333334</v>
      </c>
      <c r="O189" s="19">
        <v>0.41666666666666669</v>
      </c>
      <c r="P189" s="26"/>
      <c r="Q189" s="26"/>
      <c r="R189" s="26" t="s">
        <v>738</v>
      </c>
      <c r="S189" s="26"/>
      <c r="T189" s="10" t="s">
        <v>380</v>
      </c>
      <c r="U189" s="10" t="s">
        <v>604</v>
      </c>
      <c r="V189" s="10" t="s">
        <v>382</v>
      </c>
      <c r="W189" s="10" t="s">
        <v>273</v>
      </c>
      <c r="X189" s="10" t="s">
        <v>381</v>
      </c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71">
        <v>1</v>
      </c>
      <c r="AL189" s="26" t="s">
        <v>824</v>
      </c>
    </row>
    <row r="190" spans="1:38" s="9" customFormat="1" ht="11.25" x14ac:dyDescent="0.2">
      <c r="A190" s="10" t="s">
        <v>803</v>
      </c>
      <c r="B190" s="40" t="s">
        <v>774</v>
      </c>
      <c r="C190" s="26">
        <v>246</v>
      </c>
      <c r="D190" s="10" t="s">
        <v>741</v>
      </c>
      <c r="E190" s="10"/>
      <c r="F190" s="94">
        <v>346708.21</v>
      </c>
      <c r="G190" s="94">
        <v>6299420.9699999997</v>
      </c>
      <c r="H190" s="10" t="s">
        <v>549</v>
      </c>
      <c r="I190" s="10" t="s">
        <v>742</v>
      </c>
      <c r="J190" s="10" t="s">
        <v>573</v>
      </c>
      <c r="K190" s="10"/>
      <c r="L190" s="10"/>
      <c r="M190" s="10"/>
      <c r="N190" s="19">
        <v>0.70833333333333337</v>
      </c>
      <c r="O190" s="19">
        <v>0.875</v>
      </c>
      <c r="P190" s="26"/>
      <c r="Q190" s="26"/>
      <c r="R190" s="26"/>
      <c r="S190" s="26"/>
      <c r="T190" s="10" t="s">
        <v>217</v>
      </c>
      <c r="U190" s="10" t="s">
        <v>262</v>
      </c>
      <c r="V190" s="10" t="s">
        <v>218</v>
      </c>
      <c r="W190" s="10" t="s">
        <v>220</v>
      </c>
      <c r="X190" s="10" t="s">
        <v>264</v>
      </c>
      <c r="Y190" s="10" t="s">
        <v>773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71">
        <v>2</v>
      </c>
      <c r="AL190" s="26" t="s">
        <v>824</v>
      </c>
    </row>
    <row r="191" spans="1:38" s="9" customFormat="1" ht="11.25" x14ac:dyDescent="0.2">
      <c r="A191" s="10" t="s">
        <v>803</v>
      </c>
      <c r="B191" s="40" t="s">
        <v>774</v>
      </c>
      <c r="C191" s="26">
        <v>247</v>
      </c>
      <c r="D191" s="10" t="s">
        <v>743</v>
      </c>
      <c r="E191" s="10"/>
      <c r="F191" s="94">
        <v>346729.11</v>
      </c>
      <c r="G191" s="94">
        <v>6299189.5700000003</v>
      </c>
      <c r="H191" s="10" t="s">
        <v>549</v>
      </c>
      <c r="I191" s="10" t="s">
        <v>871</v>
      </c>
      <c r="J191" s="10" t="s">
        <v>573</v>
      </c>
      <c r="K191" s="10"/>
      <c r="L191" s="10"/>
      <c r="M191" s="10"/>
      <c r="N191" s="19">
        <v>0.70833333333333337</v>
      </c>
      <c r="O191" s="19">
        <v>0.875</v>
      </c>
      <c r="P191" s="26"/>
      <c r="Q191" s="26"/>
      <c r="R191" s="26"/>
      <c r="S191" s="26"/>
      <c r="T191" s="10" t="s">
        <v>217</v>
      </c>
      <c r="U191" s="10" t="s">
        <v>262</v>
      </c>
      <c r="V191" s="10" t="s">
        <v>218</v>
      </c>
      <c r="W191" s="10" t="s">
        <v>219</v>
      </c>
      <c r="X191" s="10" t="s">
        <v>605</v>
      </c>
      <c r="Y191" s="10" t="s">
        <v>773</v>
      </c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71">
        <v>2</v>
      </c>
      <c r="AL191" s="26" t="s">
        <v>824</v>
      </c>
    </row>
    <row r="192" spans="1:38" s="9" customFormat="1" ht="11.25" x14ac:dyDescent="0.2">
      <c r="A192" s="10" t="s">
        <v>803</v>
      </c>
      <c r="B192" s="40" t="s">
        <v>774</v>
      </c>
      <c r="C192" s="26">
        <v>248</v>
      </c>
      <c r="D192" s="10" t="s">
        <v>744</v>
      </c>
      <c r="E192" s="10"/>
      <c r="F192" s="94">
        <v>346767.38</v>
      </c>
      <c r="G192" s="94">
        <v>6298937.4500000002</v>
      </c>
      <c r="H192" s="10" t="s">
        <v>549</v>
      </c>
      <c r="I192" s="10" t="s">
        <v>872</v>
      </c>
      <c r="J192" s="10" t="s">
        <v>573</v>
      </c>
      <c r="K192" s="10"/>
      <c r="L192" s="10"/>
      <c r="M192" s="10"/>
      <c r="N192" s="19">
        <v>0.70833333333333337</v>
      </c>
      <c r="O192" s="19">
        <v>0.875</v>
      </c>
      <c r="P192" s="26"/>
      <c r="Q192" s="26"/>
      <c r="R192" s="26"/>
      <c r="S192" s="26"/>
      <c r="T192" s="10" t="s">
        <v>217</v>
      </c>
      <c r="U192" s="10" t="s">
        <v>262</v>
      </c>
      <c r="V192" s="10" t="s">
        <v>218</v>
      </c>
      <c r="W192" s="10" t="s">
        <v>219</v>
      </c>
      <c r="X192" s="10" t="s">
        <v>605</v>
      </c>
      <c r="Y192" s="10" t="s">
        <v>220</v>
      </c>
      <c r="Z192" s="10" t="s">
        <v>264</v>
      </c>
      <c r="AA192" s="10" t="s">
        <v>221</v>
      </c>
      <c r="AB192" s="10" t="s">
        <v>773</v>
      </c>
      <c r="AC192" s="10"/>
      <c r="AD192" s="10"/>
      <c r="AE192" s="10"/>
      <c r="AF192" s="10"/>
      <c r="AG192" s="10"/>
      <c r="AH192" s="10"/>
      <c r="AI192" s="10"/>
      <c r="AJ192" s="10"/>
      <c r="AK192" s="71">
        <v>2</v>
      </c>
      <c r="AL192" s="26" t="s">
        <v>824</v>
      </c>
    </row>
    <row r="193" spans="1:38" s="9" customFormat="1" ht="11.25" x14ac:dyDescent="0.2">
      <c r="A193" s="10" t="s">
        <v>803</v>
      </c>
      <c r="B193" s="40" t="s">
        <v>774</v>
      </c>
      <c r="C193" s="26">
        <v>249</v>
      </c>
      <c r="D193" s="10" t="s">
        <v>757</v>
      </c>
      <c r="E193" s="10"/>
      <c r="F193" s="94">
        <v>341866.13</v>
      </c>
      <c r="G193" s="94">
        <v>6281578.3899999997</v>
      </c>
      <c r="H193" s="10" t="s">
        <v>564</v>
      </c>
      <c r="I193" s="10" t="s">
        <v>758</v>
      </c>
      <c r="J193" s="10" t="s">
        <v>573</v>
      </c>
      <c r="K193" s="10"/>
      <c r="L193" s="10"/>
      <c r="M193" s="10"/>
      <c r="N193" s="19">
        <v>0.25</v>
      </c>
      <c r="O193" s="19">
        <v>0.41666666666666669</v>
      </c>
      <c r="P193" s="22">
        <v>0.70833333333333337</v>
      </c>
      <c r="Q193" s="22">
        <v>0.875</v>
      </c>
      <c r="R193" s="26"/>
      <c r="S193" s="26"/>
      <c r="T193" s="10" t="s">
        <v>178</v>
      </c>
      <c r="U193" s="10" t="s">
        <v>180</v>
      </c>
      <c r="V193" s="10" t="s">
        <v>747</v>
      </c>
      <c r="W193" s="10" t="s">
        <v>748</v>
      </c>
      <c r="X193" s="10" t="s">
        <v>749</v>
      </c>
      <c r="Y193" s="10" t="s">
        <v>750</v>
      </c>
      <c r="Z193" s="10" t="s">
        <v>751</v>
      </c>
      <c r="AA193" s="10" t="s">
        <v>752</v>
      </c>
      <c r="AB193" s="10" t="s">
        <v>753</v>
      </c>
      <c r="AC193" s="10"/>
      <c r="AD193" s="10"/>
      <c r="AE193" s="10"/>
      <c r="AF193" s="10"/>
      <c r="AG193" s="10"/>
      <c r="AH193" s="10"/>
      <c r="AI193" s="10"/>
      <c r="AJ193" s="10"/>
      <c r="AK193" s="71">
        <v>2</v>
      </c>
      <c r="AL193" s="26" t="s">
        <v>824</v>
      </c>
    </row>
    <row r="194" spans="1:38" s="9" customFormat="1" ht="11.25" x14ac:dyDescent="0.2">
      <c r="A194" s="10" t="s">
        <v>803</v>
      </c>
      <c r="B194" s="40" t="s">
        <v>774</v>
      </c>
      <c r="C194" s="26">
        <v>250</v>
      </c>
      <c r="D194" s="10" t="s">
        <v>745</v>
      </c>
      <c r="E194" s="10"/>
      <c r="F194" s="94">
        <v>341945.51</v>
      </c>
      <c r="G194" s="94">
        <v>6281870.8600000003</v>
      </c>
      <c r="H194" s="10" t="s">
        <v>564</v>
      </c>
      <c r="I194" s="10" t="s">
        <v>746</v>
      </c>
      <c r="J194" s="10" t="s">
        <v>573</v>
      </c>
      <c r="K194" s="10"/>
      <c r="L194" s="10"/>
      <c r="M194" s="10"/>
      <c r="N194" s="19">
        <v>0.25</v>
      </c>
      <c r="O194" s="19">
        <v>0.41666666666666669</v>
      </c>
      <c r="P194" s="22">
        <v>0.70833333333333337</v>
      </c>
      <c r="Q194" s="22">
        <v>0.875</v>
      </c>
      <c r="R194" s="10"/>
      <c r="S194" s="10"/>
      <c r="T194" s="10" t="s">
        <v>178</v>
      </c>
      <c r="U194" s="10" t="s">
        <v>747</v>
      </c>
      <c r="V194" s="10" t="s">
        <v>748</v>
      </c>
      <c r="W194" s="10" t="s">
        <v>749</v>
      </c>
      <c r="X194" s="10" t="s">
        <v>750</v>
      </c>
      <c r="Y194" s="10" t="s">
        <v>751</v>
      </c>
      <c r="Z194" s="10" t="s">
        <v>752</v>
      </c>
      <c r="AA194" s="10" t="s">
        <v>753</v>
      </c>
      <c r="AC194" s="10"/>
      <c r="AD194" s="10"/>
      <c r="AE194" s="10"/>
      <c r="AF194" s="10"/>
      <c r="AG194" s="10"/>
      <c r="AH194" s="10"/>
      <c r="AI194" s="10"/>
      <c r="AJ194" s="10"/>
      <c r="AK194" s="71">
        <v>2</v>
      </c>
      <c r="AL194" s="26" t="s">
        <v>824</v>
      </c>
    </row>
    <row r="195" spans="1:38" s="9" customFormat="1" ht="11.25" x14ac:dyDescent="0.2">
      <c r="A195" s="10" t="s">
        <v>803</v>
      </c>
      <c r="B195" s="40" t="s">
        <v>774</v>
      </c>
      <c r="C195" s="26">
        <v>251</v>
      </c>
      <c r="D195" s="10" t="s">
        <v>754</v>
      </c>
      <c r="E195" s="10"/>
      <c r="F195" s="94">
        <v>341888.84</v>
      </c>
      <c r="G195" s="94">
        <v>6282037.3099999996</v>
      </c>
      <c r="H195" s="10" t="s">
        <v>564</v>
      </c>
      <c r="I195" s="10" t="s">
        <v>755</v>
      </c>
      <c r="J195" s="10" t="s">
        <v>573</v>
      </c>
      <c r="K195" s="10"/>
      <c r="L195" s="10"/>
      <c r="M195" s="10"/>
      <c r="N195" s="19">
        <v>0.25</v>
      </c>
      <c r="O195" s="19">
        <v>0.41666666666666669</v>
      </c>
      <c r="P195" s="26"/>
      <c r="Q195" s="26"/>
      <c r="R195" s="10"/>
      <c r="S195" s="10"/>
      <c r="T195" s="10" t="s">
        <v>180</v>
      </c>
      <c r="U195" s="10" t="s">
        <v>641</v>
      </c>
      <c r="V195" s="10" t="s">
        <v>642</v>
      </c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71">
        <v>1</v>
      </c>
      <c r="AL195" s="26" t="s">
        <v>824</v>
      </c>
    </row>
    <row r="196" spans="1:38" s="9" customFormat="1" ht="11.25" x14ac:dyDescent="0.2">
      <c r="A196" s="10" t="s">
        <v>803</v>
      </c>
      <c r="B196" s="40" t="s">
        <v>774</v>
      </c>
      <c r="C196" s="26">
        <v>252</v>
      </c>
      <c r="D196" s="10" t="s">
        <v>761</v>
      </c>
      <c r="E196" s="10"/>
      <c r="F196" s="94">
        <v>346645.88</v>
      </c>
      <c r="G196" s="94">
        <v>6299163.2300000004</v>
      </c>
      <c r="H196" s="10" t="s">
        <v>549</v>
      </c>
      <c r="I196" s="10" t="s">
        <v>762</v>
      </c>
      <c r="J196" s="10" t="s">
        <v>575</v>
      </c>
      <c r="K196" s="10"/>
      <c r="L196" s="10"/>
      <c r="M196" s="10"/>
      <c r="N196" s="19">
        <v>0.66666666666666663</v>
      </c>
      <c r="O196" s="19">
        <v>0.875</v>
      </c>
      <c r="P196" s="26"/>
      <c r="Q196" s="26"/>
      <c r="R196" s="26"/>
      <c r="S196" s="26"/>
      <c r="T196" s="10" t="s">
        <v>328</v>
      </c>
      <c r="U196" s="10" t="s">
        <v>329</v>
      </c>
      <c r="V196" s="10" t="s">
        <v>252</v>
      </c>
      <c r="W196" s="10" t="s">
        <v>580</v>
      </c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71">
        <v>2</v>
      </c>
      <c r="AL196" s="26" t="s">
        <v>824</v>
      </c>
    </row>
    <row r="197" spans="1:38" s="9" customFormat="1" ht="11.25" x14ac:dyDescent="0.2">
      <c r="A197" s="10" t="s">
        <v>803</v>
      </c>
      <c r="B197" s="40" t="s">
        <v>774</v>
      </c>
      <c r="C197" s="26">
        <v>253</v>
      </c>
      <c r="D197" s="10" t="s">
        <v>766</v>
      </c>
      <c r="E197" s="10"/>
      <c r="F197" s="94">
        <v>346377.37</v>
      </c>
      <c r="G197" s="94">
        <v>6299124.21</v>
      </c>
      <c r="H197" s="10" t="s">
        <v>549</v>
      </c>
      <c r="I197" s="10" t="s">
        <v>767</v>
      </c>
      <c r="J197" s="10" t="s">
        <v>575</v>
      </c>
      <c r="K197" s="10"/>
      <c r="L197" s="10"/>
      <c r="M197" s="10"/>
      <c r="N197" s="19">
        <v>0.66666666666666663</v>
      </c>
      <c r="O197" s="19">
        <v>0.875</v>
      </c>
      <c r="P197" s="26"/>
      <c r="Q197" s="26"/>
      <c r="R197" s="26"/>
      <c r="S197" s="26"/>
      <c r="T197" s="10" t="s">
        <v>328</v>
      </c>
      <c r="U197" s="10" t="s">
        <v>329</v>
      </c>
      <c r="V197" s="10" t="s">
        <v>252</v>
      </c>
      <c r="W197" s="10" t="s">
        <v>580</v>
      </c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71">
        <v>2</v>
      </c>
      <c r="AL197" s="26" t="s">
        <v>824</v>
      </c>
    </row>
    <row r="198" spans="1:38" s="20" customFormat="1" ht="11.25" x14ac:dyDescent="0.2">
      <c r="A198" s="48" t="s">
        <v>804</v>
      </c>
      <c r="B198" s="61" t="s">
        <v>774</v>
      </c>
      <c r="C198" s="47">
        <v>255</v>
      </c>
      <c r="D198" s="48" t="s">
        <v>84</v>
      </c>
      <c r="E198" s="48"/>
      <c r="F198" s="93">
        <v>346209.35</v>
      </c>
      <c r="G198" s="95">
        <v>6291674.75</v>
      </c>
      <c r="H198" s="48" t="s">
        <v>561</v>
      </c>
      <c r="I198" s="48" t="s">
        <v>768</v>
      </c>
      <c r="J198" s="48" t="s">
        <v>571</v>
      </c>
      <c r="K198" s="48"/>
      <c r="L198" s="48"/>
      <c r="M198" s="48"/>
      <c r="N198" s="50">
        <v>0.66666666666666663</v>
      </c>
      <c r="O198" s="50">
        <v>0.85416666666666663</v>
      </c>
      <c r="P198" s="50"/>
      <c r="Q198" s="50"/>
      <c r="R198" s="47"/>
      <c r="S198" s="47"/>
      <c r="T198" s="48" t="s">
        <v>173</v>
      </c>
      <c r="U198" s="48" t="s">
        <v>174</v>
      </c>
      <c r="V198" s="48" t="s">
        <v>311</v>
      </c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73">
        <v>1</v>
      </c>
      <c r="AL198" s="47" t="s">
        <v>824</v>
      </c>
    </row>
    <row r="199" spans="1:38" s="20" customFormat="1" ht="11.25" x14ac:dyDescent="0.2">
      <c r="A199" s="48" t="s">
        <v>804</v>
      </c>
      <c r="B199" s="61" t="s">
        <v>774</v>
      </c>
      <c r="C199" s="47">
        <v>256</v>
      </c>
      <c r="D199" s="48" t="s">
        <v>83</v>
      </c>
      <c r="E199" s="48"/>
      <c r="F199" s="93">
        <v>346361.76</v>
      </c>
      <c r="G199" s="95">
        <v>6291656</v>
      </c>
      <c r="H199" s="48" t="s">
        <v>561</v>
      </c>
      <c r="I199" s="48" t="s">
        <v>769</v>
      </c>
      <c r="J199" s="48" t="s">
        <v>571</v>
      </c>
      <c r="K199" s="48"/>
      <c r="L199" s="48"/>
      <c r="M199" s="48"/>
      <c r="N199" s="50">
        <v>0.27083333333333331</v>
      </c>
      <c r="O199" s="50">
        <v>0.45833333333333331</v>
      </c>
      <c r="P199" s="50"/>
      <c r="Q199" s="50"/>
      <c r="R199" s="47"/>
      <c r="S199" s="47"/>
      <c r="T199" s="48" t="s">
        <v>234</v>
      </c>
      <c r="U199" s="48" t="s">
        <v>232</v>
      </c>
      <c r="V199" s="48" t="s">
        <v>235</v>
      </c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73">
        <v>1</v>
      </c>
      <c r="AL199" s="47" t="s">
        <v>824</v>
      </c>
    </row>
    <row r="200" spans="1:38" s="9" customFormat="1" ht="11.25" x14ac:dyDescent="0.2">
      <c r="A200" s="10" t="s">
        <v>803</v>
      </c>
      <c r="B200" s="40" t="s">
        <v>774</v>
      </c>
      <c r="C200" s="26">
        <v>257</v>
      </c>
      <c r="D200" s="10" t="s">
        <v>786</v>
      </c>
      <c r="E200" s="10"/>
      <c r="F200" s="94">
        <v>353519.68</v>
      </c>
      <c r="G200" s="94">
        <v>6295592.8300000001</v>
      </c>
      <c r="H200" s="10" t="s">
        <v>551</v>
      </c>
      <c r="I200" s="10" t="s">
        <v>787</v>
      </c>
      <c r="J200" s="10" t="s">
        <v>575</v>
      </c>
      <c r="K200" s="10"/>
      <c r="L200" s="10"/>
      <c r="M200" s="10"/>
      <c r="N200" s="19">
        <v>0.27083333333333331</v>
      </c>
      <c r="O200" s="19">
        <v>0.41666666666666669</v>
      </c>
      <c r="P200" s="26"/>
      <c r="Q200" s="26"/>
      <c r="R200" s="26"/>
      <c r="S200" s="26"/>
      <c r="T200" s="10" t="s">
        <v>251</v>
      </c>
      <c r="U200" s="10" t="s">
        <v>253</v>
      </c>
      <c r="V200" s="10" t="s">
        <v>515</v>
      </c>
      <c r="W200" s="10" t="s">
        <v>254</v>
      </c>
      <c r="X200" s="10" t="s">
        <v>257</v>
      </c>
      <c r="Y200" s="10" t="s">
        <v>255</v>
      </c>
      <c r="Z200" s="10" t="s">
        <v>256</v>
      </c>
      <c r="AA200" s="10" t="s">
        <v>683</v>
      </c>
      <c r="AB200" s="10" t="s">
        <v>607</v>
      </c>
      <c r="AC200" s="10"/>
      <c r="AD200" s="10"/>
      <c r="AE200" s="10"/>
      <c r="AF200" s="10"/>
      <c r="AG200" s="10"/>
      <c r="AH200" s="10"/>
      <c r="AI200" s="10"/>
      <c r="AJ200" s="10"/>
      <c r="AK200" s="71">
        <v>3</v>
      </c>
      <c r="AL200" s="26" t="s">
        <v>824</v>
      </c>
    </row>
    <row r="201" spans="1:38" s="9" customFormat="1" ht="11.25" x14ac:dyDescent="0.2">
      <c r="A201" s="10" t="s">
        <v>803</v>
      </c>
      <c r="B201" s="40" t="s">
        <v>774</v>
      </c>
      <c r="C201" s="26">
        <v>258</v>
      </c>
      <c r="D201" s="10" t="s">
        <v>786</v>
      </c>
      <c r="E201" s="10"/>
      <c r="F201" s="94">
        <v>353519.68</v>
      </c>
      <c r="G201" s="94">
        <v>6295592.8300000001</v>
      </c>
      <c r="H201" s="10" t="s">
        <v>551</v>
      </c>
      <c r="I201" s="10" t="s">
        <v>787</v>
      </c>
      <c r="J201" s="10" t="s">
        <v>575</v>
      </c>
      <c r="K201" s="10"/>
      <c r="L201" s="10"/>
      <c r="M201" s="10"/>
      <c r="N201" s="19">
        <v>0.70833333333333337</v>
      </c>
      <c r="O201" s="19">
        <v>0.875</v>
      </c>
      <c r="P201" s="26"/>
      <c r="Q201" s="26"/>
      <c r="R201" s="26"/>
      <c r="S201" s="26"/>
      <c r="T201" s="10" t="s">
        <v>251</v>
      </c>
      <c r="U201" s="10" t="s">
        <v>253</v>
      </c>
      <c r="V201" s="10" t="s">
        <v>515</v>
      </c>
      <c r="W201" s="10" t="s">
        <v>254</v>
      </c>
      <c r="X201" s="10" t="s">
        <v>257</v>
      </c>
      <c r="Y201" s="10" t="s">
        <v>255</v>
      </c>
      <c r="Z201" s="10" t="s">
        <v>256</v>
      </c>
      <c r="AA201" s="10" t="s">
        <v>683</v>
      </c>
      <c r="AB201" s="10" t="s">
        <v>607</v>
      </c>
      <c r="AC201" s="10"/>
      <c r="AD201" s="10"/>
      <c r="AE201" s="10"/>
      <c r="AF201" s="10"/>
      <c r="AG201" s="10"/>
      <c r="AH201" s="10"/>
      <c r="AI201" s="10"/>
      <c r="AJ201" s="10"/>
      <c r="AK201" s="71">
        <v>2</v>
      </c>
      <c r="AL201" s="26" t="s">
        <v>824</v>
      </c>
    </row>
    <row r="202" spans="1:38" s="9" customFormat="1" ht="11.25" x14ac:dyDescent="0.2">
      <c r="A202" s="10" t="s">
        <v>803</v>
      </c>
      <c r="B202" s="40" t="s">
        <v>774</v>
      </c>
      <c r="C202" s="26">
        <v>259</v>
      </c>
      <c r="D202" s="10" t="s">
        <v>791</v>
      </c>
      <c r="E202" s="10"/>
      <c r="F202" s="94">
        <v>345969.68</v>
      </c>
      <c r="G202" s="94">
        <v>6298798.8799999999</v>
      </c>
      <c r="H202" s="10" t="s">
        <v>549</v>
      </c>
      <c r="I202" s="10" t="s">
        <v>793</v>
      </c>
      <c r="J202" s="10" t="s">
        <v>575</v>
      </c>
      <c r="K202" s="10"/>
      <c r="L202" s="10"/>
      <c r="M202" s="10"/>
      <c r="N202" s="19">
        <v>0.27083333333333331</v>
      </c>
      <c r="O202" s="19">
        <v>0.41666666666666669</v>
      </c>
      <c r="P202" s="19">
        <v>0.6875</v>
      </c>
      <c r="Q202" s="19">
        <v>0.89583333333333337</v>
      </c>
      <c r="R202" s="26"/>
      <c r="S202" s="26"/>
      <c r="T202" s="10" t="s">
        <v>250</v>
      </c>
      <c r="U202" s="10" t="s">
        <v>796</v>
      </c>
      <c r="V202" s="10" t="s">
        <v>797</v>
      </c>
      <c r="W202" s="10" t="s">
        <v>798</v>
      </c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71">
        <v>2</v>
      </c>
      <c r="AL202" s="26" t="s">
        <v>824</v>
      </c>
    </row>
    <row r="203" spans="1:38" s="9" customFormat="1" ht="11.25" x14ac:dyDescent="0.2">
      <c r="A203" s="10" t="s">
        <v>803</v>
      </c>
      <c r="B203" s="40" t="s">
        <v>774</v>
      </c>
      <c r="C203" s="26">
        <v>260</v>
      </c>
      <c r="D203" s="10" t="s">
        <v>97</v>
      </c>
      <c r="E203" s="10"/>
      <c r="F203" s="94">
        <v>346495.25</v>
      </c>
      <c r="G203" s="94">
        <v>6298870.2199999997</v>
      </c>
      <c r="H203" s="10" t="s">
        <v>549</v>
      </c>
      <c r="I203" s="10" t="s">
        <v>794</v>
      </c>
      <c r="J203" s="10" t="s">
        <v>575</v>
      </c>
      <c r="K203" s="10"/>
      <c r="L203" s="10"/>
      <c r="M203" s="10"/>
      <c r="N203" s="19">
        <v>0.27083333333333331</v>
      </c>
      <c r="O203" s="19">
        <v>0.41666666666666669</v>
      </c>
      <c r="P203" s="19">
        <v>0.6875</v>
      </c>
      <c r="Q203" s="19">
        <v>0.89583333333333337</v>
      </c>
      <c r="R203" s="26"/>
      <c r="S203" s="26"/>
      <c r="T203" s="10" t="s">
        <v>250</v>
      </c>
      <c r="U203" s="10" t="s">
        <v>796</v>
      </c>
      <c r="V203" s="10" t="s">
        <v>797</v>
      </c>
      <c r="W203" s="10" t="s">
        <v>798</v>
      </c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71">
        <v>2</v>
      </c>
      <c r="AL203" s="26" t="s">
        <v>824</v>
      </c>
    </row>
    <row r="204" spans="1:38" s="9" customFormat="1" ht="11.25" x14ac:dyDescent="0.2">
      <c r="A204" s="10" t="s">
        <v>803</v>
      </c>
      <c r="B204" s="40" t="s">
        <v>774</v>
      </c>
      <c r="C204" s="26">
        <v>261</v>
      </c>
      <c r="D204" s="10" t="s">
        <v>792</v>
      </c>
      <c r="E204" s="10"/>
      <c r="F204" s="94">
        <v>346985.25</v>
      </c>
      <c r="G204" s="94">
        <v>6298937.6900000004</v>
      </c>
      <c r="H204" s="10" t="s">
        <v>549</v>
      </c>
      <c r="I204" s="10" t="s">
        <v>795</v>
      </c>
      <c r="J204" s="10" t="s">
        <v>575</v>
      </c>
      <c r="K204" s="10"/>
      <c r="L204" s="10"/>
      <c r="M204" s="10"/>
      <c r="N204" s="19">
        <v>0.27083333333333331</v>
      </c>
      <c r="O204" s="19">
        <v>0.41666666666666669</v>
      </c>
      <c r="P204" s="19">
        <v>0.6875</v>
      </c>
      <c r="Q204" s="19">
        <v>0.89583333333333337</v>
      </c>
      <c r="R204" s="26"/>
      <c r="S204" s="26"/>
      <c r="T204" s="10" t="s">
        <v>250</v>
      </c>
      <c r="U204" s="10" t="s">
        <v>796</v>
      </c>
      <c r="V204" s="10" t="s">
        <v>797</v>
      </c>
      <c r="W204" s="10" t="s">
        <v>798</v>
      </c>
      <c r="X204" s="10" t="s">
        <v>799</v>
      </c>
      <c r="Y204" s="10" t="s">
        <v>800</v>
      </c>
      <c r="Z204" s="10" t="s">
        <v>801</v>
      </c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71">
        <v>2</v>
      </c>
      <c r="AL204" s="26" t="s">
        <v>824</v>
      </c>
    </row>
    <row r="205" spans="1:38" s="9" customFormat="1" ht="11.25" x14ac:dyDescent="0.2">
      <c r="A205" s="10" t="s">
        <v>803</v>
      </c>
      <c r="B205" s="40" t="s">
        <v>775</v>
      </c>
      <c r="C205" s="26">
        <v>262</v>
      </c>
      <c r="D205" s="10" t="s">
        <v>87</v>
      </c>
      <c r="E205" s="10"/>
      <c r="F205" s="94">
        <v>348267.84</v>
      </c>
      <c r="G205" s="94">
        <v>6287444.2599999998</v>
      </c>
      <c r="H205" s="10" t="s">
        <v>557</v>
      </c>
      <c r="I205" s="10" t="s">
        <v>826</v>
      </c>
      <c r="J205" s="10" t="s">
        <v>573</v>
      </c>
      <c r="K205" s="10"/>
      <c r="L205" s="10"/>
      <c r="M205" s="10"/>
      <c r="N205" s="19">
        <v>0.70833333333333337</v>
      </c>
      <c r="O205" s="19">
        <v>0.875</v>
      </c>
      <c r="P205" s="26"/>
      <c r="Q205" s="26"/>
      <c r="R205" s="26" t="s">
        <v>827</v>
      </c>
      <c r="S205" s="26"/>
      <c r="T205" s="10" t="s">
        <v>217</v>
      </c>
      <c r="U205" s="10" t="s">
        <v>220</v>
      </c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71">
        <v>2</v>
      </c>
      <c r="AL205" s="26" t="s">
        <v>824</v>
      </c>
    </row>
    <row r="206" spans="1:38" s="9" customFormat="1" ht="11.25" x14ac:dyDescent="0.2">
      <c r="A206" s="10" t="s">
        <v>803</v>
      </c>
      <c r="B206" s="40" t="s">
        <v>775</v>
      </c>
      <c r="C206" s="26">
        <v>263</v>
      </c>
      <c r="D206" s="10" t="s">
        <v>62</v>
      </c>
      <c r="E206" s="10"/>
      <c r="F206" s="94">
        <v>347234.15</v>
      </c>
      <c r="G206" s="94">
        <v>6304104.2999999998</v>
      </c>
      <c r="H206" s="10" t="s">
        <v>554</v>
      </c>
      <c r="I206" s="10" t="s">
        <v>828</v>
      </c>
      <c r="J206" s="10" t="s">
        <v>573</v>
      </c>
      <c r="K206" s="10"/>
      <c r="L206" s="10"/>
      <c r="M206" s="10"/>
      <c r="N206" s="19">
        <v>0.25</v>
      </c>
      <c r="O206" s="19">
        <v>0.41666666666666669</v>
      </c>
      <c r="P206" s="26"/>
      <c r="Q206" s="26"/>
      <c r="R206" s="26"/>
      <c r="S206" s="26"/>
      <c r="T206" s="10" t="s">
        <v>217</v>
      </c>
      <c r="U206" s="10" t="s">
        <v>218</v>
      </c>
      <c r="V206" s="10" t="s">
        <v>267</v>
      </c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71">
        <v>3</v>
      </c>
      <c r="AL206" s="26" t="s">
        <v>824</v>
      </c>
    </row>
    <row r="207" spans="1:38" s="9" customFormat="1" ht="11.25" x14ac:dyDescent="0.2">
      <c r="A207" s="10" t="s">
        <v>803</v>
      </c>
      <c r="B207" s="40" t="s">
        <v>775</v>
      </c>
      <c r="C207" s="26">
        <v>264</v>
      </c>
      <c r="D207" s="10" t="s">
        <v>66</v>
      </c>
      <c r="E207" s="10"/>
      <c r="F207" s="94">
        <v>346972.42</v>
      </c>
      <c r="G207" s="94">
        <v>6298497.4900000002</v>
      </c>
      <c r="H207" s="10" t="s">
        <v>549</v>
      </c>
      <c r="I207" s="10" t="s">
        <v>841</v>
      </c>
      <c r="J207" s="10" t="s">
        <v>573</v>
      </c>
      <c r="K207" s="10"/>
      <c r="L207" s="10"/>
      <c r="M207" s="10"/>
      <c r="N207" s="19">
        <v>0.70833333333333337</v>
      </c>
      <c r="O207" s="19">
        <v>0.875</v>
      </c>
      <c r="P207" s="26"/>
      <c r="Q207" s="26"/>
      <c r="R207" s="26"/>
      <c r="S207" s="26"/>
      <c r="T207" s="10" t="s">
        <v>377</v>
      </c>
      <c r="U207" s="10" t="s">
        <v>379</v>
      </c>
      <c r="V207" s="10" t="s">
        <v>273</v>
      </c>
      <c r="W207" s="10" t="s">
        <v>604</v>
      </c>
      <c r="X207" s="10" t="s">
        <v>619</v>
      </c>
      <c r="Y207" s="10" t="s">
        <v>190</v>
      </c>
      <c r="Z207" s="10" t="s">
        <v>772</v>
      </c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71">
        <v>4</v>
      </c>
      <c r="AL207" s="26" t="s">
        <v>824</v>
      </c>
    </row>
    <row r="208" spans="1:38" s="9" customFormat="1" ht="11.25" x14ac:dyDescent="0.2">
      <c r="A208" s="10" t="s">
        <v>803</v>
      </c>
      <c r="B208" s="40" t="s">
        <v>775</v>
      </c>
      <c r="C208" s="26">
        <v>265</v>
      </c>
      <c r="D208" s="10" t="s">
        <v>45</v>
      </c>
      <c r="E208" s="10"/>
      <c r="F208" s="94">
        <v>342809.34</v>
      </c>
      <c r="G208" s="94">
        <v>6306823.6399999997</v>
      </c>
      <c r="H208" s="10" t="s">
        <v>553</v>
      </c>
      <c r="I208" s="10" t="s">
        <v>842</v>
      </c>
      <c r="J208" s="10" t="s">
        <v>573</v>
      </c>
      <c r="K208" s="10"/>
      <c r="L208" s="10"/>
      <c r="M208" s="10"/>
      <c r="N208" s="19">
        <v>0.25</v>
      </c>
      <c r="O208" s="19">
        <v>0.41666666666666669</v>
      </c>
      <c r="P208" s="26"/>
      <c r="Q208" s="26"/>
      <c r="R208" s="26"/>
      <c r="S208" s="26"/>
      <c r="T208" s="10" t="s">
        <v>215</v>
      </c>
      <c r="U208" s="10" t="s">
        <v>216</v>
      </c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71">
        <v>4</v>
      </c>
      <c r="AL208" s="26" t="s">
        <v>824</v>
      </c>
    </row>
    <row r="209" spans="1:38" s="9" customFormat="1" ht="11.25" x14ac:dyDescent="0.2">
      <c r="A209" s="10" t="s">
        <v>803</v>
      </c>
      <c r="B209" s="40" t="s">
        <v>775</v>
      </c>
      <c r="C209" s="26">
        <v>266</v>
      </c>
      <c r="D209" s="10" t="s">
        <v>119</v>
      </c>
      <c r="E209" s="10"/>
      <c r="F209" s="94">
        <v>345540.33</v>
      </c>
      <c r="G209" s="94">
        <v>6287776.1799999997</v>
      </c>
      <c r="H209" s="10" t="s">
        <v>558</v>
      </c>
      <c r="I209" s="10" t="s">
        <v>843</v>
      </c>
      <c r="J209" s="10" t="s">
        <v>573</v>
      </c>
      <c r="K209" s="10"/>
      <c r="L209" s="10"/>
      <c r="M209" s="10"/>
      <c r="N209" s="19">
        <v>0.75</v>
      </c>
      <c r="O209" s="19">
        <v>0.875</v>
      </c>
      <c r="P209" s="26"/>
      <c r="Q209" s="26"/>
      <c r="R209" s="26"/>
      <c r="S209" s="26"/>
      <c r="T209" s="10" t="s">
        <v>368</v>
      </c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71">
        <v>2</v>
      </c>
      <c r="AL209" s="26" t="s">
        <v>824</v>
      </c>
    </row>
    <row r="210" spans="1:38" s="9" customFormat="1" ht="11.25" x14ac:dyDescent="0.2">
      <c r="A210" s="10" t="s">
        <v>803</v>
      </c>
      <c r="B210" s="40" t="s">
        <v>775</v>
      </c>
      <c r="C210" s="26">
        <v>267</v>
      </c>
      <c r="D210" s="10" t="s">
        <v>119</v>
      </c>
      <c r="E210" s="10"/>
      <c r="F210" s="94">
        <v>345540.33</v>
      </c>
      <c r="G210" s="94">
        <v>6287776.1799999997</v>
      </c>
      <c r="H210" s="10" t="s">
        <v>558</v>
      </c>
      <c r="I210" s="10" t="s">
        <v>843</v>
      </c>
      <c r="J210" s="10" t="s">
        <v>573</v>
      </c>
      <c r="K210" s="10"/>
      <c r="L210" s="10"/>
      <c r="M210" s="10"/>
      <c r="N210" s="19">
        <v>0.70833333333333337</v>
      </c>
      <c r="O210" s="19">
        <v>0.91666666666666663</v>
      </c>
      <c r="P210" s="26"/>
      <c r="Q210" s="26"/>
      <c r="R210" s="26"/>
      <c r="S210" s="26"/>
      <c r="T210" s="10" t="s">
        <v>369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71">
        <v>2</v>
      </c>
      <c r="AL210" s="26" t="s">
        <v>824</v>
      </c>
    </row>
    <row r="211" spans="1:38" s="9" customFormat="1" ht="11.25" x14ac:dyDescent="0.2">
      <c r="A211" s="10" t="s">
        <v>803</v>
      </c>
      <c r="B211" s="40" t="s">
        <v>775</v>
      </c>
      <c r="C211" s="26">
        <v>268</v>
      </c>
      <c r="D211" s="10" t="s">
        <v>119</v>
      </c>
      <c r="E211" s="10"/>
      <c r="F211" s="94">
        <v>345540.33</v>
      </c>
      <c r="G211" s="94">
        <v>6287776.1799999997</v>
      </c>
      <c r="H211" s="10" t="s">
        <v>558</v>
      </c>
      <c r="I211" s="10" t="s">
        <v>843</v>
      </c>
      <c r="J211" s="10" t="s">
        <v>573</v>
      </c>
      <c r="K211" s="10"/>
      <c r="L211" s="10"/>
      <c r="M211" s="10"/>
      <c r="N211" s="19">
        <v>0.22916666666666666</v>
      </c>
      <c r="O211" s="19">
        <v>0.39583333333333331</v>
      </c>
      <c r="P211" s="26"/>
      <c r="Q211" s="26"/>
      <c r="R211" s="26"/>
      <c r="S211" s="26"/>
      <c r="T211" s="10" t="s">
        <v>373</v>
      </c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71">
        <v>5</v>
      </c>
      <c r="AL211" s="26" t="s">
        <v>824</v>
      </c>
    </row>
    <row r="212" spans="1:38" s="9" customFormat="1" ht="11.25" x14ac:dyDescent="0.2">
      <c r="A212" s="10" t="s">
        <v>803</v>
      </c>
      <c r="B212" s="40" t="s">
        <v>775</v>
      </c>
      <c r="C212" s="26">
        <v>269</v>
      </c>
      <c r="D212" s="10" t="s">
        <v>119</v>
      </c>
      <c r="E212" s="10"/>
      <c r="F212" s="94">
        <v>345540.33</v>
      </c>
      <c r="G212" s="94">
        <v>6287776.1799999997</v>
      </c>
      <c r="H212" s="10" t="s">
        <v>558</v>
      </c>
      <c r="I212" s="10" t="s">
        <v>843</v>
      </c>
      <c r="J212" s="10" t="s">
        <v>570</v>
      </c>
      <c r="K212" s="10"/>
      <c r="L212" s="10"/>
      <c r="M212" s="10"/>
      <c r="N212" s="19">
        <v>0.625</v>
      </c>
      <c r="O212" s="19">
        <v>0.91666666666666663</v>
      </c>
      <c r="P212" s="26"/>
      <c r="Q212" s="26"/>
      <c r="R212" s="26"/>
      <c r="S212" s="26"/>
      <c r="T212" s="10" t="s">
        <v>376</v>
      </c>
      <c r="U212" s="10" t="s">
        <v>915</v>
      </c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71">
        <v>2</v>
      </c>
      <c r="AL212" s="26" t="s">
        <v>824</v>
      </c>
    </row>
    <row r="213" spans="1:38" s="9" customFormat="1" ht="11.25" x14ac:dyDescent="0.2">
      <c r="A213" s="10" t="s">
        <v>803</v>
      </c>
      <c r="B213" s="40" t="s">
        <v>775</v>
      </c>
      <c r="C213" s="26">
        <v>270</v>
      </c>
      <c r="D213" s="10" t="s">
        <v>106</v>
      </c>
      <c r="E213" s="10"/>
      <c r="F213" s="94">
        <v>346022.13</v>
      </c>
      <c r="G213" s="94">
        <v>6296456.4100000001</v>
      </c>
      <c r="H213" s="10" t="s">
        <v>549</v>
      </c>
      <c r="I213" s="10" t="s">
        <v>844</v>
      </c>
      <c r="J213" s="10" t="s">
        <v>575</v>
      </c>
      <c r="K213" s="10"/>
      <c r="L213" s="10"/>
      <c r="M213" s="10"/>
      <c r="N213" s="19">
        <v>0.27083333333333331</v>
      </c>
      <c r="O213" s="19">
        <v>0.39583333333333331</v>
      </c>
      <c r="P213" s="22">
        <v>0.6875</v>
      </c>
      <c r="Q213" s="22">
        <v>0.89583333333333337</v>
      </c>
      <c r="R213" s="26"/>
      <c r="S213" s="26"/>
      <c r="T213" s="10" t="s">
        <v>251</v>
      </c>
      <c r="U213" s="10" t="s">
        <v>254</v>
      </c>
      <c r="V213" s="10" t="s">
        <v>255</v>
      </c>
      <c r="W213" s="10" t="s">
        <v>253</v>
      </c>
      <c r="X213" s="10" t="s">
        <v>257</v>
      </c>
      <c r="Y213" s="10" t="s">
        <v>390</v>
      </c>
      <c r="Z213" s="10" t="s">
        <v>515</v>
      </c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71">
        <v>2</v>
      </c>
      <c r="AL213" s="26" t="s">
        <v>854</v>
      </c>
    </row>
    <row r="214" spans="1:38" s="9" customFormat="1" ht="11.25" x14ac:dyDescent="0.2">
      <c r="A214" s="10" t="s">
        <v>803</v>
      </c>
      <c r="B214" s="40" t="s">
        <v>775</v>
      </c>
      <c r="C214" s="26">
        <v>271</v>
      </c>
      <c r="D214" s="10" t="s">
        <v>53</v>
      </c>
      <c r="E214" s="10"/>
      <c r="F214" s="94">
        <v>348617.96</v>
      </c>
      <c r="G214" s="94">
        <v>6297033.2999999998</v>
      </c>
      <c r="H214" s="10" t="s">
        <v>551</v>
      </c>
      <c r="I214" s="10" t="s">
        <v>849</v>
      </c>
      <c r="J214" s="10" t="s">
        <v>575</v>
      </c>
      <c r="K214" s="10"/>
      <c r="L214" s="10"/>
      <c r="M214" s="10"/>
      <c r="N214" s="19">
        <v>0.27083333333333331</v>
      </c>
      <c r="O214" s="19">
        <v>0.41666666666666669</v>
      </c>
      <c r="P214" s="19">
        <v>0.70833333333333337</v>
      </c>
      <c r="Q214" s="19">
        <v>0.875</v>
      </c>
      <c r="R214" s="26"/>
      <c r="S214" s="26"/>
      <c r="T214" s="10" t="s">
        <v>241</v>
      </c>
      <c r="U214" s="10" t="s">
        <v>514</v>
      </c>
      <c r="V214" s="10" t="s">
        <v>244</v>
      </c>
      <c r="W214" s="10" t="s">
        <v>242</v>
      </c>
      <c r="X214" s="10" t="s">
        <v>245</v>
      </c>
      <c r="Y214" s="10" t="s">
        <v>243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71">
        <v>4</v>
      </c>
      <c r="AL214" s="26" t="s">
        <v>854</v>
      </c>
    </row>
    <row r="215" spans="1:38" s="9" customFormat="1" ht="11.25" x14ac:dyDescent="0.2">
      <c r="A215" s="10" t="s">
        <v>803</v>
      </c>
      <c r="B215" s="40" t="s">
        <v>775</v>
      </c>
      <c r="C215" s="26">
        <v>272</v>
      </c>
      <c r="D215" s="10" t="s">
        <v>56</v>
      </c>
      <c r="E215" s="10"/>
      <c r="F215" s="94">
        <v>346025.17</v>
      </c>
      <c r="G215" s="94">
        <v>6296416.5199999996</v>
      </c>
      <c r="H215" s="10" t="s">
        <v>549</v>
      </c>
      <c r="I215" s="10" t="s">
        <v>850</v>
      </c>
      <c r="J215" s="10" t="s">
        <v>575</v>
      </c>
      <c r="K215" s="10"/>
      <c r="L215" s="10"/>
      <c r="M215" s="10"/>
      <c r="N215" s="19">
        <v>0.27083333333333331</v>
      </c>
      <c r="O215" s="19">
        <v>0.41666666666666669</v>
      </c>
      <c r="P215" s="22">
        <v>0.70833333333333337</v>
      </c>
      <c r="Q215" s="22">
        <v>0.83333333333333337</v>
      </c>
      <c r="R215" s="26"/>
      <c r="S215" s="26"/>
      <c r="T215" s="10" t="s">
        <v>241</v>
      </c>
      <c r="U215" s="10" t="s">
        <v>514</v>
      </c>
      <c r="V215" s="10" t="s">
        <v>244</v>
      </c>
      <c r="W215" s="10" t="s">
        <v>242</v>
      </c>
      <c r="X215" s="10" t="s">
        <v>245</v>
      </c>
      <c r="Y215" s="10" t="s">
        <v>243</v>
      </c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71">
        <v>4</v>
      </c>
      <c r="AL215" s="26" t="s">
        <v>854</v>
      </c>
    </row>
    <row r="216" spans="1:38" s="9" customFormat="1" ht="11.25" x14ac:dyDescent="0.2">
      <c r="A216" s="10" t="s">
        <v>803</v>
      </c>
      <c r="B216" s="40" t="s">
        <v>775</v>
      </c>
      <c r="C216" s="26">
        <v>273</v>
      </c>
      <c r="D216" s="10" t="s">
        <v>65</v>
      </c>
      <c r="E216" s="10"/>
      <c r="F216" s="94">
        <v>348682.44</v>
      </c>
      <c r="G216" s="94">
        <v>6297083.3300000001</v>
      </c>
      <c r="H216" s="10" t="s">
        <v>551</v>
      </c>
      <c r="I216" s="10" t="s">
        <v>851</v>
      </c>
      <c r="J216" s="10" t="s">
        <v>575</v>
      </c>
      <c r="K216" s="10"/>
      <c r="L216" s="10"/>
      <c r="M216" s="10"/>
      <c r="N216" s="19">
        <v>0.27083333333333331</v>
      </c>
      <c r="O216" s="19">
        <v>0.41666666666666669</v>
      </c>
      <c r="P216" s="19">
        <v>0.72916666666666663</v>
      </c>
      <c r="Q216" s="19">
        <v>0.85416666666666663</v>
      </c>
      <c r="R216" s="26"/>
      <c r="S216" s="26"/>
      <c r="T216" s="10" t="s">
        <v>251</v>
      </c>
      <c r="U216" s="10" t="s">
        <v>515</v>
      </c>
      <c r="V216" s="10" t="s">
        <v>253</v>
      </c>
      <c r="W216" s="10" t="s">
        <v>254</v>
      </c>
      <c r="X216" s="10" t="s">
        <v>257</v>
      </c>
      <c r="Y216" s="10" t="s">
        <v>255</v>
      </c>
      <c r="Z216" s="10" t="s">
        <v>607</v>
      </c>
      <c r="AA216" s="10" t="s">
        <v>683</v>
      </c>
      <c r="AB216" s="10"/>
      <c r="AC216" s="10"/>
      <c r="AD216" s="10"/>
      <c r="AE216" s="10"/>
      <c r="AF216" s="10"/>
      <c r="AG216" s="10"/>
      <c r="AH216" s="10"/>
      <c r="AI216" s="10"/>
      <c r="AJ216" s="10"/>
      <c r="AK216" s="71">
        <v>4</v>
      </c>
      <c r="AL216" s="26" t="s">
        <v>854</v>
      </c>
    </row>
    <row r="217" spans="1:38" s="9" customFormat="1" ht="11.25" x14ac:dyDescent="0.2">
      <c r="A217" s="10" t="s">
        <v>803</v>
      </c>
      <c r="B217" s="40" t="s">
        <v>775</v>
      </c>
      <c r="C217" s="26">
        <v>274</v>
      </c>
      <c r="D217" s="10" t="s">
        <v>76</v>
      </c>
      <c r="E217" s="10"/>
      <c r="F217" s="94">
        <v>353516.89</v>
      </c>
      <c r="G217" s="94">
        <v>6295579.6200000001</v>
      </c>
      <c r="H217" s="10" t="s">
        <v>551</v>
      </c>
      <c r="I217" s="10" t="s">
        <v>852</v>
      </c>
      <c r="J217" s="10" t="s">
        <v>575</v>
      </c>
      <c r="K217" s="10"/>
      <c r="L217" s="10"/>
      <c r="M217" s="10"/>
      <c r="N217" s="19">
        <v>0.25</v>
      </c>
      <c r="O217" s="19">
        <v>0.41666666666666669</v>
      </c>
      <c r="P217" s="19">
        <v>0.6875</v>
      </c>
      <c r="Q217" s="19">
        <v>0.89583333333333337</v>
      </c>
      <c r="R217" s="26"/>
      <c r="S217" s="26"/>
      <c r="T217" s="10" t="s">
        <v>241</v>
      </c>
      <c r="U217" s="10" t="s">
        <v>514</v>
      </c>
      <c r="V217" s="10" t="s">
        <v>244</v>
      </c>
      <c r="W217" s="10" t="s">
        <v>242</v>
      </c>
      <c r="X217" s="10" t="s">
        <v>245</v>
      </c>
      <c r="Y217" s="10" t="s">
        <v>243</v>
      </c>
      <c r="Z217" s="10" t="s">
        <v>296</v>
      </c>
      <c r="AA217" s="10" t="s">
        <v>608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71">
        <v>4</v>
      </c>
      <c r="AL217" s="26" t="s">
        <v>854</v>
      </c>
    </row>
    <row r="218" spans="1:38" s="9" customFormat="1" ht="11.25" x14ac:dyDescent="0.2">
      <c r="A218" s="10" t="s">
        <v>803</v>
      </c>
      <c r="B218" s="40" t="s">
        <v>775</v>
      </c>
      <c r="C218" s="26">
        <v>275</v>
      </c>
      <c r="D218" s="10" t="s">
        <v>105</v>
      </c>
      <c r="E218" s="10"/>
      <c r="F218" s="94">
        <v>346337.71</v>
      </c>
      <c r="G218" s="94">
        <v>6299501.46</v>
      </c>
      <c r="H218" s="10" t="s">
        <v>549</v>
      </c>
      <c r="I218" s="10" t="s">
        <v>853</v>
      </c>
      <c r="J218" s="10" t="s">
        <v>575</v>
      </c>
      <c r="K218" s="10"/>
      <c r="L218" s="10"/>
      <c r="M218" s="10"/>
      <c r="N218" s="19">
        <v>0.72916666666666663</v>
      </c>
      <c r="O218" s="19">
        <v>0.875</v>
      </c>
      <c r="P218" s="22"/>
      <c r="Q218" s="22"/>
      <c r="R218" s="26"/>
      <c r="S218" s="26"/>
      <c r="T218" s="10" t="s">
        <v>383</v>
      </c>
      <c r="U218" s="10" t="s">
        <v>330</v>
      </c>
      <c r="V218" s="10" t="s">
        <v>384</v>
      </c>
      <c r="W218" s="10" t="s">
        <v>390</v>
      </c>
      <c r="X218" s="10" t="s">
        <v>606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71">
        <v>3</v>
      </c>
      <c r="AL218" s="26" t="s">
        <v>854</v>
      </c>
    </row>
    <row r="219" spans="1:38" s="9" customFormat="1" ht="11.25" x14ac:dyDescent="0.2">
      <c r="A219" s="10" t="s">
        <v>803</v>
      </c>
      <c r="B219" s="40" t="s">
        <v>123</v>
      </c>
      <c r="C219" s="26">
        <v>276</v>
      </c>
      <c r="D219" s="10" t="s">
        <v>57</v>
      </c>
      <c r="E219" s="10"/>
      <c r="F219" s="94">
        <v>353356.59</v>
      </c>
      <c r="G219" s="94">
        <v>6294384.4500000002</v>
      </c>
      <c r="H219" s="10" t="s">
        <v>556</v>
      </c>
      <c r="I219" s="10" t="s">
        <v>855</v>
      </c>
      <c r="J219" s="10" t="s">
        <v>566</v>
      </c>
      <c r="K219" s="10"/>
      <c r="L219" s="10"/>
      <c r="M219" s="10"/>
      <c r="N219" s="19">
        <v>0.70833333333333337</v>
      </c>
      <c r="O219" s="19">
        <v>0.83333333333333337</v>
      </c>
      <c r="P219" s="22"/>
      <c r="Q219" s="22"/>
      <c r="R219" s="26"/>
      <c r="S219" s="26"/>
      <c r="T219" s="10" t="s">
        <v>276</v>
      </c>
      <c r="U219" s="10" t="s">
        <v>258</v>
      </c>
      <c r="V219" s="10" t="s">
        <v>277</v>
      </c>
      <c r="W219" s="10" t="s">
        <v>259</v>
      </c>
      <c r="X219" s="10" t="s">
        <v>859</v>
      </c>
      <c r="Y219" s="10" t="s">
        <v>260</v>
      </c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71">
        <v>3</v>
      </c>
      <c r="AL219" s="26" t="s">
        <v>868</v>
      </c>
    </row>
    <row r="220" spans="1:38" s="9" customFormat="1" ht="11.25" x14ac:dyDescent="0.2">
      <c r="A220" s="10" t="s">
        <v>803</v>
      </c>
      <c r="B220" s="40" t="s">
        <v>123</v>
      </c>
      <c r="C220" s="26">
        <v>277</v>
      </c>
      <c r="D220" s="10" t="s">
        <v>664</v>
      </c>
      <c r="E220" s="10"/>
      <c r="F220" s="94">
        <v>352636.11</v>
      </c>
      <c r="G220" s="94">
        <v>6286935.8300000001</v>
      </c>
      <c r="H220" s="10" t="s">
        <v>559</v>
      </c>
      <c r="I220" s="10" t="s">
        <v>856</v>
      </c>
      <c r="J220" s="10" t="s">
        <v>570</v>
      </c>
      <c r="K220" s="10"/>
      <c r="L220" s="10"/>
      <c r="M220" s="10"/>
      <c r="N220" s="19">
        <v>0.70833333333333337</v>
      </c>
      <c r="O220" s="19">
        <v>0.83333333333333337</v>
      </c>
      <c r="P220" s="22"/>
      <c r="Q220" s="22"/>
      <c r="R220" s="26"/>
      <c r="S220" s="26"/>
      <c r="T220" s="10" t="s">
        <v>326</v>
      </c>
      <c r="U220" s="10" t="s">
        <v>388</v>
      </c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71">
        <v>2</v>
      </c>
      <c r="AL220" s="26" t="s">
        <v>868</v>
      </c>
    </row>
    <row r="221" spans="1:38" s="9" customFormat="1" ht="11.25" x14ac:dyDescent="0.2">
      <c r="A221" s="10" t="s">
        <v>803</v>
      </c>
      <c r="B221" s="40" t="s">
        <v>123</v>
      </c>
      <c r="C221" s="26">
        <v>278</v>
      </c>
      <c r="D221" s="10" t="s">
        <v>104</v>
      </c>
      <c r="E221" s="10"/>
      <c r="F221" s="94">
        <v>354187.54</v>
      </c>
      <c r="G221" s="94">
        <v>6304550.2599999998</v>
      </c>
      <c r="H221" s="10" t="s">
        <v>562</v>
      </c>
      <c r="I221" s="10" t="s">
        <v>493</v>
      </c>
      <c r="J221" s="10" t="s">
        <v>566</v>
      </c>
      <c r="K221" s="10"/>
      <c r="L221" s="10"/>
      <c r="M221" s="10"/>
      <c r="N221" s="19">
        <v>0.70833333333333337</v>
      </c>
      <c r="O221" s="19">
        <v>0.875</v>
      </c>
      <c r="P221" s="22"/>
      <c r="Q221" s="22"/>
      <c r="R221" s="26"/>
      <c r="S221" s="26"/>
      <c r="T221" s="10" t="s">
        <v>374</v>
      </c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71">
        <v>2</v>
      </c>
      <c r="AL221" s="26" t="s">
        <v>868</v>
      </c>
    </row>
    <row r="222" spans="1:38" s="9" customFormat="1" ht="11.25" x14ac:dyDescent="0.2">
      <c r="A222" s="10" t="s">
        <v>803</v>
      </c>
      <c r="B222" s="40" t="s">
        <v>123</v>
      </c>
      <c r="C222" s="26">
        <v>279</v>
      </c>
      <c r="D222" s="10" t="s">
        <v>47</v>
      </c>
      <c r="E222" s="10"/>
      <c r="F222" s="94">
        <v>343858.5</v>
      </c>
      <c r="G222" s="94">
        <v>6298610.71</v>
      </c>
      <c r="H222" s="10" t="s">
        <v>549</v>
      </c>
      <c r="I222" s="10" t="s">
        <v>431</v>
      </c>
      <c r="J222" s="10" t="s">
        <v>575</v>
      </c>
      <c r="K222" s="10"/>
      <c r="L222" s="10"/>
      <c r="M222" s="10"/>
      <c r="N222" s="19">
        <v>0.72916666666666663</v>
      </c>
      <c r="O222" s="19">
        <v>0.89583333333333337</v>
      </c>
      <c r="P222" s="22"/>
      <c r="Q222" s="22"/>
      <c r="R222" s="26"/>
      <c r="S222" s="26"/>
      <c r="T222" s="10" t="s">
        <v>222</v>
      </c>
      <c r="U222" s="10" t="s">
        <v>860</v>
      </c>
      <c r="V222" s="10" t="s">
        <v>224</v>
      </c>
      <c r="W222" s="10" t="s">
        <v>861</v>
      </c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71">
        <v>4</v>
      </c>
      <c r="AL222" s="26" t="s">
        <v>868</v>
      </c>
    </row>
    <row r="223" spans="1:38" s="9" customFormat="1" ht="11.25" x14ac:dyDescent="0.2">
      <c r="A223" s="10" t="s">
        <v>803</v>
      </c>
      <c r="B223" s="40" t="s">
        <v>123</v>
      </c>
      <c r="C223" s="26">
        <v>280</v>
      </c>
      <c r="D223" s="10" t="s">
        <v>660</v>
      </c>
      <c r="E223" s="10"/>
      <c r="F223" s="94">
        <v>339945.54</v>
      </c>
      <c r="G223" s="94">
        <v>6297310.6100000003</v>
      </c>
      <c r="H223" s="10" t="s">
        <v>546</v>
      </c>
      <c r="I223" s="10" t="s">
        <v>857</v>
      </c>
      <c r="J223" s="10" t="s">
        <v>575</v>
      </c>
      <c r="K223" s="10"/>
      <c r="L223" s="10"/>
      <c r="M223" s="10"/>
      <c r="N223" s="19">
        <v>0.75</v>
      </c>
      <c r="O223" s="19">
        <v>0.875</v>
      </c>
      <c r="P223" s="22"/>
      <c r="Q223" s="22"/>
      <c r="R223" s="26"/>
      <c r="S223" s="26"/>
      <c r="T223" s="10" t="s">
        <v>580</v>
      </c>
      <c r="U223" s="10" t="s">
        <v>268</v>
      </c>
      <c r="V223" s="10" t="s">
        <v>269</v>
      </c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71">
        <v>2</v>
      </c>
      <c r="AL223" s="26" t="s">
        <v>868</v>
      </c>
    </row>
    <row r="224" spans="1:38" s="9" customFormat="1" ht="11.25" x14ac:dyDescent="0.2">
      <c r="A224" s="10" t="s">
        <v>803</v>
      </c>
      <c r="B224" s="40" t="s">
        <v>123</v>
      </c>
      <c r="C224" s="26">
        <v>281</v>
      </c>
      <c r="D224" s="10" t="s">
        <v>663</v>
      </c>
      <c r="E224" s="10"/>
      <c r="F224" s="94">
        <v>339845.82</v>
      </c>
      <c r="G224" s="94">
        <v>6297447.5999999996</v>
      </c>
      <c r="H224" s="10" t="s">
        <v>546</v>
      </c>
      <c r="I224" s="10" t="s">
        <v>858</v>
      </c>
      <c r="J224" s="10" t="s">
        <v>575</v>
      </c>
      <c r="K224" s="10"/>
      <c r="L224" s="10"/>
      <c r="M224" s="10"/>
      <c r="N224" s="19">
        <v>0.72916666666666663</v>
      </c>
      <c r="O224" s="19">
        <v>0.89583333333333337</v>
      </c>
      <c r="P224" s="22"/>
      <c r="Q224" s="22"/>
      <c r="R224" s="26"/>
      <c r="S224" s="26"/>
      <c r="T224" s="10" t="s">
        <v>308</v>
      </c>
      <c r="U224" s="10" t="s">
        <v>862</v>
      </c>
      <c r="V224" s="10" t="s">
        <v>309</v>
      </c>
      <c r="W224" s="10" t="s">
        <v>310</v>
      </c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71">
        <v>3</v>
      </c>
      <c r="AL224" s="26" t="s">
        <v>868</v>
      </c>
    </row>
    <row r="225" spans="1:38" s="9" customFormat="1" ht="11.25" x14ac:dyDescent="0.2">
      <c r="A225" s="10" t="s">
        <v>803</v>
      </c>
      <c r="B225" s="40" t="s">
        <v>775</v>
      </c>
      <c r="C225" s="26">
        <v>282</v>
      </c>
      <c r="D225" s="10" t="s">
        <v>75</v>
      </c>
      <c r="E225" s="10"/>
      <c r="F225" s="94">
        <v>242953.86</v>
      </c>
      <c r="G225" s="94">
        <v>6297545.1200000001</v>
      </c>
      <c r="H225" s="10" t="s">
        <v>549</v>
      </c>
      <c r="I225" s="10" t="s">
        <v>875</v>
      </c>
      <c r="J225" s="10" t="s">
        <v>566</v>
      </c>
      <c r="K225" s="10"/>
      <c r="L225" s="10"/>
      <c r="M225" s="10"/>
      <c r="N225" s="19">
        <v>0.66666666666666663</v>
      </c>
      <c r="O225" s="19">
        <v>0.85416666666666663</v>
      </c>
      <c r="P225" s="22"/>
      <c r="Q225" s="22"/>
      <c r="R225" s="26"/>
      <c r="S225" s="26"/>
      <c r="T225" s="10" t="s">
        <v>143</v>
      </c>
      <c r="U225" s="10" t="s">
        <v>202</v>
      </c>
      <c r="V225" s="10" t="s">
        <v>200</v>
      </c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71">
        <v>2</v>
      </c>
      <c r="AL225" s="26"/>
    </row>
    <row r="226" spans="1:38" s="9" customFormat="1" ht="11.25" x14ac:dyDescent="0.2">
      <c r="A226" s="10" t="s">
        <v>803</v>
      </c>
      <c r="B226" s="40" t="s">
        <v>775</v>
      </c>
      <c r="C226" s="26">
        <v>283</v>
      </c>
      <c r="D226" s="10" t="s">
        <v>29</v>
      </c>
      <c r="E226" s="10"/>
      <c r="F226" s="94">
        <v>342804.63</v>
      </c>
      <c r="G226" s="94">
        <v>6297184.5300000003</v>
      </c>
      <c r="H226" s="10" t="s">
        <v>550</v>
      </c>
      <c r="I226" s="10" t="s">
        <v>874</v>
      </c>
      <c r="J226" s="10" t="s">
        <v>571</v>
      </c>
      <c r="K226" s="10"/>
      <c r="L226" s="10"/>
      <c r="M226" s="10"/>
      <c r="N226" s="19">
        <v>0.66666666666666663</v>
      </c>
      <c r="O226" s="19">
        <v>0.85416666666666663</v>
      </c>
      <c r="P226" s="22"/>
      <c r="Q226" s="22"/>
      <c r="R226" s="26"/>
      <c r="S226" s="26"/>
      <c r="T226" s="10" t="s">
        <v>176</v>
      </c>
      <c r="U226" s="10" t="s">
        <v>177</v>
      </c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71">
        <v>2</v>
      </c>
      <c r="AL226" s="26"/>
    </row>
    <row r="227" spans="1:38" s="9" customFormat="1" ht="11.25" x14ac:dyDescent="0.2">
      <c r="A227" s="10" t="s">
        <v>803</v>
      </c>
      <c r="B227" s="40" t="s">
        <v>775</v>
      </c>
      <c r="C227" s="26">
        <v>284</v>
      </c>
      <c r="D227" s="10" t="s">
        <v>46</v>
      </c>
      <c r="E227" s="10"/>
      <c r="F227" s="94">
        <v>346825.39</v>
      </c>
      <c r="G227" s="94">
        <v>6298500.8799999999</v>
      </c>
      <c r="H227" s="10" t="s">
        <v>549</v>
      </c>
      <c r="I227" s="10" t="s">
        <v>885</v>
      </c>
      <c r="J227" s="10" t="s">
        <v>573</v>
      </c>
      <c r="K227" s="10"/>
      <c r="L227" s="10"/>
      <c r="M227" s="10"/>
      <c r="N227" s="19">
        <v>0.29166666666666669</v>
      </c>
      <c r="O227" s="19">
        <v>0.45833333333333331</v>
      </c>
      <c r="P227" s="22"/>
      <c r="Q227" s="22"/>
      <c r="R227" s="26"/>
      <c r="S227" s="26"/>
      <c r="T227" s="8" t="s">
        <v>217</v>
      </c>
      <c r="U227" s="8" t="s">
        <v>220</v>
      </c>
      <c r="V227" s="8" t="s">
        <v>262</v>
      </c>
      <c r="W227" s="8" t="s">
        <v>264</v>
      </c>
      <c r="X227" s="8" t="s">
        <v>221</v>
      </c>
      <c r="Y227" s="8" t="s">
        <v>218</v>
      </c>
      <c r="Z227" s="8" t="s">
        <v>219</v>
      </c>
      <c r="AA227" s="10" t="s">
        <v>605</v>
      </c>
      <c r="AB227" s="10" t="s">
        <v>773</v>
      </c>
      <c r="AC227" s="10"/>
      <c r="AD227" s="10"/>
      <c r="AE227" s="10"/>
      <c r="AF227" s="10"/>
      <c r="AG227" s="10"/>
      <c r="AH227" s="10"/>
      <c r="AI227" s="10"/>
      <c r="AJ227" s="10"/>
      <c r="AK227" s="71">
        <v>2</v>
      </c>
      <c r="AL227" s="26"/>
    </row>
    <row r="228" spans="1:38" s="9" customFormat="1" ht="11.25" x14ac:dyDescent="0.2">
      <c r="A228" s="10" t="s">
        <v>803</v>
      </c>
      <c r="B228" s="40" t="s">
        <v>775</v>
      </c>
      <c r="C228" s="26">
        <v>285</v>
      </c>
      <c r="D228" s="10" t="s">
        <v>25</v>
      </c>
      <c r="E228" s="10"/>
      <c r="F228" s="94">
        <v>347012.18</v>
      </c>
      <c r="G228" s="94">
        <v>6298353.4299999997</v>
      </c>
      <c r="H228" s="10" t="s">
        <v>549</v>
      </c>
      <c r="I228" s="10" t="s">
        <v>886</v>
      </c>
      <c r="J228" s="10" t="s">
        <v>573</v>
      </c>
      <c r="K228" s="10"/>
      <c r="L228" s="10"/>
      <c r="M228" s="10"/>
      <c r="N228" s="19">
        <v>0.29166666666666669</v>
      </c>
      <c r="O228" s="19">
        <v>0.66666666666666663</v>
      </c>
      <c r="P228" s="22"/>
      <c r="Q228" s="22"/>
      <c r="R228" s="26"/>
      <c r="S228" s="26"/>
      <c r="T228" s="10" t="s">
        <v>165</v>
      </c>
      <c r="U228" s="10" t="s">
        <v>166</v>
      </c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71">
        <v>2</v>
      </c>
      <c r="AL228" s="26"/>
    </row>
    <row r="229" spans="1:38" s="9" customFormat="1" ht="11.25" x14ac:dyDescent="0.2">
      <c r="A229" s="10" t="s">
        <v>803</v>
      </c>
      <c r="B229" s="40" t="s">
        <v>775</v>
      </c>
      <c r="C229" s="26">
        <v>286</v>
      </c>
      <c r="D229" s="10" t="s">
        <v>888</v>
      </c>
      <c r="E229" s="10"/>
      <c r="F229" s="94">
        <v>343935.43</v>
      </c>
      <c r="G229" s="94">
        <v>6297521.7599999998</v>
      </c>
      <c r="H229" s="10" t="s">
        <v>550</v>
      </c>
      <c r="I229" s="10" t="s">
        <v>889</v>
      </c>
      <c r="J229" s="10" t="s">
        <v>570</v>
      </c>
      <c r="K229" s="10"/>
      <c r="L229" s="10"/>
      <c r="M229" s="10"/>
      <c r="N229" s="19">
        <v>0.27083333333333331</v>
      </c>
      <c r="O229" s="19">
        <v>0.375</v>
      </c>
      <c r="P229" s="22">
        <v>0.70833333333333337</v>
      </c>
      <c r="Q229" s="22">
        <v>0.875</v>
      </c>
      <c r="R229" s="26"/>
      <c r="S229" s="26"/>
      <c r="T229" s="10" t="s">
        <v>890</v>
      </c>
      <c r="U229" s="10" t="s">
        <v>227</v>
      </c>
      <c r="V229" s="10" t="s">
        <v>230</v>
      </c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71">
        <v>2</v>
      </c>
      <c r="AL229" s="26"/>
    </row>
    <row r="230" spans="1:38" s="9" customFormat="1" ht="11.25" x14ac:dyDescent="0.2">
      <c r="A230" s="10" t="s">
        <v>803</v>
      </c>
      <c r="B230" s="40" t="s">
        <v>123</v>
      </c>
      <c r="C230" s="26">
        <v>288</v>
      </c>
      <c r="D230" s="10" t="s">
        <v>67</v>
      </c>
      <c r="E230" s="10"/>
      <c r="F230" s="94">
        <v>345463.63</v>
      </c>
      <c r="G230" s="94">
        <v>6287953.2300000004</v>
      </c>
      <c r="H230" s="43" t="s">
        <v>558</v>
      </c>
      <c r="I230" s="10" t="s">
        <v>891</v>
      </c>
      <c r="J230" s="10" t="s">
        <v>570</v>
      </c>
      <c r="K230" s="10"/>
      <c r="L230" s="10"/>
      <c r="M230" s="10"/>
      <c r="N230" s="19">
        <v>0.70833333333333337</v>
      </c>
      <c r="O230" s="19">
        <v>0.83333333333333337</v>
      </c>
      <c r="P230" s="22"/>
      <c r="Q230" s="22"/>
      <c r="R230" s="26"/>
      <c r="S230" s="26"/>
      <c r="T230" s="22" t="s">
        <v>274</v>
      </c>
      <c r="U230" s="26" t="s">
        <v>275</v>
      </c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71">
        <v>3</v>
      </c>
      <c r="AL230" s="26"/>
    </row>
    <row r="231" spans="1:38" s="9" customFormat="1" ht="11.25" x14ac:dyDescent="0.2">
      <c r="A231" s="10" t="s">
        <v>803</v>
      </c>
      <c r="B231" s="40" t="s">
        <v>775</v>
      </c>
      <c r="C231" s="26">
        <v>289</v>
      </c>
      <c r="D231" s="10" t="s">
        <v>893</v>
      </c>
      <c r="E231" s="10"/>
      <c r="F231" s="94">
        <v>343515.18</v>
      </c>
      <c r="G231" s="94">
        <v>6293341.1699999999</v>
      </c>
      <c r="H231" s="43" t="s">
        <v>897</v>
      </c>
      <c r="I231" s="10" t="s">
        <v>895</v>
      </c>
      <c r="J231" s="10" t="s">
        <v>571</v>
      </c>
      <c r="K231" s="10"/>
      <c r="L231" s="10"/>
      <c r="M231" s="10"/>
      <c r="N231" s="19">
        <v>0.27083333333333331</v>
      </c>
      <c r="O231" s="19">
        <v>0.45833333333333331</v>
      </c>
      <c r="P231" s="22"/>
      <c r="Q231" s="22"/>
      <c r="R231" s="26"/>
      <c r="S231" s="26"/>
      <c r="T231" s="10" t="s">
        <v>173</v>
      </c>
      <c r="U231" s="10" t="s">
        <v>174</v>
      </c>
      <c r="V231" s="10" t="s">
        <v>311</v>
      </c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71">
        <v>1</v>
      </c>
      <c r="AL231" s="26"/>
    </row>
    <row r="232" spans="1:38" s="9" customFormat="1" ht="11.25" x14ac:dyDescent="0.2">
      <c r="A232" s="10" t="s">
        <v>803</v>
      </c>
      <c r="B232" s="40" t="s">
        <v>775</v>
      </c>
      <c r="C232" s="26">
        <v>290</v>
      </c>
      <c r="D232" s="10" t="s">
        <v>894</v>
      </c>
      <c r="E232" s="10"/>
      <c r="F232" s="94">
        <v>347173.7</v>
      </c>
      <c r="G232" s="94">
        <v>6303519.1699999999</v>
      </c>
      <c r="H232" s="43" t="s">
        <v>554</v>
      </c>
      <c r="I232" s="10" t="s">
        <v>896</v>
      </c>
      <c r="J232" s="10" t="s">
        <v>571</v>
      </c>
      <c r="K232" s="10"/>
      <c r="L232" s="10"/>
      <c r="M232" s="10"/>
      <c r="N232" s="19">
        <v>0.27083333333333331</v>
      </c>
      <c r="O232" s="19">
        <v>0.45833333333333331</v>
      </c>
      <c r="P232" s="22">
        <v>0.66666666666666663</v>
      </c>
      <c r="Q232" s="22">
        <v>0.85416666666666663</v>
      </c>
      <c r="R232" s="26"/>
      <c r="S232" s="26"/>
      <c r="T232" s="10" t="s">
        <v>172</v>
      </c>
      <c r="U232" s="10" t="s">
        <v>174</v>
      </c>
      <c r="V232" s="10" t="s">
        <v>898</v>
      </c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71">
        <v>1</v>
      </c>
      <c r="AL232" s="26"/>
    </row>
    <row r="233" spans="1:38" s="20" customFormat="1" ht="11.25" x14ac:dyDescent="0.2">
      <c r="A233" s="48" t="s">
        <v>804</v>
      </c>
      <c r="B233" s="61" t="s">
        <v>775</v>
      </c>
      <c r="C233" s="47">
        <v>291</v>
      </c>
      <c r="D233" s="48" t="s">
        <v>900</v>
      </c>
      <c r="E233" s="48"/>
      <c r="F233" s="93">
        <v>347173.7</v>
      </c>
      <c r="G233" s="95">
        <v>6303519.1699999999</v>
      </c>
      <c r="H233" s="48" t="s">
        <v>552</v>
      </c>
      <c r="I233" s="48" t="s">
        <v>901</v>
      </c>
      <c r="J233" s="48" t="s">
        <v>575</v>
      </c>
      <c r="K233" s="48" t="s">
        <v>571</v>
      </c>
      <c r="L233" s="48"/>
      <c r="M233" s="48"/>
      <c r="N233" s="50">
        <v>0.6875</v>
      </c>
      <c r="O233" s="50">
        <v>0.89583333333333337</v>
      </c>
      <c r="P233" s="50"/>
      <c r="Q233" s="50"/>
      <c r="R233" s="47"/>
      <c r="S233" s="47"/>
      <c r="T233" s="48" t="s">
        <v>902</v>
      </c>
      <c r="U233" s="48" t="s">
        <v>255</v>
      </c>
      <c r="V233" s="48" t="s">
        <v>607</v>
      </c>
      <c r="W233" s="48" t="s">
        <v>222</v>
      </c>
      <c r="X233" s="48" t="s">
        <v>309</v>
      </c>
      <c r="Y233" s="48" t="s">
        <v>903</v>
      </c>
      <c r="Z233" s="48" t="s">
        <v>269</v>
      </c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73">
        <v>2</v>
      </c>
      <c r="AL233" s="47"/>
    </row>
    <row r="234" spans="1:38" s="9" customFormat="1" ht="11.25" x14ac:dyDescent="0.2">
      <c r="A234" s="10" t="s">
        <v>803</v>
      </c>
      <c r="B234" s="40" t="s">
        <v>775</v>
      </c>
      <c r="C234" s="26">
        <v>292</v>
      </c>
      <c r="D234" s="10" t="s">
        <v>908</v>
      </c>
      <c r="E234" s="10"/>
      <c r="F234" s="94">
        <v>348564.92</v>
      </c>
      <c r="G234" s="94">
        <v>6285842.5199999996</v>
      </c>
      <c r="H234" s="43" t="s">
        <v>563</v>
      </c>
      <c r="I234" s="10" t="s">
        <v>904</v>
      </c>
      <c r="J234" s="10" t="s">
        <v>573</v>
      </c>
      <c r="K234" s="10"/>
      <c r="L234" s="10"/>
      <c r="M234" s="10"/>
      <c r="N234" s="19">
        <v>0.25</v>
      </c>
      <c r="O234" s="19">
        <v>0.41666666666666669</v>
      </c>
      <c r="P234" s="22"/>
      <c r="Q234" s="22"/>
      <c r="R234" s="26" t="s">
        <v>912</v>
      </c>
      <c r="S234" s="26"/>
      <c r="T234" s="10" t="s">
        <v>188</v>
      </c>
      <c r="U234" s="10" t="s">
        <v>190</v>
      </c>
      <c r="V234" s="10" t="s">
        <v>377</v>
      </c>
      <c r="W234" s="10" t="s">
        <v>379</v>
      </c>
      <c r="X234" s="10" t="s">
        <v>378</v>
      </c>
      <c r="Y234" s="10" t="s">
        <v>648</v>
      </c>
      <c r="Z234" s="10" t="s">
        <v>617</v>
      </c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71">
        <v>2</v>
      </c>
      <c r="AL234" s="26"/>
    </row>
    <row r="235" spans="1:38" s="9" customFormat="1" ht="11.25" x14ac:dyDescent="0.2">
      <c r="A235" s="10" t="s">
        <v>803</v>
      </c>
      <c r="B235" s="40" t="s">
        <v>775</v>
      </c>
      <c r="C235" s="26">
        <v>293</v>
      </c>
      <c r="D235" s="10" t="s">
        <v>909</v>
      </c>
      <c r="E235" s="10"/>
      <c r="F235" s="94">
        <v>348657.85</v>
      </c>
      <c r="G235" s="94">
        <v>6284905.2300000004</v>
      </c>
      <c r="H235" s="43" t="s">
        <v>563</v>
      </c>
      <c r="I235" s="10" t="s">
        <v>905</v>
      </c>
      <c r="J235" s="10" t="s">
        <v>573</v>
      </c>
      <c r="K235" s="10"/>
      <c r="L235" s="10"/>
      <c r="M235" s="10"/>
      <c r="N235" s="19">
        <v>0.625</v>
      </c>
      <c r="O235" s="19">
        <v>0.83333333333333337</v>
      </c>
      <c r="P235" s="22"/>
      <c r="Q235" s="22"/>
      <c r="R235" s="26"/>
      <c r="S235" s="26"/>
      <c r="T235" s="10" t="s">
        <v>191</v>
      </c>
      <c r="U235" s="10" t="s">
        <v>262</v>
      </c>
      <c r="V235" s="10" t="s">
        <v>263</v>
      </c>
      <c r="W235" s="10" t="s">
        <v>609</v>
      </c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71">
        <v>2</v>
      </c>
      <c r="AL235" s="26"/>
    </row>
    <row r="236" spans="1:38" s="9" customFormat="1" ht="11.25" x14ac:dyDescent="0.2">
      <c r="A236" s="10" t="s">
        <v>803</v>
      </c>
      <c r="B236" s="40" t="s">
        <v>775</v>
      </c>
      <c r="C236" s="26">
        <v>294</v>
      </c>
      <c r="D236" s="10" t="s">
        <v>910</v>
      </c>
      <c r="E236" s="10"/>
      <c r="F236" s="94">
        <v>354329</v>
      </c>
      <c r="G236" s="94">
        <v>6295410.0800000001</v>
      </c>
      <c r="H236" s="43" t="s">
        <v>556</v>
      </c>
      <c r="I236" s="10" t="s">
        <v>906</v>
      </c>
      <c r="J236" s="10" t="s">
        <v>575</v>
      </c>
      <c r="K236" s="10"/>
      <c r="L236" s="10"/>
      <c r="M236" s="10"/>
      <c r="N236" s="19">
        <v>0.27083333333333331</v>
      </c>
      <c r="O236" s="19">
        <v>0.41666666666666669</v>
      </c>
      <c r="P236" s="22"/>
      <c r="Q236" s="22"/>
      <c r="R236" s="26"/>
      <c r="S236" s="26"/>
      <c r="T236" s="10" t="s">
        <v>329</v>
      </c>
      <c r="U236" s="10" t="s">
        <v>251</v>
      </c>
      <c r="V236" s="10" t="s">
        <v>253</v>
      </c>
      <c r="W236" s="10" t="s">
        <v>515</v>
      </c>
      <c r="X236" s="10" t="s">
        <v>254</v>
      </c>
      <c r="Y236" s="10" t="s">
        <v>257</v>
      </c>
      <c r="Z236" s="10" t="s">
        <v>255</v>
      </c>
      <c r="AA236" s="10" t="s">
        <v>607</v>
      </c>
      <c r="AB236" s="10" t="s">
        <v>683</v>
      </c>
      <c r="AC236" s="10"/>
      <c r="AD236" s="10"/>
      <c r="AE236" s="10"/>
      <c r="AF236" s="10"/>
      <c r="AG236" s="10"/>
      <c r="AH236" s="10"/>
      <c r="AI236" s="10"/>
      <c r="AJ236" s="10"/>
      <c r="AK236" s="71">
        <v>2</v>
      </c>
      <c r="AL236" s="26"/>
    </row>
    <row r="237" spans="1:38" s="9" customFormat="1" ht="11.25" x14ac:dyDescent="0.2">
      <c r="A237" s="10" t="s">
        <v>803</v>
      </c>
      <c r="B237" s="40" t="s">
        <v>775</v>
      </c>
      <c r="C237" s="26">
        <v>295</v>
      </c>
      <c r="D237" s="10" t="s">
        <v>911</v>
      </c>
      <c r="E237" s="10"/>
      <c r="F237" s="94">
        <v>354874.43</v>
      </c>
      <c r="G237" s="94">
        <v>6295292.1299999999</v>
      </c>
      <c r="H237" s="43" t="s">
        <v>556</v>
      </c>
      <c r="I237" s="10" t="s">
        <v>907</v>
      </c>
      <c r="J237" s="10" t="s">
        <v>575</v>
      </c>
      <c r="K237" s="10"/>
      <c r="L237" s="10"/>
      <c r="M237" s="10"/>
      <c r="N237" s="19">
        <v>0.27083333333333331</v>
      </c>
      <c r="O237" s="19">
        <v>0.41666666666666669</v>
      </c>
      <c r="P237" s="22"/>
      <c r="Q237" s="22"/>
      <c r="R237" s="26"/>
      <c r="S237" s="26"/>
      <c r="T237" s="10" t="s">
        <v>251</v>
      </c>
      <c r="U237" s="10" t="s">
        <v>515</v>
      </c>
      <c r="V237" s="10" t="s">
        <v>254</v>
      </c>
      <c r="W237" s="10" t="s">
        <v>257</v>
      </c>
      <c r="X237" s="10" t="s">
        <v>255</v>
      </c>
      <c r="Y237" s="10" t="s">
        <v>683</v>
      </c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71">
        <v>2</v>
      </c>
      <c r="AL237" s="26"/>
    </row>
    <row r="238" spans="1:38" s="9" customFormat="1" ht="11.25" x14ac:dyDescent="0.2">
      <c r="A238" s="10" t="s">
        <v>803</v>
      </c>
      <c r="B238" s="40" t="s">
        <v>775</v>
      </c>
      <c r="C238" s="26">
        <v>296</v>
      </c>
      <c r="D238" s="10" t="s">
        <v>110</v>
      </c>
      <c r="E238" s="10" t="s">
        <v>111</v>
      </c>
      <c r="F238" s="94">
        <v>351574.8</v>
      </c>
      <c r="G238" s="94">
        <v>6296069.79</v>
      </c>
      <c r="H238" s="43" t="s">
        <v>551</v>
      </c>
      <c r="I238" s="10" t="s">
        <v>916</v>
      </c>
      <c r="J238" s="10" t="s">
        <v>575</v>
      </c>
      <c r="K238" s="10"/>
      <c r="L238" s="10"/>
      <c r="M238" s="10"/>
      <c r="N238" s="19">
        <v>0.27083333333333331</v>
      </c>
      <c r="O238" s="19">
        <v>0.41666666666666669</v>
      </c>
      <c r="P238" s="22"/>
      <c r="Q238" s="22"/>
      <c r="R238" s="26"/>
      <c r="S238" s="26"/>
      <c r="T238" s="10" t="s">
        <v>252</v>
      </c>
      <c r="U238" s="10" t="s">
        <v>256</v>
      </c>
      <c r="V238" s="10" t="s">
        <v>251</v>
      </c>
      <c r="W238" s="10" t="s">
        <v>253</v>
      </c>
      <c r="X238" s="10" t="s">
        <v>515</v>
      </c>
      <c r="Y238" s="10" t="s">
        <v>254</v>
      </c>
      <c r="Z238" s="10" t="s">
        <v>257</v>
      </c>
      <c r="AA238" s="10" t="s">
        <v>255</v>
      </c>
      <c r="AB238" s="10" t="s">
        <v>607</v>
      </c>
      <c r="AC238" s="10" t="s">
        <v>683</v>
      </c>
      <c r="AD238" s="10"/>
      <c r="AE238" s="10"/>
      <c r="AF238" s="10"/>
      <c r="AG238" s="10"/>
      <c r="AH238" s="10"/>
      <c r="AI238" s="10"/>
      <c r="AJ238" s="10"/>
      <c r="AK238" s="71">
        <v>3</v>
      </c>
      <c r="AL238" s="26"/>
    </row>
    <row r="239" spans="1:38" s="88" customFormat="1" ht="11.25" x14ac:dyDescent="0.2">
      <c r="A239" s="78" t="s">
        <v>803</v>
      </c>
      <c r="B239" s="80" t="s">
        <v>935</v>
      </c>
      <c r="C239" s="81">
        <v>297</v>
      </c>
      <c r="D239" s="78" t="s">
        <v>928</v>
      </c>
      <c r="E239" s="78"/>
      <c r="F239" s="96">
        <v>346251.46</v>
      </c>
      <c r="G239" s="96">
        <v>6299460.0700000003</v>
      </c>
      <c r="H239" s="87" t="s">
        <v>549</v>
      </c>
      <c r="I239" s="78" t="s">
        <v>927</v>
      </c>
      <c r="J239" s="78" t="s">
        <v>575</v>
      </c>
      <c r="K239" s="78" t="s">
        <v>566</v>
      </c>
      <c r="L239" s="78"/>
      <c r="M239" s="78"/>
      <c r="N239" s="82">
        <v>0.27083333333333331</v>
      </c>
      <c r="O239" s="82">
        <v>0.41666666666666669</v>
      </c>
      <c r="P239" s="83"/>
      <c r="Q239" s="83"/>
      <c r="R239" s="81"/>
      <c r="S239" s="81"/>
      <c r="T239" s="78" t="s">
        <v>209</v>
      </c>
      <c r="U239" s="78" t="s">
        <v>286</v>
      </c>
      <c r="V239" s="78" t="s">
        <v>929</v>
      </c>
      <c r="W239" s="78" t="s">
        <v>930</v>
      </c>
      <c r="X239" s="78" t="s">
        <v>931</v>
      </c>
      <c r="Y239" s="78" t="s">
        <v>801</v>
      </c>
      <c r="Z239" s="78" t="s">
        <v>799</v>
      </c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9">
        <v>3</v>
      </c>
      <c r="AL239" s="81"/>
    </row>
    <row r="240" spans="1:38" s="88" customFormat="1" ht="11.25" x14ac:dyDescent="0.2">
      <c r="A240" s="78" t="s">
        <v>803</v>
      </c>
      <c r="B240" s="80" t="s">
        <v>123</v>
      </c>
      <c r="C240" s="81">
        <v>298</v>
      </c>
      <c r="D240" s="78" t="s">
        <v>109</v>
      </c>
      <c r="E240" s="78"/>
      <c r="F240" s="96">
        <v>346391.5</v>
      </c>
      <c r="G240" s="96">
        <v>6299500.1399999997</v>
      </c>
      <c r="H240" s="87" t="s">
        <v>549</v>
      </c>
      <c r="I240" s="87" t="s">
        <v>925</v>
      </c>
      <c r="J240" s="78" t="s">
        <v>570</v>
      </c>
      <c r="K240" s="78"/>
      <c r="L240" s="78"/>
      <c r="M240" s="78"/>
      <c r="N240" s="82">
        <v>0.27083333333333331</v>
      </c>
      <c r="O240" s="82">
        <v>0.91666666666666663</v>
      </c>
      <c r="P240" s="83"/>
      <c r="Q240" s="83"/>
      <c r="R240" s="81"/>
      <c r="S240" s="81"/>
      <c r="T240" s="78" t="s">
        <v>183</v>
      </c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9">
        <v>4</v>
      </c>
      <c r="AL240" s="81"/>
    </row>
    <row r="241" spans="1:38" s="9" customFormat="1" ht="11.25" x14ac:dyDescent="0.2">
      <c r="A241" s="10" t="s">
        <v>803</v>
      </c>
      <c r="B241" s="40" t="s">
        <v>123</v>
      </c>
      <c r="C241" s="26">
        <v>299</v>
      </c>
      <c r="D241" s="10" t="s">
        <v>104</v>
      </c>
      <c r="E241" s="10"/>
      <c r="F241" s="94">
        <v>354187.54</v>
      </c>
      <c r="G241" s="94">
        <v>6304550.2599999998</v>
      </c>
      <c r="H241" s="43" t="s">
        <v>562</v>
      </c>
      <c r="I241" s="43" t="s">
        <v>932</v>
      </c>
      <c r="J241" s="10" t="s">
        <v>566</v>
      </c>
      <c r="K241" s="10"/>
      <c r="L241" s="10"/>
      <c r="M241" s="10"/>
      <c r="N241" s="19">
        <v>0.72916666666666663</v>
      </c>
      <c r="O241" s="19">
        <v>0.85416666666666663</v>
      </c>
      <c r="P241" s="22"/>
      <c r="Q241" s="22"/>
      <c r="R241" s="26"/>
      <c r="S241" s="26"/>
      <c r="T241" s="10" t="s">
        <v>917</v>
      </c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71">
        <v>2</v>
      </c>
      <c r="AL241" s="26"/>
    </row>
  </sheetData>
  <autoFilter ref="A5:AZ242" xr:uid="{00000000-0009-0000-0000-00000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K364"/>
  <sheetViews>
    <sheetView workbookViewId="0">
      <pane ySplit="2" topLeftCell="A324" activePane="bottomLeft" state="frozen"/>
      <selection pane="bottomLeft" activeCell="D340" sqref="D340"/>
    </sheetView>
  </sheetViews>
  <sheetFormatPr baseColWidth="10" defaultRowHeight="12.75" x14ac:dyDescent="0.2"/>
  <cols>
    <col min="1" max="1" width="13.7109375" bestFit="1" customWidth="1"/>
    <col min="2" max="2" width="11.42578125" style="65" customWidth="1"/>
    <col min="4" max="4" width="109.140625" bestFit="1" customWidth="1"/>
    <col min="5" max="6" width="10.7109375" customWidth="1"/>
    <col min="7" max="7" width="10.140625" customWidth="1"/>
    <col min="8" max="11" width="11.42578125" customWidth="1"/>
  </cols>
  <sheetData>
    <row r="2" spans="1:11" ht="33.75" x14ac:dyDescent="0.2">
      <c r="A2" s="63" t="s">
        <v>0</v>
      </c>
      <c r="B2" s="77" t="s">
        <v>393</v>
      </c>
      <c r="C2" s="63" t="s">
        <v>802</v>
      </c>
      <c r="D2" s="63" t="s">
        <v>813</v>
      </c>
      <c r="E2" s="258" t="s">
        <v>2068</v>
      </c>
      <c r="F2" s="251" t="s">
        <v>2062</v>
      </c>
      <c r="G2" s="248" t="s">
        <v>2063</v>
      </c>
      <c r="H2" s="258" t="s">
        <v>2064</v>
      </c>
      <c r="I2" s="258" t="s">
        <v>2065</v>
      </c>
      <c r="J2" s="258" t="s">
        <v>2066</v>
      </c>
      <c r="K2" s="258" t="s">
        <v>2067</v>
      </c>
    </row>
    <row r="3" spans="1:11" x14ac:dyDescent="0.2">
      <c r="A3" s="39" t="s">
        <v>125</v>
      </c>
      <c r="B3" s="6">
        <v>1</v>
      </c>
      <c r="C3" s="10" t="str">
        <f>INDEX('Zonas Pagas Vigentes'!$B$2:$B$1048576,MATCH(B3,'Zonas Pagas Vigentes'!$D$2:$D$1048576,0))</f>
        <v>Activa</v>
      </c>
      <c r="D3" s="10" t="s">
        <v>832</v>
      </c>
      <c r="E3" s="10"/>
      <c r="F3" s="225" t="e">
        <f>VLOOKUP(B3,'Zonas Pagas Vigentes'!$D:$BB,66,FALSE)</f>
        <v>#REF!</v>
      </c>
      <c r="G3" s="225"/>
      <c r="H3" s="272"/>
      <c r="I3" s="272"/>
      <c r="J3" s="272"/>
      <c r="K3" s="272"/>
    </row>
    <row r="4" spans="1:11" x14ac:dyDescent="0.2">
      <c r="A4" s="39" t="s">
        <v>125</v>
      </c>
      <c r="B4" s="6">
        <v>2</v>
      </c>
      <c r="C4" s="10" t="str">
        <f>INDEX('Zonas Pagas Vigentes'!$B$2:$B$1048576,MATCH(B4,'Zonas Pagas Vigentes'!$D$2:$D$1048576,0))</f>
        <v>Activa</v>
      </c>
      <c r="D4" s="10" t="s">
        <v>832</v>
      </c>
      <c r="E4" s="10"/>
      <c r="F4" s="225" t="e">
        <f>VLOOKUP(B4,'Zonas Pagas Vigentes'!$D:$BB,66,FALSE)</f>
        <v>#REF!</v>
      </c>
      <c r="G4" s="225"/>
      <c r="H4" s="272"/>
      <c r="I4" s="272"/>
      <c r="J4" s="272"/>
      <c r="K4" s="272"/>
    </row>
    <row r="5" spans="1:11" x14ac:dyDescent="0.2">
      <c r="A5" s="39" t="s">
        <v>123</v>
      </c>
      <c r="B5" s="6">
        <v>3</v>
      </c>
      <c r="C5" s="10" t="str">
        <f>INDEX('Zonas Pagas Vigentes'!$B$2:$B$1048576,MATCH(B5,'Zonas Pagas Vigentes'!$D$2:$D$1048576,0))</f>
        <v>Activa</v>
      </c>
      <c r="D5" s="10" t="s">
        <v>831</v>
      </c>
      <c r="E5" s="10"/>
      <c r="F5" s="225" t="e">
        <f>VLOOKUP(B5,'Zonas Pagas Vigentes'!$D:$BB,66,FALSE)</f>
        <v>#REF!</v>
      </c>
      <c r="G5" s="225"/>
      <c r="H5" s="272"/>
      <c r="I5" s="272"/>
      <c r="J5" s="272"/>
      <c r="K5" s="272"/>
    </row>
    <row r="6" spans="1:11" x14ac:dyDescent="0.2">
      <c r="A6" s="10" t="s">
        <v>123</v>
      </c>
      <c r="B6" s="6">
        <v>4</v>
      </c>
      <c r="C6" s="10" t="str">
        <f>INDEX('Zonas Pagas Vigentes'!$B$2:$B$1048576,MATCH(B6,'Zonas Pagas Vigentes'!$D$2:$D$1048576,0))</f>
        <v>Eliminada</v>
      </c>
      <c r="D6" s="10" t="s">
        <v>825</v>
      </c>
      <c r="E6" s="10"/>
      <c r="F6" s="225" t="e">
        <f>VLOOKUP(B6,'Zonas Pagas Vigentes'!$D:$BB,66,FALSE)</f>
        <v>#REF!</v>
      </c>
      <c r="G6" s="225">
        <v>42454</v>
      </c>
      <c r="H6" s="272"/>
      <c r="I6" s="272"/>
      <c r="J6" s="272"/>
      <c r="K6" s="272"/>
    </row>
    <row r="7" spans="1:11" x14ac:dyDescent="0.2">
      <c r="A7" s="39" t="s">
        <v>123</v>
      </c>
      <c r="B7" s="6">
        <v>5</v>
      </c>
      <c r="C7" s="10" t="str">
        <f>INDEX('Zonas Pagas Vigentes'!$B$2:$B$1048576,MATCH(B7,'Zonas Pagas Vigentes'!$D$2:$D$1048576,0))</f>
        <v>Eliminada</v>
      </c>
      <c r="D7" s="10" t="s">
        <v>831</v>
      </c>
      <c r="E7" s="10" t="s">
        <v>2113</v>
      </c>
      <c r="F7" s="225" t="e">
        <f>VLOOKUP(B7,'Zonas Pagas Vigentes'!$D:$BB,66,FALSE)</f>
        <v>#REF!</v>
      </c>
      <c r="G7" s="225">
        <v>43343</v>
      </c>
      <c r="H7" s="272"/>
      <c r="I7" s="272"/>
      <c r="J7" s="272"/>
      <c r="K7" s="272"/>
    </row>
    <row r="8" spans="1:11" x14ac:dyDescent="0.2">
      <c r="A8" s="39" t="s">
        <v>123</v>
      </c>
      <c r="B8" s="6">
        <v>6</v>
      </c>
      <c r="C8" s="10" t="str">
        <f>INDEX('Zonas Pagas Vigentes'!$B$2:$B$1048576,MATCH(B8,'Zonas Pagas Vigentes'!$D$2:$D$1048576,0))</f>
        <v>Activa</v>
      </c>
      <c r="D8" s="10" t="s">
        <v>831</v>
      </c>
      <c r="E8" s="10"/>
      <c r="F8" s="225" t="e">
        <f>VLOOKUP(B8,'Zonas Pagas Vigentes'!$D:$BB,66,FALSE)</f>
        <v>#REF!</v>
      </c>
      <c r="G8" s="225"/>
      <c r="H8" s="272"/>
      <c r="I8" s="272"/>
      <c r="J8" s="272"/>
      <c r="K8" s="272"/>
    </row>
    <row r="9" spans="1:11" x14ac:dyDescent="0.2">
      <c r="A9" s="39" t="s">
        <v>123</v>
      </c>
      <c r="B9" s="6">
        <v>7</v>
      </c>
      <c r="C9" s="10" t="str">
        <f>INDEX('Zonas Pagas Vigentes'!$B$2:$B$1048576,MATCH(B9,'Zonas Pagas Vigentes'!$D$2:$D$1048576,0))</f>
        <v>Activa</v>
      </c>
      <c r="D9" s="10"/>
      <c r="E9" s="10"/>
      <c r="F9" s="225" t="e">
        <f>VLOOKUP(B9,'Zonas Pagas Vigentes'!$D:$BB,66,FALSE)</f>
        <v>#REF!</v>
      </c>
      <c r="G9" s="225"/>
      <c r="H9" s="272"/>
      <c r="I9" s="272"/>
      <c r="J9" s="272"/>
      <c r="K9" s="272"/>
    </row>
    <row r="10" spans="1:11" x14ac:dyDescent="0.2">
      <c r="A10" s="39" t="s">
        <v>125</v>
      </c>
      <c r="B10" s="6">
        <v>8</v>
      </c>
      <c r="C10" s="10" t="str">
        <f>INDEX('Zonas Pagas Vigentes'!$B$2:$B$1048576,MATCH(B10,'Zonas Pagas Vigentes'!$D$2:$D$1048576,0))</f>
        <v>Activa</v>
      </c>
      <c r="D10" s="10" t="s">
        <v>2270</v>
      </c>
      <c r="E10" s="10"/>
      <c r="F10" s="225" t="e">
        <f>VLOOKUP(B10,'Zonas Pagas Vigentes'!$D:$BB,66,FALSE)</f>
        <v>#REF!</v>
      </c>
      <c r="G10" s="225"/>
      <c r="H10" s="272"/>
      <c r="I10" s="272"/>
      <c r="J10" s="272"/>
      <c r="K10" s="272"/>
    </row>
    <row r="11" spans="1:11" x14ac:dyDescent="0.2">
      <c r="A11" s="39" t="s">
        <v>125</v>
      </c>
      <c r="B11" s="6">
        <v>9</v>
      </c>
      <c r="C11" s="10" t="str">
        <f>INDEX('Zonas Pagas Vigentes'!$B$2:$B$1048576,MATCH(B11,'Zonas Pagas Vigentes'!$D$2:$D$1048576,0))</f>
        <v>Eliminada</v>
      </c>
      <c r="D11" s="10" t="s">
        <v>831</v>
      </c>
      <c r="E11" s="10"/>
      <c r="F11" s="225" t="e">
        <f>VLOOKUP(B11,'Zonas Pagas Vigentes'!$D:$BB,66,FALSE)</f>
        <v>#REF!</v>
      </c>
      <c r="G11" s="225">
        <v>43410</v>
      </c>
      <c r="H11" s="272"/>
      <c r="I11" s="272"/>
      <c r="J11" s="272"/>
      <c r="K11" s="272"/>
    </row>
    <row r="12" spans="1:11" x14ac:dyDescent="0.2">
      <c r="A12" s="39" t="s">
        <v>123</v>
      </c>
      <c r="B12" s="6">
        <v>10</v>
      </c>
      <c r="C12" s="10" t="str">
        <f>INDEX('Zonas Pagas Vigentes'!$B$2:$B$1048576,MATCH(B12,'Zonas Pagas Vigentes'!$D$2:$D$1048576,0))</f>
        <v>Eliminada</v>
      </c>
      <c r="D12" s="10" t="s">
        <v>2119</v>
      </c>
      <c r="E12" s="10"/>
      <c r="F12" s="225" t="e">
        <f>VLOOKUP(B12,'Zonas Pagas Vigentes'!$D:$BB,66,FALSE)</f>
        <v>#REF!</v>
      </c>
      <c r="G12" s="225">
        <v>43312</v>
      </c>
      <c r="H12" s="272"/>
      <c r="I12" s="272"/>
      <c r="J12" s="272"/>
      <c r="K12" s="272"/>
    </row>
    <row r="13" spans="1:11" x14ac:dyDescent="0.2">
      <c r="A13" s="39" t="s">
        <v>123</v>
      </c>
      <c r="B13" s="6">
        <v>11</v>
      </c>
      <c r="C13" s="10" t="str">
        <f>INDEX('Zonas Pagas Vigentes'!$B$2:$B$1048576,MATCH(B13,'Zonas Pagas Vigentes'!$D$2:$D$1048576,0))</f>
        <v>Eliminada</v>
      </c>
      <c r="D13" s="10" t="s">
        <v>2120</v>
      </c>
      <c r="E13" s="10"/>
      <c r="F13" s="225" t="e">
        <f>VLOOKUP(B13,'Zonas Pagas Vigentes'!$D:$BB,66,FALSE)</f>
        <v>#REF!</v>
      </c>
      <c r="G13" s="225">
        <v>43312</v>
      </c>
      <c r="H13" s="272"/>
      <c r="I13" s="272"/>
      <c r="J13" s="272"/>
      <c r="K13" s="272"/>
    </row>
    <row r="14" spans="1:11" x14ac:dyDescent="0.2">
      <c r="A14" s="39" t="s">
        <v>125</v>
      </c>
      <c r="B14" s="6">
        <v>12</v>
      </c>
      <c r="C14" s="10" t="str">
        <f>INDEX('Zonas Pagas Vigentes'!$B$2:$B$1048576,MATCH(B14,'Zonas Pagas Vigentes'!$D$2:$D$1048576,0))</f>
        <v>Activa</v>
      </c>
      <c r="D14" s="10" t="s">
        <v>831</v>
      </c>
      <c r="E14" s="10"/>
      <c r="F14" s="225" t="e">
        <f>VLOOKUP(B14,'Zonas Pagas Vigentes'!$D:$BB,66,FALSE)</f>
        <v>#REF!</v>
      </c>
      <c r="G14" s="225"/>
      <c r="H14" s="272"/>
      <c r="I14" s="272"/>
      <c r="J14" s="272"/>
      <c r="K14" s="272"/>
    </row>
    <row r="15" spans="1:11" x14ac:dyDescent="0.2">
      <c r="A15" s="39" t="s">
        <v>123</v>
      </c>
      <c r="B15" s="6">
        <v>13</v>
      </c>
      <c r="C15" s="10" t="str">
        <f>INDEX('Zonas Pagas Vigentes'!$B$2:$B$1048576,MATCH(B15,'Zonas Pagas Vigentes'!$D$2:$D$1048576,0))</f>
        <v>Activa</v>
      </c>
      <c r="D15" s="10"/>
      <c r="E15" s="10"/>
      <c r="F15" s="225" t="e">
        <f>VLOOKUP(B15,'Zonas Pagas Vigentes'!$D:$BB,66,FALSE)</f>
        <v>#REF!</v>
      </c>
      <c r="G15" s="225"/>
      <c r="H15" s="272"/>
      <c r="I15" s="272"/>
      <c r="J15" s="272"/>
      <c r="K15" s="272"/>
    </row>
    <row r="16" spans="1:11" x14ac:dyDescent="0.2">
      <c r="A16" s="39" t="s">
        <v>123</v>
      </c>
      <c r="B16" s="6">
        <v>14</v>
      </c>
      <c r="C16" s="10" t="str">
        <f>INDEX('Zonas Pagas Vigentes'!$B$2:$B$1048576,MATCH(B16,'Zonas Pagas Vigentes'!$D$2:$D$1048576,0))</f>
        <v>Activa</v>
      </c>
      <c r="D16" s="10" t="s">
        <v>2079</v>
      </c>
      <c r="E16" s="10"/>
      <c r="F16" s="225" t="e">
        <f>VLOOKUP(B16,'Zonas Pagas Vigentes'!$D:$BB,66,FALSE)</f>
        <v>#REF!</v>
      </c>
      <c r="G16" s="225"/>
      <c r="H16" s="272"/>
      <c r="I16" s="272"/>
      <c r="J16" s="272"/>
      <c r="K16" s="272"/>
    </row>
    <row r="17" spans="1:11" x14ac:dyDescent="0.2">
      <c r="A17" s="39" t="s">
        <v>123</v>
      </c>
      <c r="B17" s="6">
        <v>15</v>
      </c>
      <c r="C17" s="10" t="str">
        <f>INDEX('Zonas Pagas Vigentes'!$B$2:$B$1048576,MATCH(B17,'Zonas Pagas Vigentes'!$D$2:$D$1048576,0))</f>
        <v>Activa</v>
      </c>
      <c r="D17" s="10" t="s">
        <v>831</v>
      </c>
      <c r="E17" s="10"/>
      <c r="F17" s="225" t="e">
        <f>VLOOKUP(B17,'Zonas Pagas Vigentes'!$D:$BB,66,FALSE)</f>
        <v>#REF!</v>
      </c>
      <c r="G17" s="225"/>
      <c r="H17" s="272"/>
      <c r="I17" s="272"/>
      <c r="J17" s="272"/>
      <c r="K17" s="272"/>
    </row>
    <row r="18" spans="1:11" x14ac:dyDescent="0.2">
      <c r="A18" s="39" t="s">
        <v>123</v>
      </c>
      <c r="B18" s="6">
        <v>16</v>
      </c>
      <c r="C18" s="10" t="str">
        <f>INDEX('Zonas Pagas Vigentes'!$B$2:$B$1048576,MATCH(B18,'Zonas Pagas Vigentes'!$D$2:$D$1048576,0))</f>
        <v>Eliminada</v>
      </c>
      <c r="D18" s="10" t="s">
        <v>821</v>
      </c>
      <c r="E18" s="10"/>
      <c r="F18" s="225" t="e">
        <f>VLOOKUP(B18,'Zonas Pagas Vigentes'!$D:$BB,66,FALSE)</f>
        <v>#REF!</v>
      </c>
      <c r="G18" s="225">
        <v>42422</v>
      </c>
      <c r="H18" s="272"/>
      <c r="I18" s="272"/>
      <c r="J18" s="272"/>
      <c r="K18" s="272"/>
    </row>
    <row r="19" spans="1:11" x14ac:dyDescent="0.2">
      <c r="A19" s="39" t="s">
        <v>125</v>
      </c>
      <c r="B19" s="6">
        <v>17</v>
      </c>
      <c r="C19" s="10" t="str">
        <f>INDEX('Zonas Pagas Vigentes'!$B$2:$B$1048576,MATCH(B19,'Zonas Pagas Vigentes'!$D$2:$D$1048576,0))</f>
        <v>Activa</v>
      </c>
      <c r="D19" s="10" t="s">
        <v>814</v>
      </c>
      <c r="E19" s="10"/>
      <c r="F19" s="225" t="e">
        <f>VLOOKUP(B19,'Zonas Pagas Vigentes'!$D:$BB,66,FALSE)</f>
        <v>#REF!</v>
      </c>
      <c r="G19" s="225"/>
      <c r="H19" s="272"/>
      <c r="I19" s="272"/>
      <c r="J19" s="272"/>
      <c r="K19" s="272"/>
    </row>
    <row r="20" spans="1:11" x14ac:dyDescent="0.2">
      <c r="A20" s="39" t="s">
        <v>123</v>
      </c>
      <c r="B20" s="6">
        <v>18</v>
      </c>
      <c r="C20" s="10" t="str">
        <f>INDEX('Zonas Pagas Vigentes'!$B$2:$B$1048576,MATCH(B20,'Zonas Pagas Vigentes'!$D$2:$D$1048576,0))</f>
        <v>Eliminada</v>
      </c>
      <c r="D20" s="10" t="s">
        <v>2133</v>
      </c>
      <c r="E20" s="10"/>
      <c r="F20" s="225" t="e">
        <f>VLOOKUP(B20,'Zonas Pagas Vigentes'!$D:$BB,66,FALSE)</f>
        <v>#REF!</v>
      </c>
      <c r="G20" s="225">
        <v>43312</v>
      </c>
      <c r="H20" s="272"/>
      <c r="I20" s="272"/>
      <c r="J20" s="272"/>
      <c r="K20" s="272"/>
    </row>
    <row r="21" spans="1:11" x14ac:dyDescent="0.2">
      <c r="A21" s="39" t="s">
        <v>123</v>
      </c>
      <c r="B21" s="6">
        <v>19</v>
      </c>
      <c r="C21" s="10" t="str">
        <f>INDEX('Zonas Pagas Vigentes'!$B$2:$B$1048576,MATCH(B21,'Zonas Pagas Vigentes'!$D$2:$D$1048576,0))</f>
        <v>Eliminada</v>
      </c>
      <c r="D21" s="10"/>
      <c r="E21" s="10"/>
      <c r="F21" s="225" t="e">
        <f>VLOOKUP(B21,'Zonas Pagas Vigentes'!$D:$BB,66,FALSE)</f>
        <v>#REF!</v>
      </c>
      <c r="G21" s="225"/>
      <c r="H21" s="272"/>
      <c r="I21" s="272"/>
      <c r="J21" s="272"/>
      <c r="K21" s="272"/>
    </row>
    <row r="22" spans="1:11" x14ac:dyDescent="0.2">
      <c r="A22" s="39" t="s">
        <v>123</v>
      </c>
      <c r="B22" s="6">
        <v>20</v>
      </c>
      <c r="C22" s="10" t="str">
        <f>INDEX('Zonas Pagas Vigentes'!$B$2:$B$1048576,MATCH(B22,'Zonas Pagas Vigentes'!$D$2:$D$1048576,0))</f>
        <v>Activa</v>
      </c>
      <c r="D22" s="10" t="s">
        <v>831</v>
      </c>
      <c r="E22" s="10"/>
      <c r="F22" s="225" t="e">
        <f>VLOOKUP(B22,'Zonas Pagas Vigentes'!$D:$BB,66,FALSE)</f>
        <v>#REF!</v>
      </c>
      <c r="G22" s="225"/>
      <c r="H22" s="272"/>
      <c r="I22" s="272"/>
      <c r="J22" s="272"/>
      <c r="K22" s="272"/>
    </row>
    <row r="23" spans="1:11" x14ac:dyDescent="0.2">
      <c r="A23" s="39" t="s">
        <v>125</v>
      </c>
      <c r="B23" s="6">
        <v>21</v>
      </c>
      <c r="C23" s="10" t="str">
        <f>INDEX('Zonas Pagas Vigentes'!$B$2:$B$1048576,MATCH(B23,'Zonas Pagas Vigentes'!$D$2:$D$1048576,0))</f>
        <v>Activa</v>
      </c>
      <c r="D23" s="10" t="s">
        <v>833</v>
      </c>
      <c r="E23" s="10"/>
      <c r="F23" s="225" t="e">
        <f>VLOOKUP(B23,'Zonas Pagas Vigentes'!$D:$BB,66,FALSE)</f>
        <v>#REF!</v>
      </c>
      <c r="G23" s="225"/>
      <c r="H23" s="272"/>
      <c r="I23" s="272"/>
      <c r="J23" s="272"/>
      <c r="K23" s="272"/>
    </row>
    <row r="24" spans="1:11" x14ac:dyDescent="0.2">
      <c r="A24" s="39" t="s">
        <v>123</v>
      </c>
      <c r="B24" s="6">
        <v>22</v>
      </c>
      <c r="C24" s="10" t="str">
        <f>INDEX('Zonas Pagas Vigentes'!$B$2:$B$1048576,MATCH(B24,'Zonas Pagas Vigentes'!$D$2:$D$1048576,0))</f>
        <v>Activa</v>
      </c>
      <c r="D24" s="10"/>
      <c r="E24" s="10"/>
      <c r="F24" s="225" t="e">
        <f>VLOOKUP(B24,'Zonas Pagas Vigentes'!$D:$BB,66,FALSE)</f>
        <v>#REF!</v>
      </c>
      <c r="G24" s="225"/>
      <c r="H24" s="272"/>
      <c r="I24" s="272"/>
      <c r="J24" s="272"/>
      <c r="K24" s="272"/>
    </row>
    <row r="25" spans="1:11" x14ac:dyDescent="0.2">
      <c r="A25" s="39" t="s">
        <v>123</v>
      </c>
      <c r="B25" s="6">
        <v>23</v>
      </c>
      <c r="C25" s="10" t="str">
        <f>INDEX('Zonas Pagas Vigentes'!$B$2:$B$1048576,MATCH(B25,'Zonas Pagas Vigentes'!$D$2:$D$1048576,0))</f>
        <v>Eliminada</v>
      </c>
      <c r="D25" s="10" t="s">
        <v>831</v>
      </c>
      <c r="E25" s="10"/>
      <c r="F25" s="225" t="e">
        <f>VLOOKUP(B25,'Zonas Pagas Vigentes'!$D:$BB,66,FALSE)</f>
        <v>#REF!</v>
      </c>
      <c r="G25" s="225"/>
      <c r="H25" s="272"/>
      <c r="I25" s="272"/>
      <c r="J25" s="272"/>
      <c r="K25" s="272"/>
    </row>
    <row r="26" spans="1:11" x14ac:dyDescent="0.2">
      <c r="A26" s="39" t="s">
        <v>123</v>
      </c>
      <c r="B26" s="6">
        <v>26</v>
      </c>
      <c r="C26" s="10" t="str">
        <f>INDEX('Zonas Pagas Vigentes'!$B$2:$B$1048576,MATCH(B26,'Zonas Pagas Vigentes'!$D$2:$D$1048576,0))</f>
        <v>Activa</v>
      </c>
      <c r="D26" s="10"/>
      <c r="E26" s="10"/>
      <c r="F26" s="225" t="e">
        <f>VLOOKUP(B26,'Zonas Pagas Vigentes'!$D:$BB,66,FALSE)</f>
        <v>#REF!</v>
      </c>
      <c r="G26" s="225"/>
      <c r="H26" s="272"/>
      <c r="I26" s="272"/>
      <c r="J26" s="272"/>
      <c r="K26" s="272"/>
    </row>
    <row r="27" spans="1:11" x14ac:dyDescent="0.2">
      <c r="A27" s="39" t="s">
        <v>123</v>
      </c>
      <c r="B27" s="6">
        <v>28</v>
      </c>
      <c r="C27" s="10" t="str">
        <f>INDEX('Zonas Pagas Vigentes'!$B$2:$B$1048576,MATCH(B27,'Zonas Pagas Vigentes'!$D$2:$D$1048576,0))</f>
        <v>Activa</v>
      </c>
      <c r="D27" s="10" t="s">
        <v>831</v>
      </c>
      <c r="E27" s="10"/>
      <c r="F27" s="225" t="e">
        <f>VLOOKUP(B27,'Zonas Pagas Vigentes'!$D:$BB,66,FALSE)</f>
        <v>#REF!</v>
      </c>
      <c r="G27" s="225"/>
      <c r="H27" s="272"/>
      <c r="I27" s="272"/>
      <c r="J27" s="272"/>
      <c r="K27" s="272"/>
    </row>
    <row r="28" spans="1:11" x14ac:dyDescent="0.2">
      <c r="A28" s="39" t="s">
        <v>125</v>
      </c>
      <c r="B28" s="6">
        <v>29</v>
      </c>
      <c r="C28" s="10" t="str">
        <f>INDEX('Zonas Pagas Vigentes'!$B$2:$B$1048576,MATCH(B28,'Zonas Pagas Vigentes'!$D$2:$D$1048576,0))</f>
        <v>Activa</v>
      </c>
      <c r="D28" s="10" t="s">
        <v>834</v>
      </c>
      <c r="E28" s="10"/>
      <c r="F28" s="225" t="e">
        <f>VLOOKUP(B28,'Zonas Pagas Vigentes'!$D:$BB,66,FALSE)</f>
        <v>#REF!</v>
      </c>
      <c r="G28" s="225"/>
      <c r="H28" s="272"/>
      <c r="I28" s="272"/>
      <c r="J28" s="272"/>
      <c r="K28" s="272"/>
    </row>
    <row r="29" spans="1:11" x14ac:dyDescent="0.2">
      <c r="A29" s="39" t="s">
        <v>123</v>
      </c>
      <c r="B29" s="6">
        <v>30</v>
      </c>
      <c r="C29" s="10" t="str">
        <f>INDEX('Zonas Pagas Vigentes'!$B$2:$B$1048576,MATCH(B29,'Zonas Pagas Vigentes'!$D$2:$D$1048576,0))</f>
        <v>Eliminada</v>
      </c>
      <c r="D29" s="10" t="s">
        <v>1655</v>
      </c>
      <c r="E29" s="10" t="s">
        <v>2113</v>
      </c>
      <c r="F29" s="225" t="e">
        <f>VLOOKUP(B29,'Zonas Pagas Vigentes'!$D:$BB,66,FALSE)</f>
        <v>#REF!</v>
      </c>
      <c r="G29" s="225">
        <v>43343</v>
      </c>
      <c r="H29" s="272"/>
      <c r="I29" s="272"/>
      <c r="J29" s="272"/>
      <c r="K29" s="272"/>
    </row>
    <row r="30" spans="1:11" x14ac:dyDescent="0.2">
      <c r="A30" s="39" t="s">
        <v>125</v>
      </c>
      <c r="B30" s="6">
        <v>31</v>
      </c>
      <c r="C30" s="10" t="str">
        <f>INDEX('Zonas Pagas Vigentes'!$B$2:$B$1048576,MATCH(B30,'Zonas Pagas Vigentes'!$D$2:$D$1048576,0))</f>
        <v>Activa</v>
      </c>
      <c r="D30" s="10" t="s">
        <v>831</v>
      </c>
      <c r="E30" s="10"/>
      <c r="F30" s="225" t="e">
        <f>VLOOKUP(B30,'Zonas Pagas Vigentes'!$D:$BB,66,FALSE)</f>
        <v>#REF!</v>
      </c>
      <c r="G30" s="225"/>
      <c r="H30" s="273">
        <v>43414</v>
      </c>
      <c r="I30" s="272"/>
      <c r="J30" s="273">
        <v>43415</v>
      </c>
      <c r="K30" s="272"/>
    </row>
    <row r="31" spans="1:11" x14ac:dyDescent="0.2">
      <c r="A31" s="39" t="s">
        <v>123</v>
      </c>
      <c r="B31" s="6">
        <v>32</v>
      </c>
      <c r="C31" s="10" t="str">
        <f>INDEX('Zonas Pagas Vigentes'!$B$2:$B$1048576,MATCH(B31,'Zonas Pagas Vigentes'!$D$2:$D$1048576,0))</f>
        <v>Activa</v>
      </c>
      <c r="D31" s="10" t="s">
        <v>2110</v>
      </c>
      <c r="E31" s="10"/>
      <c r="F31" s="225" t="e">
        <f>VLOOKUP(B31,'Zonas Pagas Vigentes'!$D:$BB,66,FALSE)</f>
        <v>#REF!</v>
      </c>
      <c r="G31" s="225"/>
      <c r="H31" s="272"/>
      <c r="I31" s="272"/>
      <c r="J31" s="272"/>
      <c r="K31" s="272"/>
    </row>
    <row r="32" spans="1:11" x14ac:dyDescent="0.2">
      <c r="A32" s="39" t="s">
        <v>123</v>
      </c>
      <c r="B32" s="6">
        <v>33</v>
      </c>
      <c r="C32" s="10" t="str">
        <f>INDEX('Zonas Pagas Vigentes'!$B$2:$B$1048576,MATCH(B32,'Zonas Pagas Vigentes'!$D$2:$D$1048576,0))</f>
        <v>Activa</v>
      </c>
      <c r="D32" s="10" t="s">
        <v>831</v>
      </c>
      <c r="E32" s="10"/>
      <c r="F32" s="225" t="e">
        <f>VLOOKUP(B32,'Zonas Pagas Vigentes'!$D:$BB,66,FALSE)</f>
        <v>#REF!</v>
      </c>
      <c r="G32" s="225"/>
      <c r="H32" s="272"/>
      <c r="I32" s="272"/>
      <c r="J32" s="272"/>
      <c r="K32" s="272"/>
    </row>
    <row r="33" spans="1:11" x14ac:dyDescent="0.2">
      <c r="A33" s="39" t="s">
        <v>123</v>
      </c>
      <c r="B33" s="6">
        <v>34</v>
      </c>
      <c r="C33" s="10" t="str">
        <f>INDEX('Zonas Pagas Vigentes'!$B$2:$B$1048576,MATCH(B33,'Zonas Pagas Vigentes'!$D$2:$D$1048576,0))</f>
        <v>Eliminada</v>
      </c>
      <c r="D33" s="10" t="s">
        <v>1656</v>
      </c>
      <c r="E33" s="10" t="s">
        <v>2113</v>
      </c>
      <c r="F33" s="225" t="e">
        <f>VLOOKUP(B33,'Zonas Pagas Vigentes'!$D:$BB,66,FALSE)</f>
        <v>#REF!</v>
      </c>
      <c r="G33" s="225">
        <v>43343</v>
      </c>
      <c r="H33" s="272"/>
      <c r="I33" s="272"/>
      <c r="J33" s="272"/>
      <c r="K33" s="272"/>
    </row>
    <row r="34" spans="1:11" x14ac:dyDescent="0.2">
      <c r="A34" s="39" t="s">
        <v>123</v>
      </c>
      <c r="B34" s="6">
        <v>35</v>
      </c>
      <c r="C34" s="10" t="str">
        <f>INDEX('Zonas Pagas Vigentes'!$B$2:$B$1048576,MATCH(B34,'Zonas Pagas Vigentes'!$D$2:$D$1048576,0))</f>
        <v>Activa</v>
      </c>
      <c r="D34" s="10" t="s">
        <v>831</v>
      </c>
      <c r="E34" s="10"/>
      <c r="F34" s="225" t="e">
        <f>VLOOKUP(B34,'Zonas Pagas Vigentes'!$D:$BB,66,FALSE)</f>
        <v>#REF!</v>
      </c>
      <c r="G34" s="225"/>
      <c r="H34" s="272"/>
      <c r="I34" s="272"/>
      <c r="J34" s="272"/>
      <c r="K34" s="272"/>
    </row>
    <row r="35" spans="1:11" x14ac:dyDescent="0.2">
      <c r="A35" s="39" t="s">
        <v>125</v>
      </c>
      <c r="B35" s="6">
        <v>36</v>
      </c>
      <c r="C35" s="10" t="str">
        <f>INDEX('Zonas Pagas Vigentes'!$B$2:$B$1048576,MATCH(B35,'Zonas Pagas Vigentes'!$D$2:$D$1048576,0))</f>
        <v>Activa</v>
      </c>
      <c r="D35" s="42" t="s">
        <v>1657</v>
      </c>
      <c r="E35" s="42"/>
      <c r="F35" s="225" t="e">
        <f>VLOOKUP(B35,'Zonas Pagas Vigentes'!$D:$BB,66,FALSE)</f>
        <v>#REF!</v>
      </c>
      <c r="G35" s="225"/>
      <c r="H35" s="272"/>
      <c r="I35" s="272"/>
      <c r="J35" s="272"/>
      <c r="K35" s="272"/>
    </row>
    <row r="36" spans="1:11" x14ac:dyDescent="0.2">
      <c r="A36" s="39" t="s">
        <v>125</v>
      </c>
      <c r="B36" s="6">
        <v>38</v>
      </c>
      <c r="C36" s="10" t="str">
        <f>INDEX('Zonas Pagas Vigentes'!$B$2:$B$1048576,MATCH(B36,'Zonas Pagas Vigentes'!$D$2:$D$1048576,0))</f>
        <v>Eliminada</v>
      </c>
      <c r="D36" s="10" t="s">
        <v>835</v>
      </c>
      <c r="E36" s="10" t="s">
        <v>2113</v>
      </c>
      <c r="F36" s="225" t="e">
        <f>VLOOKUP(B36,'Zonas Pagas Vigentes'!$D:$BB,66,FALSE)</f>
        <v>#REF!</v>
      </c>
      <c r="G36" s="225">
        <v>43343</v>
      </c>
      <c r="H36" s="272"/>
      <c r="I36" s="272"/>
      <c r="J36" s="272"/>
      <c r="K36" s="272"/>
    </row>
    <row r="37" spans="1:11" x14ac:dyDescent="0.2">
      <c r="A37" s="10" t="s">
        <v>123</v>
      </c>
      <c r="B37" s="6">
        <v>40</v>
      </c>
      <c r="C37" s="10" t="str">
        <f>INDEX('Zonas Pagas Vigentes'!$B$2:$B$1048576,MATCH(B37,'Zonas Pagas Vigentes'!$D$2:$D$1048576,0))</f>
        <v>Eliminada</v>
      </c>
      <c r="D37" s="10" t="s">
        <v>825</v>
      </c>
      <c r="E37" s="10"/>
      <c r="F37" s="225" t="e">
        <f>VLOOKUP(B37,'Zonas Pagas Vigentes'!$D:$BB,66,FALSE)</f>
        <v>#REF!</v>
      </c>
      <c r="G37" s="225">
        <v>42454</v>
      </c>
      <c r="H37" s="272"/>
      <c r="I37" s="272"/>
      <c r="J37" s="272"/>
      <c r="K37" s="272"/>
    </row>
    <row r="38" spans="1:11" x14ac:dyDescent="0.2">
      <c r="A38" s="39" t="s">
        <v>123</v>
      </c>
      <c r="B38" s="6">
        <v>41</v>
      </c>
      <c r="C38" s="10" t="str">
        <f>INDEX('Zonas Pagas Vigentes'!$B$2:$B$1048576,MATCH(B38,'Zonas Pagas Vigentes'!$D$2:$D$1048576,0))</f>
        <v>Eliminada</v>
      </c>
      <c r="D38" s="10" t="s">
        <v>2219</v>
      </c>
      <c r="E38" s="10"/>
      <c r="F38" s="225" t="e">
        <f>VLOOKUP(B38,'Zonas Pagas Vigentes'!$D:$BB,66,FALSE)</f>
        <v>#REF!</v>
      </c>
      <c r="G38" s="225">
        <v>43312</v>
      </c>
      <c r="H38" s="272"/>
      <c r="I38" s="272"/>
      <c r="J38" s="272"/>
      <c r="K38" s="272"/>
    </row>
    <row r="39" spans="1:11" x14ac:dyDescent="0.2">
      <c r="A39" s="39" t="s">
        <v>123</v>
      </c>
      <c r="B39" s="6">
        <v>43</v>
      </c>
      <c r="C39" s="10" t="str">
        <f>INDEX('Zonas Pagas Vigentes'!$B$2:$B$1048576,MATCH(B39,'Zonas Pagas Vigentes'!$D$2:$D$1048576,0))</f>
        <v>Eliminada</v>
      </c>
      <c r="D39" s="10" t="s">
        <v>821</v>
      </c>
      <c r="E39" s="10"/>
      <c r="F39" s="225" t="e">
        <f>VLOOKUP(B39,'Zonas Pagas Vigentes'!$D:$BB,66,FALSE)</f>
        <v>#REF!</v>
      </c>
      <c r="G39" s="225">
        <v>42422</v>
      </c>
      <c r="H39" s="272"/>
      <c r="I39" s="272"/>
      <c r="J39" s="272"/>
      <c r="K39" s="272"/>
    </row>
    <row r="40" spans="1:11" x14ac:dyDescent="0.2">
      <c r="A40" s="39" t="s">
        <v>123</v>
      </c>
      <c r="B40" s="6">
        <v>44</v>
      </c>
      <c r="C40" s="10" t="str">
        <f>INDEX('Zonas Pagas Vigentes'!$B$2:$B$1048576,MATCH(B40,'Zonas Pagas Vigentes'!$D$2:$D$1048576,0))</f>
        <v>Activa</v>
      </c>
      <c r="D40" s="10"/>
      <c r="E40" s="10"/>
      <c r="F40" s="225" t="e">
        <f>VLOOKUP(B40,'Zonas Pagas Vigentes'!$D:$BB,66,FALSE)</f>
        <v>#REF!</v>
      </c>
      <c r="G40" s="225"/>
      <c r="H40" s="272"/>
      <c r="I40" s="272"/>
      <c r="J40" s="272"/>
      <c r="K40" s="272"/>
    </row>
    <row r="41" spans="1:11" x14ac:dyDescent="0.2">
      <c r="A41" s="39" t="s">
        <v>123</v>
      </c>
      <c r="B41" s="6">
        <v>45</v>
      </c>
      <c r="C41" s="10" t="str">
        <f>INDEX('Zonas Pagas Vigentes'!$B$2:$B$1048576,MATCH(B41,'Zonas Pagas Vigentes'!$D$2:$D$1048576,0))</f>
        <v>Activa</v>
      </c>
      <c r="D41" s="10"/>
      <c r="E41" s="10"/>
      <c r="F41" s="225" t="e">
        <f>VLOOKUP(B41,'Zonas Pagas Vigentes'!$D:$BB,66,FALSE)</f>
        <v>#REF!</v>
      </c>
      <c r="G41" s="225"/>
      <c r="H41" s="272"/>
      <c r="I41" s="272"/>
      <c r="J41" s="272"/>
      <c r="K41" s="272"/>
    </row>
    <row r="42" spans="1:11" x14ac:dyDescent="0.2">
      <c r="A42" s="39" t="s">
        <v>123</v>
      </c>
      <c r="B42" s="6">
        <v>47</v>
      </c>
      <c r="C42" s="10" t="str">
        <f>INDEX('Zonas Pagas Vigentes'!$B$2:$B$1048576,MATCH(B42,'Zonas Pagas Vigentes'!$D$2:$D$1048576,0))</f>
        <v>Activa</v>
      </c>
      <c r="D42" s="10"/>
      <c r="E42" s="10"/>
      <c r="F42" s="225" t="e">
        <f>VLOOKUP(B42,'Zonas Pagas Vigentes'!$D:$BB,66,FALSE)</f>
        <v>#REF!</v>
      </c>
      <c r="G42" s="225"/>
      <c r="H42" s="272"/>
      <c r="I42" s="272"/>
      <c r="J42" s="272"/>
      <c r="K42" s="272"/>
    </row>
    <row r="43" spans="1:11" x14ac:dyDescent="0.2">
      <c r="A43" s="39" t="s">
        <v>123</v>
      </c>
      <c r="B43" s="6">
        <v>48</v>
      </c>
      <c r="C43" s="10" t="str">
        <f>INDEX('Zonas Pagas Vigentes'!$B$2:$B$1048576,MATCH(B43,'Zonas Pagas Vigentes'!$D$2:$D$1048576,0))</f>
        <v>Eliminada</v>
      </c>
      <c r="D43" s="10" t="s">
        <v>1658</v>
      </c>
      <c r="E43" s="10" t="s">
        <v>2113</v>
      </c>
      <c r="F43" s="225" t="e">
        <f>VLOOKUP(B43,'Zonas Pagas Vigentes'!$D:$BB,66,FALSE)</f>
        <v>#REF!</v>
      </c>
      <c r="G43" s="225">
        <v>43343</v>
      </c>
      <c r="H43" s="272"/>
      <c r="I43" s="272"/>
      <c r="J43" s="272"/>
      <c r="K43" s="272"/>
    </row>
    <row r="44" spans="1:11" x14ac:dyDescent="0.2">
      <c r="A44" s="39" t="s">
        <v>125</v>
      </c>
      <c r="B44" s="6">
        <v>49</v>
      </c>
      <c r="C44" s="10" t="str">
        <f>INDEX('Zonas Pagas Vigentes'!$B$2:$B$1048576,MATCH(B44,'Zonas Pagas Vigentes'!$D$2:$D$1048576,0))</f>
        <v>Activa</v>
      </c>
      <c r="D44" s="10" t="s">
        <v>836</v>
      </c>
      <c r="E44" s="10"/>
      <c r="F44" s="225" t="e">
        <f>VLOOKUP(B44,'Zonas Pagas Vigentes'!$D:$BB,66,FALSE)</f>
        <v>#REF!</v>
      </c>
      <c r="G44" s="225"/>
      <c r="H44" s="272"/>
      <c r="I44" s="272"/>
      <c r="J44" s="272"/>
      <c r="K44" s="272"/>
    </row>
    <row r="45" spans="1:11" x14ac:dyDescent="0.2">
      <c r="A45" s="39" t="s">
        <v>123</v>
      </c>
      <c r="B45" s="6">
        <v>51</v>
      </c>
      <c r="C45" s="10" t="str">
        <f>INDEX('Zonas Pagas Vigentes'!$B$2:$B$1048576,MATCH(B45,'Zonas Pagas Vigentes'!$D$2:$D$1048576,0))</f>
        <v>Eliminada</v>
      </c>
      <c r="D45" s="42" t="s">
        <v>821</v>
      </c>
      <c r="E45" s="42"/>
      <c r="F45" s="225" t="e">
        <f>VLOOKUP(B45,'Zonas Pagas Vigentes'!$D:$BB,66,FALSE)</f>
        <v>#REF!</v>
      </c>
      <c r="G45" s="225">
        <v>42422</v>
      </c>
      <c r="H45" s="272"/>
      <c r="I45" s="272"/>
      <c r="J45" s="272"/>
      <c r="K45" s="272"/>
    </row>
    <row r="46" spans="1:11" x14ac:dyDescent="0.2">
      <c r="A46" s="39" t="s">
        <v>123</v>
      </c>
      <c r="B46" s="6">
        <v>52</v>
      </c>
      <c r="C46" s="10" t="str">
        <f>INDEX('Zonas Pagas Vigentes'!$B$2:$B$1048576,MATCH(B46,'Zonas Pagas Vigentes'!$D$2:$D$1048576,0))</f>
        <v>Eliminada</v>
      </c>
      <c r="D46" s="10" t="s">
        <v>2128</v>
      </c>
      <c r="E46" s="10"/>
      <c r="F46" s="225" t="e">
        <f>VLOOKUP(B46,'Zonas Pagas Vigentes'!$D:$BB,66,FALSE)</f>
        <v>#REF!</v>
      </c>
      <c r="G46" s="225">
        <v>43312</v>
      </c>
      <c r="H46" s="272"/>
      <c r="I46" s="272"/>
      <c r="J46" s="272"/>
      <c r="K46" s="272"/>
    </row>
    <row r="47" spans="1:11" x14ac:dyDescent="0.2">
      <c r="A47" s="39" t="s">
        <v>123</v>
      </c>
      <c r="B47" s="6">
        <v>53</v>
      </c>
      <c r="C47" s="10" t="str">
        <f>INDEX('Zonas Pagas Vigentes'!$B$2:$B$1048576,MATCH(B47,'Zonas Pagas Vigentes'!$D$2:$D$1048576,0))</f>
        <v>Eliminada</v>
      </c>
      <c r="D47" s="42" t="s">
        <v>1160</v>
      </c>
      <c r="E47" s="42"/>
      <c r="F47" s="225" t="e">
        <f>VLOOKUP(B47,'Zonas Pagas Vigentes'!$D:$BB,66,FALSE)</f>
        <v>#REF!</v>
      </c>
      <c r="G47" s="225">
        <v>42552</v>
      </c>
      <c r="H47" s="272"/>
      <c r="I47" s="272"/>
      <c r="J47" s="272"/>
      <c r="K47" s="272"/>
    </row>
    <row r="48" spans="1:11" x14ac:dyDescent="0.2">
      <c r="A48" s="39" t="s">
        <v>123</v>
      </c>
      <c r="B48" s="6">
        <v>54</v>
      </c>
      <c r="C48" s="10" t="str">
        <f>INDEX('Zonas Pagas Vigentes'!$B$2:$B$1048576,MATCH(B48,'Zonas Pagas Vigentes'!$D$2:$D$1048576,0))</f>
        <v>Activa</v>
      </c>
      <c r="D48" s="10" t="s">
        <v>2226</v>
      </c>
      <c r="E48" s="10"/>
      <c r="F48" s="225" t="e">
        <f>VLOOKUP(B48,'Zonas Pagas Vigentes'!$D:$BB,66,FALSE)</f>
        <v>#REF!</v>
      </c>
      <c r="G48" s="225"/>
      <c r="H48" s="272"/>
      <c r="I48" s="272"/>
      <c r="J48" s="272"/>
      <c r="K48" s="272"/>
    </row>
    <row r="49" spans="1:11" x14ac:dyDescent="0.2">
      <c r="A49" s="39" t="s">
        <v>123</v>
      </c>
      <c r="B49" s="6">
        <v>55</v>
      </c>
      <c r="C49" s="10" t="str">
        <f>INDEX('Zonas Pagas Vigentes'!$B$2:$B$1048576,MATCH(B49,'Zonas Pagas Vigentes'!$D$2:$D$1048576,0))</f>
        <v>Activa</v>
      </c>
      <c r="D49" s="10" t="s">
        <v>831</v>
      </c>
      <c r="E49" s="10"/>
      <c r="F49" s="225" t="e">
        <f>VLOOKUP(B49,'Zonas Pagas Vigentes'!$D:$BB,66,FALSE)</f>
        <v>#REF!</v>
      </c>
      <c r="G49" s="225"/>
      <c r="H49" s="272"/>
      <c r="I49" s="272"/>
      <c r="J49" s="272"/>
      <c r="K49" s="272"/>
    </row>
    <row r="50" spans="1:11" x14ac:dyDescent="0.2">
      <c r="A50" s="39" t="s">
        <v>123</v>
      </c>
      <c r="B50" s="6">
        <v>56</v>
      </c>
      <c r="C50" s="10" t="str">
        <f>INDEX('Zonas Pagas Vigentes'!$B$2:$B$1048576,MATCH(B50,'Zonas Pagas Vigentes'!$D$2:$D$1048576,0))</f>
        <v>Eliminada</v>
      </c>
      <c r="D50" s="42" t="s">
        <v>1160</v>
      </c>
      <c r="E50" s="42"/>
      <c r="F50" s="225" t="e">
        <f>VLOOKUP(B50,'Zonas Pagas Vigentes'!$D:$BB,66,FALSE)</f>
        <v>#REF!</v>
      </c>
      <c r="G50" s="225">
        <v>42552</v>
      </c>
      <c r="H50" s="272"/>
      <c r="I50" s="272"/>
      <c r="J50" s="272"/>
      <c r="K50" s="272"/>
    </row>
    <row r="51" spans="1:11" x14ac:dyDescent="0.2">
      <c r="A51" s="39" t="s">
        <v>123</v>
      </c>
      <c r="B51" s="6">
        <v>57</v>
      </c>
      <c r="C51" s="10" t="str">
        <f>INDEX('Zonas Pagas Vigentes'!$B$2:$B$1048576,MATCH(B51,'Zonas Pagas Vigentes'!$D$2:$D$1048576,0))</f>
        <v>Eliminada</v>
      </c>
      <c r="D51" s="10" t="s">
        <v>2121</v>
      </c>
      <c r="E51" s="10"/>
      <c r="F51" s="225" t="e">
        <f>VLOOKUP(B51,'Zonas Pagas Vigentes'!$D:$BB,66,FALSE)</f>
        <v>#REF!</v>
      </c>
      <c r="G51" s="225">
        <v>43312</v>
      </c>
      <c r="H51" s="272"/>
      <c r="I51" s="272"/>
      <c r="J51" s="272"/>
      <c r="K51" s="272"/>
    </row>
    <row r="52" spans="1:11" x14ac:dyDescent="0.2">
      <c r="A52" s="39" t="s">
        <v>123</v>
      </c>
      <c r="B52" s="6">
        <v>58</v>
      </c>
      <c r="C52" s="10" t="str">
        <f>INDEX('Zonas Pagas Vigentes'!$B$2:$B$1048576,MATCH(B52,'Zonas Pagas Vigentes'!$D$2:$D$1048576,0))</f>
        <v>Eliminada</v>
      </c>
      <c r="D52" s="42" t="s">
        <v>1160</v>
      </c>
      <c r="E52" s="42"/>
      <c r="F52" s="225" t="e">
        <f>VLOOKUP(B52,'Zonas Pagas Vigentes'!$D:$BB,66,FALSE)</f>
        <v>#REF!</v>
      </c>
      <c r="G52" s="225">
        <v>42522</v>
      </c>
      <c r="H52" s="272"/>
      <c r="I52" s="272"/>
      <c r="J52" s="272"/>
      <c r="K52" s="272"/>
    </row>
    <row r="53" spans="1:11" x14ac:dyDescent="0.2">
      <c r="A53" s="39" t="s">
        <v>123</v>
      </c>
      <c r="B53" s="6">
        <v>59</v>
      </c>
      <c r="C53" s="10" t="str">
        <f>INDEX('Zonas Pagas Vigentes'!$B$2:$B$1048576,MATCH(B53,'Zonas Pagas Vigentes'!$D$2:$D$1048576,0))</f>
        <v>Activa</v>
      </c>
      <c r="D53" s="10"/>
      <c r="E53" s="10"/>
      <c r="F53" s="225" t="e">
        <f>VLOOKUP(B53,'Zonas Pagas Vigentes'!$D:$BB,66,FALSE)</f>
        <v>#REF!</v>
      </c>
      <c r="G53" s="225"/>
      <c r="H53" s="272"/>
      <c r="I53" s="272"/>
      <c r="J53" s="272"/>
      <c r="K53" s="272"/>
    </row>
    <row r="54" spans="1:11" x14ac:dyDescent="0.2">
      <c r="A54" s="39" t="s">
        <v>123</v>
      </c>
      <c r="B54" s="6">
        <v>60</v>
      </c>
      <c r="C54" s="10" t="str">
        <f>INDEX('Zonas Pagas Vigentes'!$B$2:$B$1048576,MATCH(B54,'Zonas Pagas Vigentes'!$D$2:$D$1048576,0))</f>
        <v>Activa</v>
      </c>
      <c r="D54" s="10" t="s">
        <v>831</v>
      </c>
      <c r="E54" s="10"/>
      <c r="F54" s="225" t="e">
        <f>VLOOKUP(B54,'Zonas Pagas Vigentes'!$D:$BB,66,FALSE)</f>
        <v>#REF!</v>
      </c>
      <c r="G54" s="225"/>
      <c r="H54" s="272"/>
      <c r="I54" s="272"/>
      <c r="J54" s="272"/>
      <c r="K54" s="272"/>
    </row>
    <row r="55" spans="1:11" x14ac:dyDescent="0.2">
      <c r="A55" s="39" t="s">
        <v>123</v>
      </c>
      <c r="B55" s="6">
        <v>61</v>
      </c>
      <c r="C55" s="10" t="str">
        <f>INDEX('Zonas Pagas Vigentes'!$B$2:$B$1048576,MATCH(B55,'Zonas Pagas Vigentes'!$D$2:$D$1048576,0))</f>
        <v>Eliminada</v>
      </c>
      <c r="D55" s="10" t="s">
        <v>2129</v>
      </c>
      <c r="E55" s="10"/>
      <c r="F55" s="225" t="e">
        <f>VLOOKUP(B55,'Zonas Pagas Vigentes'!$D:$BB,66,FALSE)</f>
        <v>#REF!</v>
      </c>
      <c r="G55" s="225">
        <v>43312</v>
      </c>
      <c r="H55" s="272"/>
      <c r="I55" s="272"/>
      <c r="J55" s="272"/>
      <c r="K55" s="272"/>
    </row>
    <row r="56" spans="1:11" x14ac:dyDescent="0.2">
      <c r="A56" s="39" t="s">
        <v>123</v>
      </c>
      <c r="B56" s="6">
        <v>62</v>
      </c>
      <c r="C56" s="10" t="str">
        <f>INDEX('Zonas Pagas Vigentes'!$B$2:$B$1048576,MATCH(B56,'Zonas Pagas Vigentes'!$D$2:$D$1048576,0))</f>
        <v>Eliminada</v>
      </c>
      <c r="D56" s="10" t="s">
        <v>821</v>
      </c>
      <c r="E56" s="10"/>
      <c r="F56" s="225" t="e">
        <f>VLOOKUP(B56,'Zonas Pagas Vigentes'!$D:$BB,66,FALSE)</f>
        <v>#REF!</v>
      </c>
      <c r="G56" s="225">
        <v>42422</v>
      </c>
      <c r="H56" s="272"/>
      <c r="I56" s="272"/>
      <c r="J56" s="272"/>
      <c r="K56" s="272"/>
    </row>
    <row r="57" spans="1:11" x14ac:dyDescent="0.2">
      <c r="A57" s="39" t="s">
        <v>123</v>
      </c>
      <c r="B57" s="39">
        <v>63</v>
      </c>
      <c r="C57" s="10" t="str">
        <f>INDEX('Zonas Pagas Vigentes'!$B$2:$B$1048576,MATCH(B57,'Zonas Pagas Vigentes'!$D$2:$D$1048576,0))</f>
        <v>Eliminada</v>
      </c>
      <c r="D57" s="10" t="s">
        <v>825</v>
      </c>
      <c r="E57" s="10"/>
      <c r="F57" s="225" t="e">
        <f>VLOOKUP(B57,'Zonas Pagas Vigentes'!$D:$BB,66,FALSE)</f>
        <v>#REF!</v>
      </c>
      <c r="G57" s="225">
        <v>42454</v>
      </c>
      <c r="H57" s="272"/>
      <c r="I57" s="272"/>
      <c r="J57" s="272"/>
      <c r="K57" s="272"/>
    </row>
    <row r="58" spans="1:11" x14ac:dyDescent="0.2">
      <c r="A58" s="39" t="s">
        <v>123</v>
      </c>
      <c r="B58" s="6">
        <v>64</v>
      </c>
      <c r="C58" s="10" t="str">
        <f>INDEX('Zonas Pagas Vigentes'!$B$2:$B$1048576,MATCH(B58,'Zonas Pagas Vigentes'!$D$2:$D$1048576,0))</f>
        <v>Eliminada</v>
      </c>
      <c r="D58" s="10" t="s">
        <v>821</v>
      </c>
      <c r="E58" s="10"/>
      <c r="F58" s="225" t="e">
        <f>VLOOKUP(B58,'Zonas Pagas Vigentes'!$D:$BB,66,FALSE)</f>
        <v>#REF!</v>
      </c>
      <c r="G58" s="225">
        <v>42422</v>
      </c>
      <c r="H58" s="272"/>
      <c r="I58" s="272"/>
      <c r="J58" s="272"/>
      <c r="K58" s="272"/>
    </row>
    <row r="59" spans="1:11" x14ac:dyDescent="0.2">
      <c r="A59" s="39" t="s">
        <v>123</v>
      </c>
      <c r="B59" s="6">
        <v>65</v>
      </c>
      <c r="C59" s="10" t="str">
        <f>INDEX('Zonas Pagas Vigentes'!$B$2:$B$1048576,MATCH(B59,'Zonas Pagas Vigentes'!$D$2:$D$1048576,0))</f>
        <v>Eliminada</v>
      </c>
      <c r="D59" s="6" t="s">
        <v>806</v>
      </c>
      <c r="E59" s="6"/>
      <c r="F59" s="225" t="e">
        <f>VLOOKUP(B59,'Zonas Pagas Vigentes'!$D:$BB,66,FALSE)</f>
        <v>#REF!</v>
      </c>
      <c r="G59" s="225">
        <v>42339</v>
      </c>
      <c r="H59" s="272"/>
      <c r="I59" s="272"/>
      <c r="J59" s="272"/>
      <c r="K59" s="272"/>
    </row>
    <row r="60" spans="1:11" x14ac:dyDescent="0.2">
      <c r="A60" s="39" t="s">
        <v>123</v>
      </c>
      <c r="B60" s="6">
        <v>66</v>
      </c>
      <c r="C60" s="10" t="str">
        <f>INDEX('Zonas Pagas Vigentes'!$B$2:$B$1048576,MATCH(B60,'Zonas Pagas Vigentes'!$D$2:$D$1048576,0))</f>
        <v>Activa</v>
      </c>
      <c r="D60" s="10" t="s">
        <v>831</v>
      </c>
      <c r="E60" s="10"/>
      <c r="F60" s="225" t="e">
        <f>VLOOKUP(B60,'Zonas Pagas Vigentes'!$D:$BB,66,FALSE)</f>
        <v>#REF!</v>
      </c>
      <c r="G60" s="225"/>
      <c r="H60" s="272"/>
      <c r="I60" s="272"/>
      <c r="J60" s="272"/>
      <c r="K60" s="272"/>
    </row>
    <row r="61" spans="1:11" x14ac:dyDescent="0.2">
      <c r="A61" s="39" t="s">
        <v>123</v>
      </c>
      <c r="B61" s="6">
        <v>67</v>
      </c>
      <c r="C61" s="10" t="str">
        <f>INDEX('Zonas Pagas Vigentes'!$B$2:$B$1048576,MATCH(B61,'Zonas Pagas Vigentes'!$D$2:$D$1048576,0))</f>
        <v>Eliminada</v>
      </c>
      <c r="D61" s="42" t="s">
        <v>1160</v>
      </c>
      <c r="E61" s="42"/>
      <c r="F61" s="225" t="e">
        <f>VLOOKUP(B61,'Zonas Pagas Vigentes'!$D:$BB,66,FALSE)</f>
        <v>#REF!</v>
      </c>
      <c r="G61" s="225">
        <v>42552</v>
      </c>
      <c r="H61" s="272"/>
      <c r="I61" s="272"/>
      <c r="J61" s="272"/>
      <c r="K61" s="272"/>
    </row>
    <row r="62" spans="1:11" x14ac:dyDescent="0.2">
      <c r="A62" s="39" t="s">
        <v>123</v>
      </c>
      <c r="B62" s="39">
        <v>68</v>
      </c>
      <c r="C62" s="10" t="str">
        <f>INDEX('Zonas Pagas Vigentes'!$B$2:$B$1048576,MATCH(B62,'Zonas Pagas Vigentes'!$D$2:$D$1048576,0))</f>
        <v>Eliminada</v>
      </c>
      <c r="D62" s="10" t="s">
        <v>825</v>
      </c>
      <c r="E62" s="10"/>
      <c r="F62" s="225" t="e">
        <f>VLOOKUP(B62,'Zonas Pagas Vigentes'!$D:$BB,66,FALSE)</f>
        <v>#REF!</v>
      </c>
      <c r="G62" s="225">
        <v>42454</v>
      </c>
      <c r="H62" s="272"/>
      <c r="I62" s="272"/>
      <c r="J62" s="272"/>
      <c r="K62" s="272"/>
    </row>
    <row r="63" spans="1:11" x14ac:dyDescent="0.2">
      <c r="A63" s="39" t="s">
        <v>123</v>
      </c>
      <c r="B63" s="6">
        <v>69</v>
      </c>
      <c r="C63" s="10" t="str">
        <f>INDEX('Zonas Pagas Vigentes'!$B$2:$B$1048576,MATCH(B63,'Zonas Pagas Vigentes'!$D$2:$D$1048576,0))</f>
        <v>Eliminada</v>
      </c>
      <c r="D63" s="10" t="s">
        <v>830</v>
      </c>
      <c r="E63" s="10"/>
      <c r="F63" s="225" t="e">
        <f>VLOOKUP(B63,'Zonas Pagas Vigentes'!$D:$BB,66,FALSE)</f>
        <v>#REF!</v>
      </c>
      <c r="G63" s="225">
        <v>42522</v>
      </c>
      <c r="H63" s="272"/>
      <c r="I63" s="272"/>
      <c r="J63" s="272"/>
      <c r="K63" s="272"/>
    </row>
    <row r="64" spans="1:11" x14ac:dyDescent="0.2">
      <c r="A64" s="39" t="s">
        <v>123</v>
      </c>
      <c r="B64" s="6">
        <v>70</v>
      </c>
      <c r="C64" s="10" t="str">
        <f>INDEX('Zonas Pagas Vigentes'!$B$2:$B$1048576,MATCH(B64,'Zonas Pagas Vigentes'!$D$2:$D$1048576,0))</f>
        <v>Eliminada</v>
      </c>
      <c r="D64" s="10" t="s">
        <v>1658</v>
      </c>
      <c r="E64" s="10"/>
      <c r="F64" s="225" t="e">
        <f>VLOOKUP(B64,'Zonas Pagas Vigentes'!$D:$BB,66,FALSE)</f>
        <v>#REF!</v>
      </c>
      <c r="G64" s="225"/>
      <c r="H64" s="272"/>
      <c r="I64" s="272"/>
      <c r="J64" s="272"/>
      <c r="K64" s="272"/>
    </row>
    <row r="65" spans="1:11" x14ac:dyDescent="0.2">
      <c r="A65" s="39" t="s">
        <v>812</v>
      </c>
      <c r="B65" s="6">
        <v>71</v>
      </c>
      <c r="C65" s="10" t="str">
        <f>INDEX('Zonas Pagas Vigentes'!$B$2:$B$1048576,MATCH(B65,'Zonas Pagas Vigentes'!$D$2:$D$1048576,0))</f>
        <v>Eliminada</v>
      </c>
      <c r="D65" s="43" t="s">
        <v>805</v>
      </c>
      <c r="E65" s="43"/>
      <c r="F65" s="225" t="e">
        <f>VLOOKUP(B65,'Zonas Pagas Vigentes'!$D:$BB,66,FALSE)</f>
        <v>#REF!</v>
      </c>
      <c r="G65" s="225">
        <v>40686</v>
      </c>
      <c r="H65" s="272"/>
      <c r="I65" s="272"/>
      <c r="J65" s="272"/>
      <c r="K65" s="272"/>
    </row>
    <row r="66" spans="1:11" x14ac:dyDescent="0.2">
      <c r="A66" s="39" t="s">
        <v>123</v>
      </c>
      <c r="B66" s="6">
        <v>72</v>
      </c>
      <c r="C66" s="10" t="str">
        <f>INDEX('Zonas Pagas Vigentes'!$B$2:$B$1048576,MATCH(B66,'Zonas Pagas Vigentes'!$D$2:$D$1048576,0))</f>
        <v>Activa</v>
      </c>
      <c r="D66" s="10" t="s">
        <v>831</v>
      </c>
      <c r="E66" s="10"/>
      <c r="F66" s="225" t="e">
        <f>VLOOKUP(B66,'Zonas Pagas Vigentes'!$D:$BB,66,FALSE)</f>
        <v>#REF!</v>
      </c>
      <c r="G66" s="225"/>
      <c r="H66" s="272"/>
      <c r="I66" s="272"/>
      <c r="J66" s="272"/>
      <c r="K66" s="272"/>
    </row>
    <row r="67" spans="1:11" x14ac:dyDescent="0.2">
      <c r="A67" s="39" t="s">
        <v>123</v>
      </c>
      <c r="B67" s="6">
        <v>73</v>
      </c>
      <c r="C67" s="10" t="str">
        <f>INDEX('Zonas Pagas Vigentes'!$B$2:$B$1048576,MATCH(B67,'Zonas Pagas Vigentes'!$D$2:$D$1048576,0))</f>
        <v>Activa</v>
      </c>
      <c r="D67" s="10" t="s">
        <v>831</v>
      </c>
      <c r="E67" s="10"/>
      <c r="F67" s="225" t="e">
        <f>VLOOKUP(B67,'Zonas Pagas Vigentes'!$D:$BB,66,FALSE)</f>
        <v>#REF!</v>
      </c>
      <c r="G67" s="225"/>
      <c r="H67" s="272"/>
      <c r="I67" s="272"/>
      <c r="J67" s="272"/>
      <c r="K67" s="272"/>
    </row>
    <row r="68" spans="1:11" ht="22.5" x14ac:dyDescent="0.2">
      <c r="A68" s="39" t="s">
        <v>125</v>
      </c>
      <c r="B68" s="6">
        <v>74</v>
      </c>
      <c r="C68" s="10" t="str">
        <f>INDEX('Zonas Pagas Vigentes'!$B$2:$B$1048576,MATCH(B68,'Zonas Pagas Vigentes'!$D$2:$D$1048576,0))</f>
        <v>Activa</v>
      </c>
      <c r="D68" s="43" t="s">
        <v>837</v>
      </c>
      <c r="E68" s="43"/>
      <c r="F68" s="225" t="e">
        <f>VLOOKUP(B68,'Zonas Pagas Vigentes'!$D:$BB,66,FALSE)</f>
        <v>#REF!</v>
      </c>
      <c r="G68" s="225"/>
      <c r="H68" s="272"/>
      <c r="I68" s="272"/>
      <c r="J68" s="272"/>
      <c r="K68" s="272"/>
    </row>
    <row r="69" spans="1:11" x14ac:dyDescent="0.2">
      <c r="A69" s="39" t="s">
        <v>123</v>
      </c>
      <c r="B69" s="6">
        <v>75</v>
      </c>
      <c r="C69" s="10" t="str">
        <f>INDEX('Zonas Pagas Vigentes'!$B$2:$B$1048576,MATCH(B69,'Zonas Pagas Vigentes'!$D$2:$D$1048576,0))</f>
        <v>Eliminada</v>
      </c>
      <c r="D69" s="10" t="s">
        <v>2117</v>
      </c>
      <c r="E69" s="10"/>
      <c r="F69" s="225" t="e">
        <f>VLOOKUP(B69,'Zonas Pagas Vigentes'!$D:$BB,66,FALSE)</f>
        <v>#REF!</v>
      </c>
      <c r="G69" s="225">
        <v>43312</v>
      </c>
      <c r="H69" s="272"/>
      <c r="I69" s="272"/>
      <c r="J69" s="272"/>
      <c r="K69" s="272"/>
    </row>
    <row r="70" spans="1:11" x14ac:dyDescent="0.2">
      <c r="A70" s="39" t="s">
        <v>125</v>
      </c>
      <c r="B70" s="6">
        <v>78</v>
      </c>
      <c r="C70" s="10" t="str">
        <f>INDEX('Zonas Pagas Vigentes'!$B$2:$B$1048576,MATCH(B70,'Zonas Pagas Vigentes'!$D$2:$D$1048576,0))</f>
        <v>Eliminada</v>
      </c>
      <c r="D70" s="10" t="s">
        <v>838</v>
      </c>
      <c r="E70" s="10"/>
      <c r="F70" s="225" t="e">
        <f>VLOOKUP(B70,'Zonas Pagas Vigentes'!$D:$BB,66,FALSE)</f>
        <v>#REF!</v>
      </c>
      <c r="G70" s="225"/>
      <c r="H70" s="272"/>
      <c r="I70" s="272"/>
      <c r="J70" s="272"/>
      <c r="K70" s="272"/>
    </row>
    <row r="71" spans="1:11" x14ac:dyDescent="0.2">
      <c r="A71" s="39" t="s">
        <v>123</v>
      </c>
      <c r="B71" s="6">
        <v>79</v>
      </c>
      <c r="C71" s="10" t="str">
        <f>INDEX('Zonas Pagas Vigentes'!$B$2:$B$1048576,MATCH(B71,'Zonas Pagas Vigentes'!$D$2:$D$1048576,0))</f>
        <v>Eliminada</v>
      </c>
      <c r="D71" s="10"/>
      <c r="E71" s="10"/>
      <c r="F71" s="225" t="e">
        <f>VLOOKUP(B71,'Zonas Pagas Vigentes'!$D:$BB,66,FALSE)</f>
        <v>#REF!</v>
      </c>
      <c r="G71" s="225"/>
      <c r="H71" s="272"/>
      <c r="I71" s="272"/>
      <c r="J71" s="272"/>
      <c r="K71" s="272"/>
    </row>
    <row r="72" spans="1:11" x14ac:dyDescent="0.2">
      <c r="A72" s="10" t="s">
        <v>123</v>
      </c>
      <c r="B72" s="6">
        <v>80</v>
      </c>
      <c r="C72" s="10" t="str">
        <f>INDEX('Zonas Pagas Vigentes'!$B$2:$B$1048576,MATCH(B72,'Zonas Pagas Vigentes'!$D$2:$D$1048576,0))</f>
        <v>Eliminada</v>
      </c>
      <c r="D72" s="10" t="s">
        <v>825</v>
      </c>
      <c r="E72" s="10"/>
      <c r="F72" s="225" t="e">
        <f>VLOOKUP(B72,'Zonas Pagas Vigentes'!$D:$BB,66,FALSE)</f>
        <v>#REF!</v>
      </c>
      <c r="G72" s="225">
        <v>42454</v>
      </c>
      <c r="H72" s="272"/>
      <c r="I72" s="272"/>
      <c r="J72" s="272"/>
      <c r="K72" s="272"/>
    </row>
    <row r="73" spans="1:11" x14ac:dyDescent="0.2">
      <c r="A73" s="10" t="s">
        <v>123</v>
      </c>
      <c r="B73" s="6">
        <v>82</v>
      </c>
      <c r="C73" s="10" t="str">
        <f>INDEX('Zonas Pagas Vigentes'!$B$2:$B$1048576,MATCH(B73,'Zonas Pagas Vigentes'!$D$2:$D$1048576,0))</f>
        <v>Eliminada</v>
      </c>
      <c r="D73" s="10" t="s">
        <v>1160</v>
      </c>
      <c r="E73" s="10"/>
      <c r="F73" s="225" t="e">
        <f>VLOOKUP(B73,'Zonas Pagas Vigentes'!$D:$BB,66,FALSE)</f>
        <v>#REF!</v>
      </c>
      <c r="G73" s="225">
        <v>42552</v>
      </c>
      <c r="H73" s="272"/>
      <c r="I73" s="272"/>
      <c r="J73" s="272"/>
      <c r="K73" s="272"/>
    </row>
    <row r="74" spans="1:11" x14ac:dyDescent="0.2">
      <c r="A74" s="39" t="s">
        <v>123</v>
      </c>
      <c r="B74" s="6">
        <v>83</v>
      </c>
      <c r="C74" s="10" t="str">
        <f>INDEX('Zonas Pagas Vigentes'!$B$2:$B$1048576,MATCH(B74,'Zonas Pagas Vigentes'!$D$2:$D$1048576,0))</f>
        <v>Activa</v>
      </c>
      <c r="D74" s="10" t="s">
        <v>831</v>
      </c>
      <c r="E74" s="10"/>
      <c r="F74" s="225" t="e">
        <f>VLOOKUP(B74,'Zonas Pagas Vigentes'!$D:$BB,66,FALSE)</f>
        <v>#REF!</v>
      </c>
      <c r="G74" s="225"/>
      <c r="H74" s="272"/>
      <c r="I74" s="272"/>
      <c r="J74" s="272"/>
      <c r="K74" s="272"/>
    </row>
    <row r="75" spans="1:11" x14ac:dyDescent="0.2">
      <c r="A75" s="39" t="s">
        <v>812</v>
      </c>
      <c r="B75" s="6">
        <v>85</v>
      </c>
      <c r="C75" s="10" t="str">
        <f>INDEX('Zonas Pagas Vigentes'!$B$2:$B$1048576,MATCH(B75,'Zonas Pagas Vigentes'!$D$2:$D$1048576,0))</f>
        <v>Eliminada</v>
      </c>
      <c r="D75" s="10" t="s">
        <v>805</v>
      </c>
      <c r="E75" s="10"/>
      <c r="F75" s="225" t="e">
        <f>VLOOKUP(B75,'Zonas Pagas Vigentes'!$D:$BB,66,FALSE)</f>
        <v>#REF!</v>
      </c>
      <c r="G75" s="225">
        <v>40686</v>
      </c>
      <c r="H75" s="272"/>
      <c r="I75" s="272"/>
      <c r="J75" s="272"/>
      <c r="K75" s="272"/>
    </row>
    <row r="76" spans="1:11" x14ac:dyDescent="0.2">
      <c r="A76" s="39" t="s">
        <v>125</v>
      </c>
      <c r="B76" s="6">
        <v>86</v>
      </c>
      <c r="C76" s="10" t="str">
        <f>INDEX('Zonas Pagas Vigentes'!$B$2:$B$1048576,MATCH(B76,'Zonas Pagas Vigentes'!$D$2:$D$1048576,0))</f>
        <v>Eliminada</v>
      </c>
      <c r="D76" s="6" t="s">
        <v>806</v>
      </c>
      <c r="E76" s="6"/>
      <c r="F76" s="225" t="e">
        <f>VLOOKUP(B76,'Zonas Pagas Vigentes'!$D:$BB,66,FALSE)</f>
        <v>#REF!</v>
      </c>
      <c r="G76" s="225">
        <v>42339</v>
      </c>
      <c r="H76" s="272"/>
      <c r="I76" s="272"/>
      <c r="J76" s="272"/>
      <c r="K76" s="272"/>
    </row>
    <row r="77" spans="1:11" x14ac:dyDescent="0.2">
      <c r="A77" s="39" t="s">
        <v>123</v>
      </c>
      <c r="B77" s="6">
        <v>87</v>
      </c>
      <c r="C77" s="10" t="str">
        <f>INDEX('Zonas Pagas Vigentes'!$B$2:$B$1048576,MATCH(B77,'Zonas Pagas Vigentes'!$D$2:$D$1048576,0))</f>
        <v>Activa</v>
      </c>
      <c r="D77" s="10"/>
      <c r="E77" s="10"/>
      <c r="F77" s="225" t="e">
        <f>VLOOKUP(B77,'Zonas Pagas Vigentes'!$D:$BB,66,FALSE)</f>
        <v>#REF!</v>
      </c>
      <c r="G77" s="225"/>
      <c r="H77" s="272"/>
      <c r="I77" s="272"/>
      <c r="J77" s="272"/>
      <c r="K77" s="272"/>
    </row>
    <row r="78" spans="1:11" ht="33.75" x14ac:dyDescent="0.2">
      <c r="A78" s="39" t="s">
        <v>125</v>
      </c>
      <c r="B78" s="6">
        <v>90</v>
      </c>
      <c r="C78" s="10" t="str">
        <f>INDEX('Zonas Pagas Vigentes'!$B$2:$B$1048576,MATCH(B78,'Zonas Pagas Vigentes'!$D$2:$D$1048576,0))</f>
        <v>Activa</v>
      </c>
      <c r="D78" s="43" t="s">
        <v>1659</v>
      </c>
      <c r="E78" s="43"/>
      <c r="F78" s="225" t="e">
        <f>VLOOKUP(B78,'Zonas Pagas Vigentes'!$D:$BB,66,FALSE)</f>
        <v>#REF!</v>
      </c>
      <c r="G78" s="225"/>
      <c r="H78" s="272"/>
      <c r="I78" s="272"/>
      <c r="J78" s="272"/>
      <c r="K78" s="272"/>
    </row>
    <row r="79" spans="1:11" x14ac:dyDescent="0.2">
      <c r="A79" s="39" t="s">
        <v>123</v>
      </c>
      <c r="B79" s="6">
        <v>91</v>
      </c>
      <c r="C79" s="10" t="str">
        <f>INDEX('Zonas Pagas Vigentes'!$B$2:$B$1048576,MATCH(B79,'Zonas Pagas Vigentes'!$D$2:$D$1048576,0))</f>
        <v>Activa</v>
      </c>
      <c r="D79" s="10"/>
      <c r="E79" s="10"/>
      <c r="F79" s="225" t="e">
        <f>VLOOKUP(B79,'Zonas Pagas Vigentes'!$D:$BB,66,FALSE)</f>
        <v>#REF!</v>
      </c>
      <c r="G79" s="225"/>
      <c r="H79" s="272"/>
      <c r="I79" s="272"/>
      <c r="J79" s="272"/>
      <c r="K79" s="272"/>
    </row>
    <row r="80" spans="1:11" x14ac:dyDescent="0.2">
      <c r="A80" s="10" t="s">
        <v>123</v>
      </c>
      <c r="B80" s="6">
        <v>93</v>
      </c>
      <c r="C80" s="10" t="str">
        <f>INDEX('Zonas Pagas Vigentes'!$B$2:$B$1048576,MATCH(B80,'Zonas Pagas Vigentes'!$D$2:$D$1048576,0))</f>
        <v>Eliminada</v>
      </c>
      <c r="D80" s="10" t="s">
        <v>825</v>
      </c>
      <c r="E80" s="10"/>
      <c r="F80" s="225" t="e">
        <f>VLOOKUP(B80,'Zonas Pagas Vigentes'!$D:$BB,66,FALSE)</f>
        <v>#REF!</v>
      </c>
      <c r="G80" s="225">
        <v>42454</v>
      </c>
      <c r="H80" s="272"/>
      <c r="I80" s="272"/>
      <c r="J80" s="272"/>
      <c r="K80" s="272"/>
    </row>
    <row r="81" spans="1:11" x14ac:dyDescent="0.2">
      <c r="A81" s="39" t="s">
        <v>123</v>
      </c>
      <c r="B81" s="6">
        <v>94</v>
      </c>
      <c r="C81" s="10" t="str">
        <f>INDEX('Zonas Pagas Vigentes'!$B$2:$B$1048576,MATCH(B81,'Zonas Pagas Vigentes'!$D$2:$D$1048576,0))</f>
        <v>Activa</v>
      </c>
      <c r="D81" s="10"/>
      <c r="E81" s="10"/>
      <c r="F81" s="225" t="e">
        <f>VLOOKUP(B81,'Zonas Pagas Vigentes'!$D:$BB,66,FALSE)</f>
        <v>#REF!</v>
      </c>
      <c r="G81" s="225"/>
      <c r="H81" s="272"/>
      <c r="I81" s="272"/>
      <c r="J81" s="272"/>
      <c r="K81" s="272"/>
    </row>
    <row r="82" spans="1:11" x14ac:dyDescent="0.2">
      <c r="A82" s="39" t="s">
        <v>123</v>
      </c>
      <c r="B82" s="6">
        <v>96</v>
      </c>
      <c r="C82" s="10" t="str">
        <f>INDEX('Zonas Pagas Vigentes'!$B$2:$B$1048576,MATCH(B82,'Zonas Pagas Vigentes'!$D$2:$D$1048576,0))</f>
        <v>Activa</v>
      </c>
      <c r="D82" s="10" t="s">
        <v>831</v>
      </c>
      <c r="E82" s="10"/>
      <c r="F82" s="225" t="e">
        <f>VLOOKUP(B82,'Zonas Pagas Vigentes'!$D:$BB,66,FALSE)</f>
        <v>#REF!</v>
      </c>
      <c r="G82" s="225"/>
      <c r="H82" s="272"/>
      <c r="I82" s="272"/>
      <c r="J82" s="272"/>
      <c r="K82" s="272"/>
    </row>
    <row r="83" spans="1:11" x14ac:dyDescent="0.2">
      <c r="A83" s="39" t="s">
        <v>123</v>
      </c>
      <c r="B83" s="6">
        <v>97</v>
      </c>
      <c r="C83" s="10" t="str">
        <f>INDEX('Zonas Pagas Vigentes'!$B$2:$B$1048576,MATCH(B83,'Zonas Pagas Vigentes'!$D$2:$D$1048576,0))</f>
        <v>Eliminada</v>
      </c>
      <c r="D83" s="10" t="s">
        <v>821</v>
      </c>
      <c r="E83" s="10"/>
      <c r="F83" s="225" t="e">
        <f>VLOOKUP(B83,'Zonas Pagas Vigentes'!$D:$BB,66,FALSE)</f>
        <v>#REF!</v>
      </c>
      <c r="G83" s="225">
        <v>42422</v>
      </c>
      <c r="H83" s="272"/>
      <c r="I83" s="272"/>
      <c r="J83" s="272"/>
      <c r="K83" s="272"/>
    </row>
    <row r="84" spans="1:11" x14ac:dyDescent="0.2">
      <c r="A84" s="39" t="s">
        <v>125</v>
      </c>
      <c r="B84" s="6">
        <v>98</v>
      </c>
      <c r="C84" s="10" t="str">
        <f>INDEX('Zonas Pagas Vigentes'!$B$2:$B$1048576,MATCH(B84,'Zonas Pagas Vigentes'!$D$2:$D$1048576,0))</f>
        <v>Activa</v>
      </c>
      <c r="D84" s="10" t="s">
        <v>839</v>
      </c>
      <c r="E84" s="10"/>
      <c r="F84" s="225" t="e">
        <f>VLOOKUP(B84,'Zonas Pagas Vigentes'!$D:$BB,66,FALSE)</f>
        <v>#REF!</v>
      </c>
      <c r="G84" s="225"/>
      <c r="H84" s="272"/>
      <c r="I84" s="272"/>
      <c r="J84" s="272"/>
      <c r="K84" s="272"/>
    </row>
    <row r="85" spans="1:11" x14ac:dyDescent="0.2">
      <c r="A85" s="39" t="s">
        <v>123</v>
      </c>
      <c r="B85" s="6">
        <v>99</v>
      </c>
      <c r="C85" s="10" t="str">
        <f>INDEX('Zonas Pagas Vigentes'!$B$2:$B$1048576,MATCH(B85,'Zonas Pagas Vigentes'!$D$2:$D$1048576,0))</f>
        <v>Eliminada</v>
      </c>
      <c r="D85" s="10" t="s">
        <v>821</v>
      </c>
      <c r="E85" s="10"/>
      <c r="F85" s="225" t="e">
        <f>VLOOKUP(B85,'Zonas Pagas Vigentes'!$D:$BB,66,FALSE)</f>
        <v>#REF!</v>
      </c>
      <c r="G85" s="225">
        <v>42422</v>
      </c>
      <c r="H85" s="272"/>
      <c r="I85" s="272"/>
      <c r="J85" s="272"/>
      <c r="K85" s="272"/>
    </row>
    <row r="86" spans="1:11" x14ac:dyDescent="0.2">
      <c r="A86" s="39" t="s">
        <v>123</v>
      </c>
      <c r="B86" s="6">
        <v>101</v>
      </c>
      <c r="C86" s="10" t="str">
        <f>INDEX('Zonas Pagas Vigentes'!$B$2:$B$1048576,MATCH(B86,'Zonas Pagas Vigentes'!$D$2:$D$1048576,0))</f>
        <v>Eliminada</v>
      </c>
      <c r="D86" s="10" t="s">
        <v>821</v>
      </c>
      <c r="E86" s="10"/>
      <c r="F86" s="225" t="e">
        <f>VLOOKUP(B86,'Zonas Pagas Vigentes'!$D:$BB,66,FALSE)</f>
        <v>#REF!</v>
      </c>
      <c r="G86" s="225">
        <v>42422</v>
      </c>
      <c r="H86" s="272"/>
      <c r="I86" s="272"/>
      <c r="J86" s="272"/>
      <c r="K86" s="272"/>
    </row>
    <row r="87" spans="1:11" x14ac:dyDescent="0.2">
      <c r="A87" s="39" t="s">
        <v>123</v>
      </c>
      <c r="B87" s="6">
        <v>102</v>
      </c>
      <c r="C87" s="10" t="str">
        <f>INDEX('Zonas Pagas Vigentes'!$B$2:$B$1048576,MATCH(B87,'Zonas Pagas Vigentes'!$D$2:$D$1048576,0))</f>
        <v>Activa</v>
      </c>
      <c r="D87" s="10"/>
      <c r="E87" s="10"/>
      <c r="F87" s="225" t="e">
        <f>VLOOKUP(B87,'Zonas Pagas Vigentes'!$D:$BB,66,FALSE)</f>
        <v>#REF!</v>
      </c>
      <c r="G87" s="225"/>
      <c r="H87" s="272"/>
      <c r="I87" s="272"/>
      <c r="J87" s="272"/>
      <c r="K87" s="272"/>
    </row>
    <row r="88" spans="1:11" x14ac:dyDescent="0.2">
      <c r="A88" s="39" t="s">
        <v>123</v>
      </c>
      <c r="B88" s="6">
        <v>105</v>
      </c>
      <c r="C88" s="10" t="str">
        <f>INDEX('Zonas Pagas Vigentes'!$B$2:$B$1048576,MATCH(B88,'Zonas Pagas Vigentes'!$D$2:$D$1048576,0))</f>
        <v>Eliminada</v>
      </c>
      <c r="D88" s="10" t="s">
        <v>821</v>
      </c>
      <c r="E88" s="10"/>
      <c r="F88" s="225" t="e">
        <f>VLOOKUP(B88,'Zonas Pagas Vigentes'!$D:$BB,66,FALSE)</f>
        <v>#REF!</v>
      </c>
      <c r="G88" s="225">
        <v>42422</v>
      </c>
      <c r="H88" s="272"/>
      <c r="I88" s="272"/>
      <c r="J88" s="272"/>
      <c r="K88" s="272"/>
    </row>
    <row r="89" spans="1:11" x14ac:dyDescent="0.2">
      <c r="A89" s="39" t="s">
        <v>123</v>
      </c>
      <c r="B89" s="6">
        <v>106</v>
      </c>
      <c r="C89" s="10" t="str">
        <f>INDEX('Zonas Pagas Vigentes'!$B$2:$B$1048576,MATCH(B89,'Zonas Pagas Vigentes'!$D$2:$D$1048576,0))</f>
        <v>Eliminada</v>
      </c>
      <c r="D89" s="10" t="s">
        <v>821</v>
      </c>
      <c r="E89" s="10"/>
      <c r="F89" s="225" t="e">
        <f>VLOOKUP(B89,'Zonas Pagas Vigentes'!$D:$BB,66,FALSE)</f>
        <v>#REF!</v>
      </c>
      <c r="G89" s="225">
        <v>42422</v>
      </c>
      <c r="H89" s="272"/>
      <c r="I89" s="272"/>
      <c r="J89" s="272"/>
      <c r="K89" s="272"/>
    </row>
    <row r="90" spans="1:11" x14ac:dyDescent="0.2">
      <c r="A90" s="39" t="s">
        <v>123</v>
      </c>
      <c r="B90" s="6">
        <v>108</v>
      </c>
      <c r="C90" s="10" t="str">
        <f>INDEX('Zonas Pagas Vigentes'!$B$2:$B$1048576,MATCH(B90,'Zonas Pagas Vigentes'!$D$2:$D$1048576,0))</f>
        <v>Activa</v>
      </c>
      <c r="D90" s="10" t="s">
        <v>831</v>
      </c>
      <c r="E90" s="10"/>
      <c r="F90" s="225" t="e">
        <f>VLOOKUP(B90,'Zonas Pagas Vigentes'!$D:$BB,66,FALSE)</f>
        <v>#REF!</v>
      </c>
      <c r="G90" s="225"/>
      <c r="H90" s="272"/>
      <c r="I90" s="272"/>
      <c r="J90" s="272"/>
      <c r="K90" s="272"/>
    </row>
    <row r="91" spans="1:11" x14ac:dyDescent="0.2">
      <c r="A91" s="39" t="s">
        <v>812</v>
      </c>
      <c r="B91" s="6">
        <v>109</v>
      </c>
      <c r="C91" s="10" t="str">
        <f>INDEX('Zonas Pagas Vigentes'!$B$2:$B$1048576,MATCH(B91,'Zonas Pagas Vigentes'!$D$2:$D$1048576,0))</f>
        <v>Eliminada</v>
      </c>
      <c r="D91" s="10" t="s">
        <v>805</v>
      </c>
      <c r="E91" s="10"/>
      <c r="F91" s="225" t="e">
        <f>VLOOKUP(B91,'Zonas Pagas Vigentes'!$D:$BB,66,FALSE)</f>
        <v>#REF!</v>
      </c>
      <c r="G91" s="225">
        <v>40686</v>
      </c>
      <c r="H91" s="272"/>
      <c r="I91" s="272"/>
      <c r="J91" s="272"/>
      <c r="K91" s="272"/>
    </row>
    <row r="92" spans="1:11" x14ac:dyDescent="0.2">
      <c r="A92" s="39" t="s">
        <v>780</v>
      </c>
      <c r="B92" s="6">
        <v>110</v>
      </c>
      <c r="C92" s="10" t="str">
        <f>INDEX('Zonas Pagas Vigentes'!$B$2:$B$1048576,MATCH(B92,'Zonas Pagas Vigentes'!$D$2:$D$1048576,0))</f>
        <v>Eliminada</v>
      </c>
      <c r="D92" s="10" t="s">
        <v>815</v>
      </c>
      <c r="E92" s="10"/>
      <c r="F92" s="225" t="e">
        <f>VLOOKUP(B92,'Zonas Pagas Vigentes'!$D:$BB,66,FALSE)</f>
        <v>#REF!</v>
      </c>
      <c r="G92" s="225"/>
      <c r="H92" s="272"/>
      <c r="I92" s="272"/>
      <c r="J92" s="272"/>
      <c r="K92" s="272"/>
    </row>
    <row r="93" spans="1:11" x14ac:dyDescent="0.2">
      <c r="A93" s="39" t="s">
        <v>780</v>
      </c>
      <c r="B93" s="6">
        <v>111</v>
      </c>
      <c r="C93" s="10" t="str">
        <f>INDEX('Zonas Pagas Vigentes'!$B$2:$B$1048576,MATCH(B93,'Zonas Pagas Vigentes'!$D$2:$D$1048576,0))</f>
        <v>Eliminada</v>
      </c>
      <c r="D93" s="10" t="s">
        <v>815</v>
      </c>
      <c r="E93" s="10"/>
      <c r="F93" s="225" t="e">
        <f>VLOOKUP(B93,'Zonas Pagas Vigentes'!$D:$BB,66,FALSE)</f>
        <v>#REF!</v>
      </c>
      <c r="G93" s="225"/>
      <c r="H93" s="272"/>
      <c r="I93" s="272"/>
      <c r="J93" s="272"/>
      <c r="K93" s="272"/>
    </row>
    <row r="94" spans="1:11" x14ac:dyDescent="0.2">
      <c r="A94" s="39" t="s">
        <v>123</v>
      </c>
      <c r="B94" s="6">
        <v>112</v>
      </c>
      <c r="C94" s="10" t="str">
        <f>INDEX('Zonas Pagas Vigentes'!$B$2:$B$1048576,MATCH(B94,'Zonas Pagas Vigentes'!$D$2:$D$1048576,0))</f>
        <v>Activa</v>
      </c>
      <c r="D94" s="10" t="s">
        <v>831</v>
      </c>
      <c r="E94" s="10"/>
      <c r="F94" s="225" t="e">
        <f>VLOOKUP(B94,'Zonas Pagas Vigentes'!$D:$BB,66,FALSE)</f>
        <v>#REF!</v>
      </c>
      <c r="G94" s="225"/>
      <c r="H94" s="272"/>
      <c r="I94" s="272"/>
      <c r="J94" s="272"/>
      <c r="K94" s="272"/>
    </row>
    <row r="95" spans="1:11" x14ac:dyDescent="0.2">
      <c r="A95" s="39" t="s">
        <v>123</v>
      </c>
      <c r="B95" s="6">
        <v>115</v>
      </c>
      <c r="C95" s="10" t="str">
        <f>INDEX('Zonas Pagas Vigentes'!$B$2:$B$1048576,MATCH(B95,'Zonas Pagas Vigentes'!$D$2:$D$1048576,0))</f>
        <v>Eliminada</v>
      </c>
      <c r="D95" s="10" t="s">
        <v>829</v>
      </c>
      <c r="E95" s="10"/>
      <c r="F95" s="225" t="e">
        <f>VLOOKUP(B95,'Zonas Pagas Vigentes'!$D:$BB,66,FALSE)</f>
        <v>#REF!</v>
      </c>
      <c r="G95" s="225">
        <v>42522</v>
      </c>
      <c r="H95" s="272"/>
      <c r="I95" s="272"/>
      <c r="J95" s="272"/>
      <c r="K95" s="272"/>
    </row>
    <row r="96" spans="1:11" x14ac:dyDescent="0.2">
      <c r="A96" s="39" t="s">
        <v>775</v>
      </c>
      <c r="B96" s="6">
        <v>116</v>
      </c>
      <c r="C96" s="10" t="str">
        <f>INDEX('Zonas Pagas Vigentes'!$B$2:$B$1048576,MATCH(B96,'Zonas Pagas Vigentes'!$D$2:$D$1048576,0))</f>
        <v>Activa</v>
      </c>
      <c r="D96" s="10" t="s">
        <v>869</v>
      </c>
      <c r="E96" s="10"/>
      <c r="F96" s="225" t="e">
        <f>VLOOKUP(B96,'Zonas Pagas Vigentes'!$D:$BB,66,FALSE)</f>
        <v>#REF!</v>
      </c>
      <c r="G96" s="225"/>
      <c r="H96" s="272"/>
      <c r="I96" s="272"/>
      <c r="J96" s="272"/>
      <c r="K96" s="272"/>
    </row>
    <row r="97" spans="1:11" x14ac:dyDescent="0.2">
      <c r="A97" s="39" t="s">
        <v>778</v>
      </c>
      <c r="B97" s="6">
        <v>117</v>
      </c>
      <c r="C97" s="10" t="str">
        <f>INDEX('Zonas Pagas Vigentes'!$B$2:$B$1048576,MATCH(B97,'Zonas Pagas Vigentes'!$D$2:$D$1048576,0))</f>
        <v>Eliminada</v>
      </c>
      <c r="D97" s="10" t="s">
        <v>1138</v>
      </c>
      <c r="E97" s="10"/>
      <c r="F97" s="225" t="e">
        <f>VLOOKUP(B97,'Zonas Pagas Vigentes'!$D:$BB,66,FALSE)</f>
        <v>#REF!</v>
      </c>
      <c r="G97" s="225">
        <v>43014</v>
      </c>
      <c r="H97" s="272"/>
      <c r="I97" s="272"/>
      <c r="J97" s="272"/>
      <c r="K97" s="272"/>
    </row>
    <row r="98" spans="1:11" x14ac:dyDescent="0.2">
      <c r="A98" s="39" t="s">
        <v>778</v>
      </c>
      <c r="B98" s="6">
        <v>118</v>
      </c>
      <c r="C98" s="10" t="str">
        <f>INDEX('Zonas Pagas Vigentes'!$B$2:$B$1048576,MATCH(B98,'Zonas Pagas Vigentes'!$D$2:$D$1048576,0))</f>
        <v>Activa</v>
      </c>
      <c r="D98" s="10"/>
      <c r="E98" s="10"/>
      <c r="F98" s="225" t="e">
        <f>VLOOKUP(B98,'Zonas Pagas Vigentes'!$D:$BB,66,FALSE)</f>
        <v>#REF!</v>
      </c>
      <c r="G98" s="225"/>
      <c r="H98" s="272"/>
      <c r="I98" s="272"/>
      <c r="J98" s="272"/>
      <c r="K98" s="272"/>
    </row>
    <row r="99" spans="1:11" x14ac:dyDescent="0.2">
      <c r="A99" s="39" t="s">
        <v>778</v>
      </c>
      <c r="B99" s="6">
        <v>119</v>
      </c>
      <c r="C99" s="10" t="str">
        <f>INDEX('Zonas Pagas Vigentes'!$B$2:$B$1048576,MATCH(B99,'Zonas Pagas Vigentes'!$D$2:$D$1048576,0))</f>
        <v>Activa</v>
      </c>
      <c r="D99" s="10"/>
      <c r="E99" s="10"/>
      <c r="F99" s="225" t="e">
        <f>VLOOKUP(B99,'Zonas Pagas Vigentes'!$D:$BB,66,FALSE)</f>
        <v>#REF!</v>
      </c>
      <c r="G99" s="225"/>
      <c r="H99" s="272"/>
      <c r="I99" s="272"/>
      <c r="J99" s="272"/>
      <c r="K99" s="272"/>
    </row>
    <row r="100" spans="1:11" x14ac:dyDescent="0.2">
      <c r="A100" s="39" t="s">
        <v>125</v>
      </c>
      <c r="B100" s="6">
        <v>120</v>
      </c>
      <c r="C100" s="10" t="str">
        <f>INDEX('Zonas Pagas Vigentes'!$B$2:$B$1048576,MATCH(B100,'Zonas Pagas Vigentes'!$D$2:$D$1048576,0))</f>
        <v>Eliminada</v>
      </c>
      <c r="D100" s="10" t="s">
        <v>2124</v>
      </c>
      <c r="E100" s="10"/>
      <c r="F100" s="225" t="e">
        <f>VLOOKUP(B100,'Zonas Pagas Vigentes'!$D:$BB,66,FALSE)</f>
        <v>#REF!</v>
      </c>
      <c r="G100" s="225">
        <v>43312</v>
      </c>
      <c r="H100" s="272"/>
      <c r="I100" s="272"/>
      <c r="J100" s="272"/>
      <c r="K100" s="272"/>
    </row>
    <row r="101" spans="1:11" x14ac:dyDescent="0.2">
      <c r="A101" s="39" t="s">
        <v>123</v>
      </c>
      <c r="B101" s="6">
        <v>121</v>
      </c>
      <c r="C101" s="10" t="str">
        <f>INDEX('Zonas Pagas Vigentes'!$B$2:$B$1048576,MATCH(B101,'Zonas Pagas Vigentes'!$D$2:$D$1048576,0))</f>
        <v>Eliminada</v>
      </c>
      <c r="D101" s="10" t="s">
        <v>2126</v>
      </c>
      <c r="E101" s="10"/>
      <c r="F101" s="225" t="e">
        <f>VLOOKUP(B101,'Zonas Pagas Vigentes'!$D:$BB,66,FALSE)</f>
        <v>#REF!</v>
      </c>
      <c r="G101" s="225">
        <v>43312</v>
      </c>
      <c r="H101" s="272"/>
      <c r="I101" s="272"/>
      <c r="J101" s="272"/>
      <c r="K101" s="272"/>
    </row>
    <row r="102" spans="1:11" x14ac:dyDescent="0.2">
      <c r="A102" s="39" t="s">
        <v>123</v>
      </c>
      <c r="B102" s="6">
        <v>122</v>
      </c>
      <c r="C102" s="10" t="str">
        <f>INDEX('Zonas Pagas Vigentes'!$B$2:$B$1048576,MATCH(B102,'Zonas Pagas Vigentes'!$D$2:$D$1048576,0))</f>
        <v>Activa</v>
      </c>
      <c r="D102" s="10"/>
      <c r="E102" s="10"/>
      <c r="F102" s="225" t="e">
        <f>VLOOKUP(B102,'Zonas Pagas Vigentes'!$D:$BB,66,FALSE)</f>
        <v>#REF!</v>
      </c>
      <c r="G102" s="225"/>
      <c r="H102" s="272"/>
      <c r="I102" s="272"/>
      <c r="J102" s="272"/>
      <c r="K102" s="272"/>
    </row>
    <row r="103" spans="1:11" x14ac:dyDescent="0.2">
      <c r="A103" s="10" t="s">
        <v>123</v>
      </c>
      <c r="B103" s="6">
        <v>124</v>
      </c>
      <c r="C103" s="10" t="str">
        <f>INDEX('Zonas Pagas Vigentes'!$B$2:$B$1048576,MATCH(B103,'Zonas Pagas Vigentes'!$D$2:$D$1048576,0))</f>
        <v>Eliminada</v>
      </c>
      <c r="D103" s="10" t="s">
        <v>825</v>
      </c>
      <c r="E103" s="10"/>
      <c r="F103" s="225" t="e">
        <f>VLOOKUP(B103,'Zonas Pagas Vigentes'!$D:$BB,66,FALSE)</f>
        <v>#REF!</v>
      </c>
      <c r="G103" s="225">
        <v>42454</v>
      </c>
      <c r="H103" s="272"/>
      <c r="I103" s="272"/>
      <c r="J103" s="272"/>
      <c r="K103" s="272"/>
    </row>
    <row r="104" spans="1:11" x14ac:dyDescent="0.2">
      <c r="A104" s="39" t="s">
        <v>123</v>
      </c>
      <c r="B104" s="6">
        <v>127</v>
      </c>
      <c r="C104" s="10" t="str">
        <f>INDEX('Zonas Pagas Vigentes'!$B$2:$B$1048576,MATCH(B104,'Zonas Pagas Vigentes'!$D$2:$D$1048576,0))</f>
        <v>Eliminada</v>
      </c>
      <c r="D104" s="10"/>
      <c r="E104" s="10"/>
      <c r="F104" s="225" t="e">
        <f>VLOOKUP(B104,'Zonas Pagas Vigentes'!$D:$BB,66,FALSE)</f>
        <v>#REF!</v>
      </c>
      <c r="G104" s="225"/>
      <c r="H104" s="272"/>
      <c r="I104" s="272"/>
      <c r="J104" s="272"/>
      <c r="K104" s="272"/>
    </row>
    <row r="105" spans="1:11" x14ac:dyDescent="0.2">
      <c r="A105" s="39" t="s">
        <v>123</v>
      </c>
      <c r="B105" s="6">
        <v>136</v>
      </c>
      <c r="C105" s="10" t="str">
        <f>INDEX('Zonas Pagas Vigentes'!$B$2:$B$1048576,MATCH(B105,'Zonas Pagas Vigentes'!$D$2:$D$1048576,0))</f>
        <v>Activa</v>
      </c>
      <c r="D105" s="10" t="s">
        <v>921</v>
      </c>
      <c r="E105" s="10"/>
      <c r="F105" s="225" t="e">
        <f>VLOOKUP(B105,'Zonas Pagas Vigentes'!$D:$BB,66,FALSE)</f>
        <v>#REF!</v>
      </c>
      <c r="G105" s="225"/>
      <c r="H105" s="272"/>
      <c r="I105" s="272"/>
      <c r="J105" s="272"/>
      <c r="K105" s="272"/>
    </row>
    <row r="106" spans="1:11" x14ac:dyDescent="0.2">
      <c r="A106" s="39" t="s">
        <v>123</v>
      </c>
      <c r="B106" s="6">
        <v>144</v>
      </c>
      <c r="C106" s="10" t="str">
        <f>INDEX('Zonas Pagas Vigentes'!$B$2:$B$1048576,MATCH(B106,'Zonas Pagas Vigentes'!$D$2:$D$1048576,0))</f>
        <v>Eliminada</v>
      </c>
      <c r="D106" s="10" t="s">
        <v>807</v>
      </c>
      <c r="E106" s="10"/>
      <c r="F106" s="225" t="e">
        <f>VLOOKUP(B106,'Zonas Pagas Vigentes'!$D:$BB,66,FALSE)</f>
        <v>#REF!</v>
      </c>
      <c r="G106" s="225">
        <v>42339</v>
      </c>
      <c r="H106" s="272"/>
      <c r="I106" s="272"/>
      <c r="J106" s="272"/>
      <c r="K106" s="272"/>
    </row>
    <row r="107" spans="1:11" x14ac:dyDescent="0.2">
      <c r="A107" s="39" t="s">
        <v>812</v>
      </c>
      <c r="B107" s="6">
        <v>146</v>
      </c>
      <c r="C107" s="10" t="str">
        <f>INDEX('Zonas Pagas Vigentes'!$B$2:$B$1048576,MATCH(B107,'Zonas Pagas Vigentes'!$D$2:$D$1048576,0))</f>
        <v>Eliminada</v>
      </c>
      <c r="D107" s="10" t="s">
        <v>808</v>
      </c>
      <c r="E107" s="10"/>
      <c r="F107" s="225" t="e">
        <f>VLOOKUP(B107,'Zonas Pagas Vigentes'!$D:$BB,66,FALSE)</f>
        <v>#REF!</v>
      </c>
      <c r="G107" s="225">
        <v>41572</v>
      </c>
      <c r="H107" s="272"/>
      <c r="I107" s="272"/>
      <c r="J107" s="272"/>
      <c r="K107" s="272"/>
    </row>
    <row r="108" spans="1:11" x14ac:dyDescent="0.2">
      <c r="A108" s="39" t="s">
        <v>123</v>
      </c>
      <c r="B108" s="6">
        <v>147</v>
      </c>
      <c r="C108" s="10" t="str">
        <f>INDEX('Zonas Pagas Vigentes'!$B$2:$B$1048576,MATCH(B108,'Zonas Pagas Vigentes'!$D$2:$D$1048576,0))</f>
        <v>Eliminada</v>
      </c>
      <c r="D108" s="10" t="s">
        <v>2122</v>
      </c>
      <c r="E108" s="10"/>
      <c r="F108" s="225" t="e">
        <f>VLOOKUP(B108,'Zonas Pagas Vigentes'!$D:$BB,66,FALSE)</f>
        <v>#REF!</v>
      </c>
      <c r="G108" s="225">
        <v>43312</v>
      </c>
      <c r="H108" s="272"/>
      <c r="I108" s="272"/>
      <c r="J108" s="272"/>
      <c r="K108" s="272"/>
    </row>
    <row r="109" spans="1:11" x14ac:dyDescent="0.2">
      <c r="A109" s="39" t="s">
        <v>812</v>
      </c>
      <c r="B109" s="6">
        <v>148</v>
      </c>
      <c r="C109" s="10" t="str">
        <f>INDEX('Zonas Pagas Vigentes'!$B$2:$B$1048576,MATCH(B109,'Zonas Pagas Vigentes'!$D$2:$D$1048576,0))</f>
        <v>Eliminada</v>
      </c>
      <c r="D109" s="10" t="s">
        <v>805</v>
      </c>
      <c r="E109" s="10"/>
      <c r="F109" s="225" t="e">
        <f>VLOOKUP(B109,'Zonas Pagas Vigentes'!$D:$BB,66,FALSE)</f>
        <v>#REF!</v>
      </c>
      <c r="G109" s="225">
        <v>40686</v>
      </c>
      <c r="H109" s="272"/>
      <c r="I109" s="272"/>
      <c r="J109" s="272"/>
      <c r="K109" s="272"/>
    </row>
    <row r="110" spans="1:11" x14ac:dyDescent="0.2">
      <c r="A110" s="39" t="s">
        <v>125</v>
      </c>
      <c r="B110" s="6">
        <v>149</v>
      </c>
      <c r="C110" s="10" t="str">
        <f>INDEX('Zonas Pagas Vigentes'!$B$2:$B$1048576,MATCH(B110,'Zonas Pagas Vigentes'!$D$2:$D$1048576,0))</f>
        <v>Eliminada</v>
      </c>
      <c r="D110" s="10" t="s">
        <v>831</v>
      </c>
      <c r="E110" s="10" t="s">
        <v>2113</v>
      </c>
      <c r="F110" s="225" t="e">
        <f>VLOOKUP(B110,'Zonas Pagas Vigentes'!$D:$BB,66,FALSE)</f>
        <v>#REF!</v>
      </c>
      <c r="G110" s="225">
        <v>43343</v>
      </c>
      <c r="H110" s="272"/>
      <c r="I110" s="272"/>
      <c r="J110" s="272"/>
      <c r="K110" s="272"/>
    </row>
    <row r="111" spans="1:11" x14ac:dyDescent="0.2">
      <c r="A111" s="39" t="s">
        <v>123</v>
      </c>
      <c r="B111" s="6">
        <v>153</v>
      </c>
      <c r="C111" s="10" t="str">
        <f>INDEX('Zonas Pagas Vigentes'!$B$2:$B$1048576,MATCH(B111,'Zonas Pagas Vigentes'!$D$2:$D$1048576,0))</f>
        <v>Eliminada</v>
      </c>
      <c r="D111" s="10" t="s">
        <v>831</v>
      </c>
      <c r="E111" s="10" t="s">
        <v>2113</v>
      </c>
      <c r="F111" s="225" t="e">
        <f>VLOOKUP(B111,'Zonas Pagas Vigentes'!$D:$BB,66,FALSE)</f>
        <v>#REF!</v>
      </c>
      <c r="G111" s="225">
        <v>43343</v>
      </c>
      <c r="H111" s="272"/>
      <c r="I111" s="272"/>
      <c r="J111" s="272"/>
      <c r="K111" s="272"/>
    </row>
    <row r="112" spans="1:11" x14ac:dyDescent="0.2">
      <c r="A112" s="10" t="s">
        <v>123</v>
      </c>
      <c r="B112" s="6">
        <v>155</v>
      </c>
      <c r="C112" s="10" t="str">
        <f>INDEX('Zonas Pagas Vigentes'!$B$2:$B$1048576,MATCH(B112,'Zonas Pagas Vigentes'!$D$2:$D$1048576,0))</f>
        <v>Eliminada</v>
      </c>
      <c r="D112" s="10" t="s">
        <v>825</v>
      </c>
      <c r="E112" s="10"/>
      <c r="F112" s="225" t="e">
        <f>VLOOKUP(B112,'Zonas Pagas Vigentes'!$D:$BB,66,FALSE)</f>
        <v>#REF!</v>
      </c>
      <c r="G112" s="225">
        <v>42454</v>
      </c>
      <c r="H112" s="272"/>
      <c r="I112" s="272"/>
      <c r="J112" s="272"/>
      <c r="K112" s="272"/>
    </row>
    <row r="113" spans="1:11" x14ac:dyDescent="0.2">
      <c r="A113" s="39" t="s">
        <v>123</v>
      </c>
      <c r="B113" s="6">
        <v>157</v>
      </c>
      <c r="C113" s="10" t="str">
        <f>INDEX('Zonas Pagas Vigentes'!$B$2:$B$1048576,MATCH(B113,'Zonas Pagas Vigentes'!$D$2:$D$1048576,0))</f>
        <v>Eliminada</v>
      </c>
      <c r="D113" s="10" t="s">
        <v>821</v>
      </c>
      <c r="E113" s="10"/>
      <c r="F113" s="225" t="e">
        <f>VLOOKUP(B113,'Zonas Pagas Vigentes'!$D:$BB,66,FALSE)</f>
        <v>#REF!</v>
      </c>
      <c r="G113" s="225">
        <v>42422</v>
      </c>
      <c r="H113" s="272"/>
      <c r="I113" s="272"/>
      <c r="J113" s="272"/>
      <c r="K113" s="272"/>
    </row>
    <row r="114" spans="1:11" x14ac:dyDescent="0.2">
      <c r="A114" s="10" t="s">
        <v>123</v>
      </c>
      <c r="B114" s="6">
        <v>159</v>
      </c>
      <c r="C114" s="10" t="str">
        <f>INDEX('Zonas Pagas Vigentes'!$B$2:$B$1048576,MATCH(B114,'Zonas Pagas Vigentes'!$D$2:$D$1048576,0))</f>
        <v>Eliminada</v>
      </c>
      <c r="D114" s="10" t="s">
        <v>825</v>
      </c>
      <c r="E114" s="10"/>
      <c r="F114" s="225" t="e">
        <f>VLOOKUP(B114,'Zonas Pagas Vigentes'!$D:$BB,66,FALSE)</f>
        <v>#REF!</v>
      </c>
      <c r="G114" s="225">
        <v>42454</v>
      </c>
      <c r="H114" s="272"/>
      <c r="I114" s="272"/>
      <c r="J114" s="272"/>
      <c r="K114" s="272"/>
    </row>
    <row r="115" spans="1:11" x14ac:dyDescent="0.2">
      <c r="A115" s="39" t="s">
        <v>124</v>
      </c>
      <c r="B115" s="6">
        <v>162</v>
      </c>
      <c r="C115" s="10" t="str">
        <f>INDEX('Zonas Pagas Vigentes'!$B$2:$B$1048576,MATCH(B115,'Zonas Pagas Vigentes'!$D$2:$D$1048576,0))</f>
        <v>Eliminada</v>
      </c>
      <c r="D115" s="10" t="s">
        <v>845</v>
      </c>
      <c r="E115" s="10"/>
      <c r="F115" s="225" t="e">
        <f>VLOOKUP(B115,'Zonas Pagas Vigentes'!$D:$BB,66,FALSE)</f>
        <v>#REF!</v>
      </c>
      <c r="G115" s="225">
        <v>42522</v>
      </c>
      <c r="H115" s="272"/>
      <c r="I115" s="272"/>
      <c r="J115" s="272"/>
      <c r="K115" s="272"/>
    </row>
    <row r="116" spans="1:11" x14ac:dyDescent="0.2">
      <c r="A116" s="39" t="s">
        <v>123</v>
      </c>
      <c r="B116" s="6">
        <v>164</v>
      </c>
      <c r="C116" s="10" t="str">
        <f>INDEX('Zonas Pagas Vigentes'!$B$2:$B$1048576,MATCH(B116,'Zonas Pagas Vigentes'!$D$2:$D$1048576,0))</f>
        <v>Eliminada</v>
      </c>
      <c r="D116" s="10" t="s">
        <v>831</v>
      </c>
      <c r="E116" s="10"/>
      <c r="F116" s="225" t="e">
        <f>VLOOKUP(B116,'Zonas Pagas Vigentes'!$D:$BB,66,FALSE)</f>
        <v>#REF!</v>
      </c>
      <c r="G116" s="225"/>
      <c r="H116" s="272"/>
      <c r="I116" s="272"/>
      <c r="J116" s="272"/>
      <c r="K116" s="272"/>
    </row>
    <row r="117" spans="1:11" x14ac:dyDescent="0.2">
      <c r="A117" s="39" t="s">
        <v>124</v>
      </c>
      <c r="B117" s="6">
        <v>165</v>
      </c>
      <c r="C117" s="10" t="str">
        <f>INDEX('Zonas Pagas Vigentes'!$B$2:$B$1048576,MATCH(B117,'Zonas Pagas Vigentes'!$D$2:$D$1048576,0))</f>
        <v>Eliminada</v>
      </c>
      <c r="D117" s="10" t="s">
        <v>845</v>
      </c>
      <c r="E117" s="10"/>
      <c r="F117" s="225" t="e">
        <f>VLOOKUP(B117,'Zonas Pagas Vigentes'!$D:$BB,66,FALSE)</f>
        <v>#REF!</v>
      </c>
      <c r="G117" s="225">
        <v>42522</v>
      </c>
      <c r="H117" s="272"/>
      <c r="I117" s="272"/>
      <c r="J117" s="272"/>
      <c r="K117" s="272"/>
    </row>
    <row r="118" spans="1:11" x14ac:dyDescent="0.2">
      <c r="A118" s="39" t="s">
        <v>124</v>
      </c>
      <c r="B118" s="6">
        <v>166</v>
      </c>
      <c r="C118" s="10" t="str">
        <f>INDEX('Zonas Pagas Vigentes'!$B$2:$B$1048576,MATCH(B118,'Zonas Pagas Vigentes'!$D$2:$D$1048576,0))</f>
        <v>Activa</v>
      </c>
      <c r="D118" s="10"/>
      <c r="E118" s="10"/>
      <c r="F118" s="225" t="e">
        <f>VLOOKUP(B118,'Zonas Pagas Vigentes'!$D:$BB,66,FALSE)</f>
        <v>#REF!</v>
      </c>
      <c r="G118" s="225"/>
      <c r="H118" s="272"/>
      <c r="I118" s="272"/>
      <c r="J118" s="272"/>
      <c r="K118" s="272"/>
    </row>
    <row r="119" spans="1:11" x14ac:dyDescent="0.2">
      <c r="A119" s="39" t="s">
        <v>123</v>
      </c>
      <c r="B119" s="6">
        <v>168</v>
      </c>
      <c r="C119" s="10" t="str">
        <f>INDEX('Zonas Pagas Vigentes'!$B$2:$B$1048576,MATCH(B119,'Zonas Pagas Vigentes'!$D$2:$D$1048576,0))</f>
        <v>Eliminada</v>
      </c>
      <c r="D119" s="10" t="s">
        <v>2093</v>
      </c>
      <c r="E119" s="10"/>
      <c r="F119" s="225" t="e">
        <f>VLOOKUP(B119,'Zonas Pagas Vigentes'!$D:$BB,66,FALSE)</f>
        <v>#REF!</v>
      </c>
      <c r="G119" s="225"/>
      <c r="H119" s="272"/>
      <c r="I119" s="272"/>
      <c r="J119" s="272"/>
      <c r="K119" s="272"/>
    </row>
    <row r="120" spans="1:11" x14ac:dyDescent="0.2">
      <c r="A120" s="39" t="s">
        <v>124</v>
      </c>
      <c r="B120" s="6">
        <v>170</v>
      </c>
      <c r="C120" s="10" t="str">
        <f>INDEX('Zonas Pagas Vigentes'!$B$2:$B$1048576,MATCH(B120,'Zonas Pagas Vigentes'!$D$2:$D$1048576,0))</f>
        <v>Eliminada</v>
      </c>
      <c r="D120" s="10" t="s">
        <v>845</v>
      </c>
      <c r="E120" s="10"/>
      <c r="F120" s="225" t="e">
        <f>VLOOKUP(B120,'Zonas Pagas Vigentes'!$D:$BB,66,FALSE)</f>
        <v>#REF!</v>
      </c>
      <c r="G120" s="225">
        <v>42522</v>
      </c>
      <c r="H120" s="272"/>
      <c r="I120" s="272"/>
      <c r="J120" s="272"/>
      <c r="K120" s="272"/>
    </row>
    <row r="121" spans="1:11" x14ac:dyDescent="0.2">
      <c r="A121" s="39" t="s">
        <v>123</v>
      </c>
      <c r="B121" s="6">
        <v>172</v>
      </c>
      <c r="C121" s="10" t="str">
        <f>INDEX('Zonas Pagas Vigentes'!$B$2:$B$1048576,MATCH(B121,'Zonas Pagas Vigentes'!$D$2:$D$1048576,0))</f>
        <v>Eliminada</v>
      </c>
      <c r="D121" s="10" t="s">
        <v>933</v>
      </c>
      <c r="E121" s="10"/>
      <c r="F121" s="225" t="e">
        <f>VLOOKUP(B121,'Zonas Pagas Vigentes'!$D:$BB,66,FALSE)</f>
        <v>#REF!</v>
      </c>
      <c r="G121" s="225">
        <v>42713</v>
      </c>
      <c r="H121" s="272"/>
      <c r="I121" s="272"/>
      <c r="J121" s="272"/>
      <c r="K121" s="272"/>
    </row>
    <row r="122" spans="1:11" x14ac:dyDescent="0.2">
      <c r="A122" s="39" t="s">
        <v>123</v>
      </c>
      <c r="B122" s="6">
        <v>173</v>
      </c>
      <c r="C122" s="10" t="str">
        <f>INDEX('Zonas Pagas Vigentes'!$B$2:$B$1048576,MATCH(B122,'Zonas Pagas Vigentes'!$D$2:$D$1048576,0))</f>
        <v>Eliminada</v>
      </c>
      <c r="D122" s="10" t="s">
        <v>848</v>
      </c>
      <c r="E122" s="10"/>
      <c r="F122" s="225" t="e">
        <f>VLOOKUP(B122,'Zonas Pagas Vigentes'!$D:$BB,66,FALSE)</f>
        <v>#REF!</v>
      </c>
      <c r="G122" s="225">
        <v>42522</v>
      </c>
      <c r="H122" s="272"/>
      <c r="I122" s="272"/>
      <c r="J122" s="272"/>
      <c r="K122" s="272"/>
    </row>
    <row r="123" spans="1:11" x14ac:dyDescent="0.2">
      <c r="A123" s="39" t="s">
        <v>124</v>
      </c>
      <c r="B123" s="6">
        <v>178</v>
      </c>
      <c r="C123" s="10" t="str">
        <f>INDEX('Zonas Pagas Vigentes'!$B$2:$B$1048576,MATCH(B123,'Zonas Pagas Vigentes'!$D$2:$D$1048576,0))</f>
        <v>Activa</v>
      </c>
      <c r="D123" s="10" t="s">
        <v>845</v>
      </c>
      <c r="E123" s="10"/>
      <c r="F123" s="225" t="e">
        <f>VLOOKUP(B123,'Zonas Pagas Vigentes'!$D:$BB,66,FALSE)</f>
        <v>#REF!</v>
      </c>
      <c r="G123" s="225"/>
      <c r="H123" s="272"/>
      <c r="I123" s="272"/>
      <c r="J123" s="272"/>
      <c r="K123" s="272"/>
    </row>
    <row r="124" spans="1:11" x14ac:dyDescent="0.2">
      <c r="A124" s="39" t="s">
        <v>124</v>
      </c>
      <c r="B124" s="6">
        <v>179</v>
      </c>
      <c r="C124" s="10" t="str">
        <f>INDEX('Zonas Pagas Vigentes'!$B$2:$B$1048576,MATCH(B124,'Zonas Pagas Vigentes'!$D$2:$D$1048576,0))</f>
        <v>Eliminada</v>
      </c>
      <c r="D124" s="10" t="s">
        <v>845</v>
      </c>
      <c r="E124" s="10"/>
      <c r="F124" s="225" t="e">
        <f>VLOOKUP(B124,'Zonas Pagas Vigentes'!$D:$BB,66,FALSE)</f>
        <v>#REF!</v>
      </c>
      <c r="G124" s="225">
        <v>42522</v>
      </c>
      <c r="H124" s="272"/>
      <c r="I124" s="272"/>
      <c r="J124" s="272"/>
      <c r="K124" s="272"/>
    </row>
    <row r="125" spans="1:11" x14ac:dyDescent="0.2">
      <c r="A125" s="39" t="s">
        <v>123</v>
      </c>
      <c r="B125" s="6">
        <v>183</v>
      </c>
      <c r="C125" s="10" t="str">
        <f>INDEX('Zonas Pagas Vigentes'!$B$2:$B$1048576,MATCH(B125,'Zonas Pagas Vigentes'!$D$2:$D$1048576,0))</f>
        <v>Eliminada</v>
      </c>
      <c r="D125" s="10" t="s">
        <v>831</v>
      </c>
      <c r="E125" s="10"/>
      <c r="F125" s="225" t="e">
        <f>VLOOKUP(B125,'Zonas Pagas Vigentes'!$D:$BB,66,FALSE)</f>
        <v>#REF!</v>
      </c>
      <c r="G125" s="225">
        <v>42552</v>
      </c>
      <c r="H125" s="272"/>
      <c r="I125" s="272"/>
      <c r="J125" s="272"/>
      <c r="K125" s="272"/>
    </row>
    <row r="126" spans="1:11" x14ac:dyDescent="0.2">
      <c r="A126" s="39" t="s">
        <v>125</v>
      </c>
      <c r="B126" s="6">
        <v>185</v>
      </c>
      <c r="C126" s="10" t="str">
        <f>INDEX('Zonas Pagas Vigentes'!$B$2:$B$1048576,MATCH(B126,'Zonas Pagas Vigentes'!$D$2:$D$1048576,0))</f>
        <v>Activa</v>
      </c>
      <c r="D126" s="10" t="s">
        <v>840</v>
      </c>
      <c r="E126" s="10"/>
      <c r="F126" s="225" t="e">
        <f>VLOOKUP(B126,'Zonas Pagas Vigentes'!$D:$BB,66,FALSE)</f>
        <v>#REF!</v>
      </c>
      <c r="G126" s="225"/>
      <c r="H126" s="272"/>
      <c r="I126" s="272"/>
      <c r="J126" s="272"/>
      <c r="K126" s="272"/>
    </row>
    <row r="127" spans="1:11" x14ac:dyDescent="0.2">
      <c r="A127" s="39" t="s">
        <v>125</v>
      </c>
      <c r="B127" s="6">
        <v>186</v>
      </c>
      <c r="C127" s="10" t="str">
        <f>INDEX('Zonas Pagas Vigentes'!$B$2:$B$1048576,MATCH(B127,'Zonas Pagas Vigentes'!$D$2:$D$1048576,0))</f>
        <v>Activa</v>
      </c>
      <c r="D127" s="10" t="s">
        <v>817</v>
      </c>
      <c r="E127" s="10"/>
      <c r="F127" s="225" t="e">
        <f>VLOOKUP(B127,'Zonas Pagas Vigentes'!$D:$BB,66,FALSE)</f>
        <v>#REF!</v>
      </c>
      <c r="G127" s="225"/>
      <c r="H127" s="272"/>
      <c r="I127" s="272"/>
      <c r="J127" s="272"/>
      <c r="K127" s="272"/>
    </row>
    <row r="128" spans="1:11" x14ac:dyDescent="0.2">
      <c r="A128" s="39" t="s">
        <v>123</v>
      </c>
      <c r="B128" s="6">
        <v>187</v>
      </c>
      <c r="C128" s="10" t="str">
        <f>INDEX('Zonas Pagas Vigentes'!$B$2:$B$1048576,MATCH(B128,'Zonas Pagas Vigentes'!$D$2:$D$1048576,0))</f>
        <v>Activa</v>
      </c>
      <c r="D128" s="10"/>
      <c r="E128" s="10"/>
      <c r="F128" s="225" t="e">
        <f>VLOOKUP(B128,'Zonas Pagas Vigentes'!$D:$BB,66,FALSE)</f>
        <v>#REF!</v>
      </c>
      <c r="G128" s="225"/>
      <c r="H128" s="272"/>
      <c r="I128" s="272"/>
      <c r="J128" s="272"/>
      <c r="K128" s="272"/>
    </row>
    <row r="129" spans="1:11" x14ac:dyDescent="0.2">
      <c r="A129" s="39" t="s">
        <v>123</v>
      </c>
      <c r="B129" s="6">
        <v>188</v>
      </c>
      <c r="C129" s="10" t="str">
        <f>INDEX('Zonas Pagas Vigentes'!$B$2:$B$1048576,MATCH(B129,'Zonas Pagas Vigentes'!$D$2:$D$1048576,0))</f>
        <v>Activa</v>
      </c>
      <c r="D129" s="10"/>
      <c r="E129" s="10"/>
      <c r="F129" s="225" t="e">
        <f>VLOOKUP(B129,'Zonas Pagas Vigentes'!$D:$BB,66,FALSE)</f>
        <v>#REF!</v>
      </c>
      <c r="G129" s="225"/>
      <c r="H129" s="272"/>
      <c r="I129" s="272"/>
      <c r="J129" s="272"/>
      <c r="K129" s="272"/>
    </row>
    <row r="130" spans="1:11" x14ac:dyDescent="0.2">
      <c r="A130" s="39" t="s">
        <v>123</v>
      </c>
      <c r="B130" s="6">
        <v>189</v>
      </c>
      <c r="C130" s="10" t="str">
        <f>INDEX('Zonas Pagas Vigentes'!$B$2:$B$1048576,MATCH(B130,'Zonas Pagas Vigentes'!$D$2:$D$1048576,0))</f>
        <v>Eliminada</v>
      </c>
      <c r="D130" s="10" t="s">
        <v>846</v>
      </c>
      <c r="E130" s="10"/>
      <c r="F130" s="225" t="e">
        <f>VLOOKUP(B130,'Zonas Pagas Vigentes'!$D:$BB,66,FALSE)</f>
        <v>#REF!</v>
      </c>
      <c r="G130" s="225">
        <v>42522</v>
      </c>
      <c r="H130" s="272"/>
      <c r="I130" s="272"/>
      <c r="J130" s="272"/>
      <c r="K130" s="272"/>
    </row>
    <row r="131" spans="1:11" x14ac:dyDescent="0.2">
      <c r="A131" s="39" t="s">
        <v>123</v>
      </c>
      <c r="B131" s="6">
        <v>190</v>
      </c>
      <c r="C131" s="10" t="str">
        <f>INDEX('Zonas Pagas Vigentes'!$B$2:$B$1048576,MATCH(B131,'Zonas Pagas Vigentes'!$D$2:$D$1048576,0))</f>
        <v>Eliminada</v>
      </c>
      <c r="D131" s="10" t="s">
        <v>2131</v>
      </c>
      <c r="E131" s="10"/>
      <c r="F131" s="225" t="e">
        <f>VLOOKUP(B131,'Zonas Pagas Vigentes'!$D:$BB,66,FALSE)</f>
        <v>#REF!</v>
      </c>
      <c r="G131" s="225">
        <v>43312</v>
      </c>
      <c r="H131" s="272"/>
      <c r="I131" s="272"/>
      <c r="J131" s="272"/>
      <c r="K131" s="272"/>
    </row>
    <row r="132" spans="1:11" x14ac:dyDescent="0.2">
      <c r="A132" s="39" t="s">
        <v>123</v>
      </c>
      <c r="B132" s="6">
        <v>191</v>
      </c>
      <c r="C132" s="10" t="str">
        <f>INDEX('Zonas Pagas Vigentes'!$B$2:$B$1048576,MATCH(B132,'Zonas Pagas Vigentes'!$D$2:$D$1048576,0))</f>
        <v>Activa</v>
      </c>
      <c r="D132" s="10" t="s">
        <v>818</v>
      </c>
      <c r="E132" s="10"/>
      <c r="F132" s="225" t="e">
        <f>VLOOKUP(B132,'Zonas Pagas Vigentes'!$D:$BB,66,FALSE)</f>
        <v>#REF!</v>
      </c>
      <c r="G132" s="225"/>
      <c r="H132" s="272"/>
      <c r="I132" s="272"/>
      <c r="J132" s="272"/>
      <c r="K132" s="272"/>
    </row>
    <row r="133" spans="1:11" x14ac:dyDescent="0.2">
      <c r="A133" s="39" t="s">
        <v>125</v>
      </c>
      <c r="B133" s="6">
        <v>192</v>
      </c>
      <c r="C133" s="10" t="str">
        <f>INDEX('Zonas Pagas Vigentes'!$B$2:$B$1048576,MATCH(B133,'Zonas Pagas Vigentes'!$D$2:$D$1048576,0))</f>
        <v>Eliminada</v>
      </c>
      <c r="D133" s="42" t="s">
        <v>819</v>
      </c>
      <c r="E133" s="42"/>
      <c r="F133" s="225" t="e">
        <f>VLOOKUP(B133,'Zonas Pagas Vigentes'!$D:$BB,66,FALSE)</f>
        <v>#REF!</v>
      </c>
      <c r="G133" s="225"/>
      <c r="H133" s="272"/>
      <c r="I133" s="272"/>
      <c r="J133" s="272"/>
      <c r="K133" s="272"/>
    </row>
    <row r="134" spans="1:11" x14ac:dyDescent="0.2">
      <c r="A134" s="40" t="s">
        <v>125</v>
      </c>
      <c r="B134" s="6">
        <v>193</v>
      </c>
      <c r="C134" s="10" t="str">
        <f>INDEX('Zonas Pagas Vigentes'!$B$2:$B$1048576,MATCH(B134,'Zonas Pagas Vigentes'!$D$2:$D$1048576,0))</f>
        <v>Activa</v>
      </c>
      <c r="D134" s="10" t="s">
        <v>2271</v>
      </c>
      <c r="E134" s="10"/>
      <c r="F134" s="225" t="e">
        <f>VLOOKUP(B134,'Zonas Pagas Vigentes'!$D:$BB,66,FALSE)</f>
        <v>#REF!</v>
      </c>
      <c r="G134" s="225"/>
      <c r="H134" s="272"/>
      <c r="I134" s="272"/>
      <c r="J134" s="272"/>
      <c r="K134" s="272"/>
    </row>
    <row r="135" spans="1:11" x14ac:dyDescent="0.2">
      <c r="A135" s="40" t="s">
        <v>125</v>
      </c>
      <c r="B135" s="6">
        <v>194</v>
      </c>
      <c r="C135" s="10" t="str">
        <f>INDEX('Zonas Pagas Vigentes'!$B$2:$B$1048576,MATCH(B135,'Zonas Pagas Vigentes'!$D$2:$D$1048576,0))</f>
        <v>Activa</v>
      </c>
      <c r="D135" s="10" t="s">
        <v>1660</v>
      </c>
      <c r="E135" s="10"/>
      <c r="F135" s="225" t="e">
        <f>VLOOKUP(B135,'Zonas Pagas Vigentes'!$D:$BB,66,FALSE)</f>
        <v>#REF!</v>
      </c>
      <c r="G135" s="225"/>
      <c r="H135" s="272"/>
      <c r="I135" s="272"/>
      <c r="J135" s="272"/>
      <c r="K135" s="272"/>
    </row>
    <row r="136" spans="1:11" x14ac:dyDescent="0.2">
      <c r="A136" s="39" t="s">
        <v>778</v>
      </c>
      <c r="B136" s="6">
        <v>195</v>
      </c>
      <c r="C136" s="10" t="str">
        <f>INDEX('Zonas Pagas Vigentes'!$B$2:$B$1048576,MATCH(B136,'Zonas Pagas Vigentes'!$D$2:$D$1048576,0))</f>
        <v>Eliminada</v>
      </c>
      <c r="D136" s="10" t="s">
        <v>1139</v>
      </c>
      <c r="E136" s="10"/>
      <c r="F136" s="225" t="e">
        <f>VLOOKUP(B136,'Zonas Pagas Vigentes'!$D:$BB,66,FALSE)</f>
        <v>#REF!</v>
      </c>
      <c r="G136" s="225">
        <v>43014</v>
      </c>
      <c r="H136" s="272"/>
      <c r="I136" s="272"/>
      <c r="J136" s="272"/>
      <c r="K136" s="272"/>
    </row>
    <row r="137" spans="1:11" x14ac:dyDescent="0.2">
      <c r="A137" s="39" t="s">
        <v>812</v>
      </c>
      <c r="B137" s="6">
        <v>196</v>
      </c>
      <c r="C137" s="10" t="str">
        <f>INDEX('Zonas Pagas Vigentes'!$B$2:$B$1048576,MATCH(B137,'Zonas Pagas Vigentes'!$D$2:$D$1048576,0))</f>
        <v>Eliminada</v>
      </c>
      <c r="D137" s="10" t="s">
        <v>805</v>
      </c>
      <c r="E137" s="10"/>
      <c r="F137" s="225" t="e">
        <f>VLOOKUP(B137,'Zonas Pagas Vigentes'!$D:$BB,66,FALSE)</f>
        <v>#REF!</v>
      </c>
      <c r="G137" s="225">
        <v>40970</v>
      </c>
      <c r="H137" s="272"/>
      <c r="I137" s="272"/>
      <c r="J137" s="272"/>
      <c r="K137" s="272"/>
    </row>
    <row r="138" spans="1:11" x14ac:dyDescent="0.2">
      <c r="A138" s="39" t="s">
        <v>812</v>
      </c>
      <c r="B138" s="6">
        <v>197</v>
      </c>
      <c r="C138" s="10" t="str">
        <f>INDEX('Zonas Pagas Vigentes'!$B$2:$B$1048576,MATCH(B138,'Zonas Pagas Vigentes'!$D$2:$D$1048576,0))</f>
        <v>Eliminada</v>
      </c>
      <c r="D138" s="10" t="s">
        <v>805</v>
      </c>
      <c r="E138" s="10"/>
      <c r="F138" s="225" t="e">
        <f>VLOOKUP(B138,'Zonas Pagas Vigentes'!$D:$BB,66,FALSE)</f>
        <v>#REF!</v>
      </c>
      <c r="G138" s="225">
        <v>40970</v>
      </c>
      <c r="H138" s="272"/>
      <c r="I138" s="272"/>
      <c r="J138" s="272"/>
      <c r="K138" s="272"/>
    </row>
    <row r="139" spans="1:11" x14ac:dyDescent="0.2">
      <c r="A139" s="39" t="s">
        <v>812</v>
      </c>
      <c r="B139" s="6">
        <v>198</v>
      </c>
      <c r="C139" s="10" t="str">
        <f>INDEX('Zonas Pagas Vigentes'!$B$2:$B$1048576,MATCH(B139,'Zonas Pagas Vigentes'!$D$2:$D$1048576,0))</f>
        <v>Eliminada</v>
      </c>
      <c r="D139" s="10" t="s">
        <v>805</v>
      </c>
      <c r="E139" s="10"/>
      <c r="F139" s="225" t="e">
        <f>VLOOKUP(B139,'Zonas Pagas Vigentes'!$D:$BB,66,FALSE)</f>
        <v>#REF!</v>
      </c>
      <c r="G139" s="225">
        <v>40970</v>
      </c>
      <c r="H139" s="272"/>
      <c r="I139" s="272"/>
      <c r="J139" s="272"/>
      <c r="K139" s="272"/>
    </row>
    <row r="140" spans="1:11" x14ac:dyDescent="0.2">
      <c r="A140" s="39" t="s">
        <v>775</v>
      </c>
      <c r="B140" s="6">
        <v>199</v>
      </c>
      <c r="C140" s="10" t="str">
        <f>INDEX('Zonas Pagas Vigentes'!$B$2:$B$1048576,MATCH(B140,'Zonas Pagas Vigentes'!$D$2:$D$1048576,0))</f>
        <v>Activa</v>
      </c>
      <c r="D140" s="10" t="s">
        <v>1161</v>
      </c>
      <c r="E140" s="10"/>
      <c r="F140" s="225" t="e">
        <f>VLOOKUP(B140,'Zonas Pagas Vigentes'!$D:$BB,66,FALSE)</f>
        <v>#REF!</v>
      </c>
      <c r="G140" s="225"/>
      <c r="H140" s="272"/>
      <c r="I140" s="272"/>
      <c r="J140" s="272"/>
      <c r="K140" s="272"/>
    </row>
    <row r="141" spans="1:11" x14ac:dyDescent="0.2">
      <c r="A141" s="39" t="s">
        <v>775</v>
      </c>
      <c r="B141" s="6">
        <v>200</v>
      </c>
      <c r="C141" s="10" t="str">
        <f>INDEX('Zonas Pagas Vigentes'!$B$2:$B$1048576,MATCH(B141,'Zonas Pagas Vigentes'!$D$2:$D$1048576,0))</f>
        <v>Activa</v>
      </c>
      <c r="D141" s="10" t="s">
        <v>1161</v>
      </c>
      <c r="E141" s="10"/>
      <c r="F141" s="225" t="e">
        <f>VLOOKUP(B141,'Zonas Pagas Vigentes'!$D:$BB,66,FALSE)</f>
        <v>#REF!</v>
      </c>
      <c r="G141" s="225"/>
      <c r="H141" s="272"/>
      <c r="I141" s="272"/>
      <c r="J141" s="272"/>
      <c r="K141" s="272"/>
    </row>
    <row r="142" spans="1:11" x14ac:dyDescent="0.2">
      <c r="A142" s="39" t="s">
        <v>775</v>
      </c>
      <c r="B142" s="6">
        <v>201</v>
      </c>
      <c r="C142" s="10" t="str">
        <f>INDEX('Zonas Pagas Vigentes'!$B$2:$B$1048576,MATCH(B142,'Zonas Pagas Vigentes'!$D$2:$D$1048576,0))</f>
        <v>Activa</v>
      </c>
      <c r="D142" s="10" t="s">
        <v>1161</v>
      </c>
      <c r="E142" s="10"/>
      <c r="F142" s="225" t="e">
        <f>VLOOKUP(B142,'Zonas Pagas Vigentes'!$D:$BB,66,FALSE)</f>
        <v>#REF!</v>
      </c>
      <c r="G142" s="225"/>
      <c r="H142" s="272"/>
      <c r="I142" s="272"/>
      <c r="J142" s="272"/>
      <c r="K142" s="272"/>
    </row>
    <row r="143" spans="1:11" x14ac:dyDescent="0.2">
      <c r="A143" s="39" t="s">
        <v>775</v>
      </c>
      <c r="B143" s="6">
        <v>202</v>
      </c>
      <c r="C143" s="10" t="str">
        <f>INDEX('Zonas Pagas Vigentes'!$B$2:$B$1048576,MATCH(B143,'Zonas Pagas Vigentes'!$D$2:$D$1048576,0))</f>
        <v>Activa</v>
      </c>
      <c r="D143" s="10" t="s">
        <v>1162</v>
      </c>
      <c r="E143" s="10"/>
      <c r="F143" s="225" t="e">
        <f>VLOOKUP(B143,'Zonas Pagas Vigentes'!$D:$BB,66,FALSE)</f>
        <v>#REF!</v>
      </c>
      <c r="G143" s="225"/>
      <c r="H143" s="272"/>
      <c r="I143" s="272"/>
      <c r="J143" s="272"/>
      <c r="K143" s="272"/>
    </row>
    <row r="144" spans="1:11" x14ac:dyDescent="0.2">
      <c r="A144" s="39" t="s">
        <v>775</v>
      </c>
      <c r="B144" s="6">
        <v>203</v>
      </c>
      <c r="C144" s="10" t="str">
        <f>INDEX('Zonas Pagas Vigentes'!$B$2:$B$1048576,MATCH(B144,'Zonas Pagas Vigentes'!$D$2:$D$1048576,0))</f>
        <v>Activa</v>
      </c>
      <c r="D144" s="10" t="s">
        <v>1162</v>
      </c>
      <c r="E144" s="10"/>
      <c r="F144" s="225" t="e">
        <f>VLOOKUP(B144,'Zonas Pagas Vigentes'!$D:$BB,66,FALSE)</f>
        <v>#REF!</v>
      </c>
      <c r="G144" s="225"/>
      <c r="H144" s="272"/>
      <c r="I144" s="272"/>
      <c r="J144" s="272"/>
      <c r="K144" s="272"/>
    </row>
    <row r="145" spans="1:11" x14ac:dyDescent="0.2">
      <c r="A145" s="40" t="s">
        <v>123</v>
      </c>
      <c r="B145" s="6">
        <v>204</v>
      </c>
      <c r="C145" s="10" t="str">
        <f>INDEX('Zonas Pagas Vigentes'!$B$2:$B$1048576,MATCH(B145,'Zonas Pagas Vigentes'!$D$2:$D$1048576,0))</f>
        <v>Eliminada</v>
      </c>
      <c r="D145" s="10" t="s">
        <v>809</v>
      </c>
      <c r="E145" s="10"/>
      <c r="F145" s="225"/>
      <c r="G145" s="225">
        <v>41670</v>
      </c>
      <c r="H145" s="272"/>
      <c r="I145" s="272"/>
      <c r="J145" s="272"/>
      <c r="K145" s="272"/>
    </row>
    <row r="146" spans="1:11" x14ac:dyDescent="0.2">
      <c r="A146" s="40" t="s">
        <v>123</v>
      </c>
      <c r="B146" s="6">
        <v>205</v>
      </c>
      <c r="C146" s="10" t="str">
        <f>INDEX('Zonas Pagas Vigentes'!$B$2:$B$1048576,MATCH(B146,'Zonas Pagas Vigentes'!$D$2:$D$1048576,0))</f>
        <v>Eliminada</v>
      </c>
      <c r="D146" s="10" t="s">
        <v>809</v>
      </c>
      <c r="E146" s="10"/>
      <c r="F146" s="225" t="e">
        <f>VLOOKUP(B146,'Zonas Pagas Vigentes'!$D:$BB,66,FALSE)</f>
        <v>#REF!</v>
      </c>
      <c r="G146" s="225">
        <v>41698</v>
      </c>
      <c r="H146" s="272"/>
      <c r="I146" s="272"/>
      <c r="J146" s="272"/>
      <c r="K146" s="272"/>
    </row>
    <row r="147" spans="1:11" x14ac:dyDescent="0.2">
      <c r="A147" s="40" t="s">
        <v>123</v>
      </c>
      <c r="B147" s="6">
        <v>206</v>
      </c>
      <c r="C147" s="10" t="str">
        <f>INDEX('Zonas Pagas Vigentes'!$B$2:$B$1048576,MATCH(B147,'Zonas Pagas Vigentes'!$D$2:$D$1048576,0))</f>
        <v>Eliminada</v>
      </c>
      <c r="D147" s="10" t="s">
        <v>810</v>
      </c>
      <c r="E147" s="10"/>
      <c r="F147" s="225"/>
      <c r="G147" s="225">
        <v>41649</v>
      </c>
      <c r="H147" s="272"/>
      <c r="I147" s="272"/>
      <c r="J147" s="272"/>
      <c r="K147" s="272"/>
    </row>
    <row r="148" spans="1:11" x14ac:dyDescent="0.2">
      <c r="A148" s="40" t="s">
        <v>123</v>
      </c>
      <c r="B148" s="6">
        <v>207</v>
      </c>
      <c r="C148" s="10" t="str">
        <f>INDEX('Zonas Pagas Vigentes'!$B$2:$B$1048576,MATCH(B148,'Zonas Pagas Vigentes'!$D$2:$D$1048576,0))</f>
        <v>Eliminada</v>
      </c>
      <c r="D148" s="10" t="s">
        <v>810</v>
      </c>
      <c r="E148" s="10"/>
      <c r="F148" s="225" t="e">
        <f>VLOOKUP(B148,'Zonas Pagas Vigentes'!$D:$BB,66,FALSE)</f>
        <v>#REF!</v>
      </c>
      <c r="G148" s="225">
        <v>41670</v>
      </c>
      <c r="H148" s="272"/>
      <c r="I148" s="272"/>
      <c r="J148" s="272"/>
      <c r="K148" s="272"/>
    </row>
    <row r="149" spans="1:11" x14ac:dyDescent="0.2">
      <c r="A149" s="39" t="s">
        <v>775</v>
      </c>
      <c r="B149" s="6">
        <v>208</v>
      </c>
      <c r="C149" s="10" t="str">
        <f>INDEX('Zonas Pagas Vigentes'!$B$2:$B$1048576,MATCH(B149,'Zonas Pagas Vigentes'!$D$2:$D$1048576,0))</f>
        <v>Activa</v>
      </c>
      <c r="D149" s="10" t="s">
        <v>1163</v>
      </c>
      <c r="E149" s="10"/>
      <c r="F149" s="225" t="e">
        <f>VLOOKUP(B149,'Zonas Pagas Vigentes'!$D:$BB,66,FALSE)</f>
        <v>#REF!</v>
      </c>
      <c r="G149" s="225"/>
      <c r="H149" s="272"/>
      <c r="I149" s="272"/>
      <c r="J149" s="272"/>
      <c r="K149" s="272"/>
    </row>
    <row r="150" spans="1:11" x14ac:dyDescent="0.2">
      <c r="A150" s="39" t="s">
        <v>775</v>
      </c>
      <c r="B150" s="6">
        <v>209</v>
      </c>
      <c r="C150" s="10" t="str">
        <f>INDEX('Zonas Pagas Vigentes'!$B$2:$B$1048576,MATCH(B150,'Zonas Pagas Vigentes'!$D$2:$D$1048576,0))</f>
        <v>Activa</v>
      </c>
      <c r="D150" s="10" t="s">
        <v>1163</v>
      </c>
      <c r="E150" s="10"/>
      <c r="F150" s="225" t="e">
        <f>VLOOKUP(B150,'Zonas Pagas Vigentes'!$D:$BB,66,FALSE)</f>
        <v>#REF!</v>
      </c>
      <c r="G150" s="225"/>
      <c r="H150" s="272"/>
      <c r="I150" s="272"/>
      <c r="J150" s="272"/>
      <c r="K150" s="272"/>
    </row>
    <row r="151" spans="1:11" x14ac:dyDescent="0.2">
      <c r="A151" s="40" t="s">
        <v>124</v>
      </c>
      <c r="B151" s="6">
        <v>210</v>
      </c>
      <c r="C151" s="10" t="str">
        <f>INDEX('Zonas Pagas Vigentes'!$B$2:$B$1048576,MATCH(B151,'Zonas Pagas Vigentes'!$D$2:$D$1048576,0))</f>
        <v>Eliminada</v>
      </c>
      <c r="D151" s="10" t="s">
        <v>847</v>
      </c>
      <c r="E151" s="10"/>
      <c r="F151" s="225" t="e">
        <f>VLOOKUP(B151,'Zonas Pagas Vigentes'!$D:$BB,66,FALSE)</f>
        <v>#REF!</v>
      </c>
      <c r="G151" s="225">
        <v>42066</v>
      </c>
      <c r="H151" s="272"/>
      <c r="I151" s="272"/>
      <c r="J151" s="272"/>
      <c r="K151" s="272"/>
    </row>
    <row r="152" spans="1:11" x14ac:dyDescent="0.2">
      <c r="A152" s="39" t="s">
        <v>775</v>
      </c>
      <c r="B152" s="6">
        <v>211</v>
      </c>
      <c r="C152" s="10" t="str">
        <f>INDEX('Zonas Pagas Vigentes'!$B$2:$B$1048576,MATCH(B152,'Zonas Pagas Vigentes'!$D$2:$D$1048576,0))</f>
        <v>Activa</v>
      </c>
      <c r="D152" s="10" t="s">
        <v>1163</v>
      </c>
      <c r="E152" s="10"/>
      <c r="F152" s="225" t="e">
        <f>VLOOKUP(B152,'Zonas Pagas Vigentes'!$D:$BB,66,FALSE)</f>
        <v>#REF!</v>
      </c>
      <c r="G152" s="225"/>
      <c r="H152" s="272"/>
      <c r="I152" s="272"/>
      <c r="J152" s="272"/>
      <c r="K152" s="272"/>
    </row>
    <row r="153" spans="1:11" x14ac:dyDescent="0.2">
      <c r="A153" s="39" t="s">
        <v>775</v>
      </c>
      <c r="B153" s="6">
        <v>212</v>
      </c>
      <c r="C153" s="10" t="str">
        <f>INDEX('Zonas Pagas Vigentes'!$B$2:$B$1048576,MATCH(B153,'Zonas Pagas Vigentes'!$D$2:$D$1048576,0))</f>
        <v>Activa</v>
      </c>
      <c r="D153" s="10" t="s">
        <v>1163</v>
      </c>
      <c r="E153" s="10"/>
      <c r="F153" s="225" t="e">
        <f>VLOOKUP(B153,'Zonas Pagas Vigentes'!$D:$BB,66,FALSE)</f>
        <v>#REF!</v>
      </c>
      <c r="G153" s="225"/>
      <c r="H153" s="272"/>
      <c r="I153" s="272"/>
      <c r="J153" s="272"/>
      <c r="K153" s="272"/>
    </row>
    <row r="154" spans="1:11" x14ac:dyDescent="0.2">
      <c r="A154" s="39" t="s">
        <v>775</v>
      </c>
      <c r="B154" s="6">
        <v>213</v>
      </c>
      <c r="C154" s="10" t="str">
        <f>INDEX('Zonas Pagas Vigentes'!$B$2:$B$1048576,MATCH(B154,'Zonas Pagas Vigentes'!$D$2:$D$1048576,0))</f>
        <v>Activa</v>
      </c>
      <c r="D154" s="10" t="s">
        <v>1163</v>
      </c>
      <c r="E154" s="10"/>
      <c r="F154" s="225" t="e">
        <f>VLOOKUP(B154,'Zonas Pagas Vigentes'!$D:$BB,66,FALSE)</f>
        <v>#REF!</v>
      </c>
      <c r="G154" s="225"/>
      <c r="H154" s="272"/>
      <c r="I154" s="272"/>
      <c r="J154" s="272"/>
      <c r="K154" s="272"/>
    </row>
    <row r="155" spans="1:11" x14ac:dyDescent="0.2">
      <c r="A155" s="40" t="s">
        <v>774</v>
      </c>
      <c r="B155" s="6">
        <v>214</v>
      </c>
      <c r="C155" s="10" t="str">
        <f>INDEX('Zonas Pagas Vigentes'!$B$2:$B$1048576,MATCH(B155,'Zonas Pagas Vigentes'!$D$2:$D$1048576,0))</f>
        <v>Activa</v>
      </c>
      <c r="D155" s="10"/>
      <c r="E155" s="10"/>
      <c r="F155" s="225" t="e">
        <f>VLOOKUP(B155,'Zonas Pagas Vigentes'!$D:$BB,66,FALSE)</f>
        <v>#REF!</v>
      </c>
      <c r="G155" s="225"/>
      <c r="H155" s="272"/>
      <c r="I155" s="272"/>
      <c r="J155" s="272"/>
      <c r="K155" s="272"/>
    </row>
    <row r="156" spans="1:11" x14ac:dyDescent="0.2">
      <c r="A156" s="40" t="s">
        <v>774</v>
      </c>
      <c r="B156" s="6">
        <v>215</v>
      </c>
      <c r="C156" s="10" t="str">
        <f>INDEX('Zonas Pagas Vigentes'!$B$2:$B$1048576,MATCH(B156,'Zonas Pagas Vigentes'!$D$2:$D$1048576,0))</f>
        <v>Activa</v>
      </c>
      <c r="D156" s="10"/>
      <c r="E156" s="10"/>
      <c r="F156" s="225" t="e">
        <f>VLOOKUP(B156,'Zonas Pagas Vigentes'!$D:$BB,66,FALSE)</f>
        <v>#REF!</v>
      </c>
      <c r="G156" s="225"/>
      <c r="H156" s="272"/>
      <c r="I156" s="272"/>
      <c r="J156" s="272"/>
      <c r="K156" s="272"/>
    </row>
    <row r="157" spans="1:11" x14ac:dyDescent="0.2">
      <c r="A157" s="40" t="s">
        <v>774</v>
      </c>
      <c r="B157" s="6">
        <v>216</v>
      </c>
      <c r="C157" s="10" t="str">
        <f>INDEX('Zonas Pagas Vigentes'!$B$2:$B$1048576,MATCH(B157,'Zonas Pagas Vigentes'!$D$2:$D$1048576,0))</f>
        <v>Activa</v>
      </c>
      <c r="D157" s="10"/>
      <c r="E157" s="10"/>
      <c r="F157" s="225" t="e">
        <f>VLOOKUP(B157,'Zonas Pagas Vigentes'!$D:$BB,66,FALSE)</f>
        <v>#REF!</v>
      </c>
      <c r="G157" s="225"/>
      <c r="H157" s="272"/>
      <c r="I157" s="272"/>
      <c r="J157" s="272"/>
      <c r="K157" s="272"/>
    </row>
    <row r="158" spans="1:11" x14ac:dyDescent="0.2">
      <c r="A158" s="40" t="s">
        <v>774</v>
      </c>
      <c r="B158" s="6">
        <v>217</v>
      </c>
      <c r="C158" s="10" t="str">
        <f>INDEX('Zonas Pagas Vigentes'!$B$2:$B$1048576,MATCH(B158,'Zonas Pagas Vigentes'!$D$2:$D$1048576,0))</f>
        <v>Activa</v>
      </c>
      <c r="D158" s="10"/>
      <c r="E158" s="10"/>
      <c r="F158" s="225" t="e">
        <f>VLOOKUP(B158,'Zonas Pagas Vigentes'!$D:$BB,66,FALSE)</f>
        <v>#REF!</v>
      </c>
      <c r="G158" s="225"/>
      <c r="H158" s="272"/>
      <c r="I158" s="272"/>
      <c r="J158" s="272"/>
      <c r="K158" s="272"/>
    </row>
    <row r="159" spans="1:11" x14ac:dyDescent="0.2">
      <c r="A159" s="40" t="s">
        <v>774</v>
      </c>
      <c r="B159" s="6">
        <v>218</v>
      </c>
      <c r="C159" s="10" t="str">
        <f>INDEX('Zonas Pagas Vigentes'!$B$2:$B$1048576,MATCH(B159,'Zonas Pagas Vigentes'!$D$2:$D$1048576,0))</f>
        <v>Activa</v>
      </c>
      <c r="D159" s="10"/>
      <c r="E159" s="10"/>
      <c r="F159" s="225" t="e">
        <f>VLOOKUP(B159,'Zonas Pagas Vigentes'!$D:$BB,66,FALSE)</f>
        <v>#REF!</v>
      </c>
      <c r="G159" s="225"/>
      <c r="H159" s="272"/>
      <c r="I159" s="272"/>
      <c r="J159" s="272"/>
      <c r="K159" s="272"/>
    </row>
    <row r="160" spans="1:11" x14ac:dyDescent="0.2">
      <c r="A160" s="40" t="s">
        <v>775</v>
      </c>
      <c r="B160" s="6">
        <v>219</v>
      </c>
      <c r="C160" s="10" t="str">
        <f>INDEX('Zonas Pagas Vigentes'!$B$2:$B$1048576,MATCH(B160,'Zonas Pagas Vigentes'!$D$2:$D$1048576,0))</f>
        <v>Eliminada</v>
      </c>
      <c r="D160" s="10" t="s">
        <v>1166</v>
      </c>
      <c r="E160" s="10"/>
      <c r="F160" s="225" t="e">
        <f>VLOOKUP(B160,'Zonas Pagas Vigentes'!$D:$BB,66,FALSE)</f>
        <v>#REF!</v>
      </c>
      <c r="G160" s="225">
        <v>42992</v>
      </c>
      <c r="H160" s="272"/>
      <c r="I160" s="272"/>
      <c r="J160" s="272"/>
      <c r="K160" s="272"/>
    </row>
    <row r="161" spans="1:11" x14ac:dyDescent="0.2">
      <c r="A161" s="40" t="s">
        <v>774</v>
      </c>
      <c r="B161" s="6">
        <v>220</v>
      </c>
      <c r="C161" s="10" t="str">
        <f>INDEX('Zonas Pagas Vigentes'!$B$2:$B$1048576,MATCH(B161,'Zonas Pagas Vigentes'!$D$2:$D$1048576,0))</f>
        <v>Activa</v>
      </c>
      <c r="D161" s="10"/>
      <c r="E161" s="10"/>
      <c r="F161" s="225" t="e">
        <f>VLOOKUP(B161,'Zonas Pagas Vigentes'!$D:$BB,66,FALSE)</f>
        <v>#REF!</v>
      </c>
      <c r="G161" s="225"/>
      <c r="H161" s="272"/>
      <c r="I161" s="272"/>
      <c r="J161" s="272"/>
      <c r="K161" s="272"/>
    </row>
    <row r="162" spans="1:11" x14ac:dyDescent="0.2">
      <c r="A162" s="40" t="s">
        <v>774</v>
      </c>
      <c r="B162" s="6">
        <v>221</v>
      </c>
      <c r="C162" s="10" t="str">
        <f>INDEX('Zonas Pagas Vigentes'!$B$2:$B$1048576,MATCH(B162,'Zonas Pagas Vigentes'!$D$2:$D$1048576,0))</f>
        <v>Activa</v>
      </c>
      <c r="D162" s="10"/>
      <c r="E162" s="10"/>
      <c r="F162" s="225" t="e">
        <f>VLOOKUP(B162,'Zonas Pagas Vigentes'!$D:$BB,66,FALSE)</f>
        <v>#REF!</v>
      </c>
      <c r="G162" s="225"/>
      <c r="H162" s="272"/>
      <c r="I162" s="272"/>
      <c r="J162" s="272"/>
      <c r="K162" s="272"/>
    </row>
    <row r="163" spans="1:11" x14ac:dyDescent="0.2">
      <c r="A163" s="40" t="s">
        <v>774</v>
      </c>
      <c r="B163" s="6">
        <v>222</v>
      </c>
      <c r="C163" s="10" t="str">
        <f>INDEX('Zonas Pagas Vigentes'!$B$2:$B$1048576,MATCH(B163,'Zonas Pagas Vigentes'!$D$2:$D$1048576,0))</f>
        <v>Activa</v>
      </c>
      <c r="D163" s="10"/>
      <c r="E163" s="10"/>
      <c r="F163" s="225" t="e">
        <f>VLOOKUP(B163,'Zonas Pagas Vigentes'!$D:$BB,66,FALSE)</f>
        <v>#REF!</v>
      </c>
      <c r="G163" s="225"/>
      <c r="H163" s="272"/>
      <c r="I163" s="272"/>
      <c r="J163" s="272"/>
      <c r="K163" s="272"/>
    </row>
    <row r="164" spans="1:11" x14ac:dyDescent="0.2">
      <c r="A164" s="40" t="s">
        <v>774</v>
      </c>
      <c r="B164" s="6">
        <v>223</v>
      </c>
      <c r="C164" s="10" t="str">
        <f>INDEX('Zonas Pagas Vigentes'!$B$2:$B$1048576,MATCH(B164,'Zonas Pagas Vigentes'!$D$2:$D$1048576,0))</f>
        <v>Activa</v>
      </c>
      <c r="D164" s="10"/>
      <c r="E164" s="10"/>
      <c r="F164" s="225" t="e">
        <f>VLOOKUP(B164,'Zonas Pagas Vigentes'!$D:$BB,66,FALSE)</f>
        <v>#REF!</v>
      </c>
      <c r="G164" s="225"/>
      <c r="H164" s="272"/>
      <c r="I164" s="272"/>
      <c r="J164" s="272"/>
      <c r="K164" s="272"/>
    </row>
    <row r="165" spans="1:11" x14ac:dyDescent="0.2">
      <c r="A165" s="40" t="s">
        <v>774</v>
      </c>
      <c r="B165" s="6">
        <v>224</v>
      </c>
      <c r="C165" s="10" t="str">
        <f>INDEX('Zonas Pagas Vigentes'!$B$2:$B$1048576,MATCH(B165,'Zonas Pagas Vigentes'!$D$2:$D$1048576,0))</f>
        <v>Activa</v>
      </c>
      <c r="D165" s="10"/>
      <c r="E165" s="10"/>
      <c r="F165" s="225" t="e">
        <f>VLOOKUP(B165,'Zonas Pagas Vigentes'!$D:$BB,66,FALSE)</f>
        <v>#REF!</v>
      </c>
      <c r="G165" s="225"/>
      <c r="H165" s="272"/>
      <c r="I165" s="272"/>
      <c r="J165" s="272"/>
      <c r="K165" s="272"/>
    </row>
    <row r="166" spans="1:11" x14ac:dyDescent="0.2">
      <c r="A166" s="40" t="s">
        <v>774</v>
      </c>
      <c r="B166" s="6">
        <v>225</v>
      </c>
      <c r="C166" s="10" t="str">
        <f>INDEX('Zonas Pagas Vigentes'!$B$2:$B$1048576,MATCH(B166,'Zonas Pagas Vigentes'!$D$2:$D$1048576,0))</f>
        <v>Activa</v>
      </c>
      <c r="D166" s="10"/>
      <c r="E166" s="10"/>
      <c r="F166" s="225" t="e">
        <f>VLOOKUP(B166,'Zonas Pagas Vigentes'!$D:$BB,66,FALSE)</f>
        <v>#REF!</v>
      </c>
      <c r="G166" s="225"/>
      <c r="H166" s="272"/>
      <c r="I166" s="272"/>
      <c r="J166" s="272"/>
      <c r="K166" s="272"/>
    </row>
    <row r="167" spans="1:11" x14ac:dyDescent="0.2">
      <c r="A167" s="40" t="s">
        <v>774</v>
      </c>
      <c r="B167" s="6">
        <v>226</v>
      </c>
      <c r="C167" s="10" t="str">
        <f>INDEX('Zonas Pagas Vigentes'!$B$2:$B$1048576,MATCH(B167,'Zonas Pagas Vigentes'!$D$2:$D$1048576,0))</f>
        <v>Activa</v>
      </c>
      <c r="D167" s="10"/>
      <c r="E167" s="10"/>
      <c r="F167" s="225" t="e">
        <f>VLOOKUP(B167,'Zonas Pagas Vigentes'!$D:$BB,66,FALSE)</f>
        <v>#REF!</v>
      </c>
      <c r="G167" s="225"/>
      <c r="H167" s="272"/>
      <c r="I167" s="272"/>
      <c r="J167" s="272"/>
      <c r="K167" s="272"/>
    </row>
    <row r="168" spans="1:11" x14ac:dyDescent="0.2">
      <c r="A168" s="40" t="s">
        <v>774</v>
      </c>
      <c r="B168" s="6">
        <v>227</v>
      </c>
      <c r="C168" s="10" t="str">
        <f>INDEX('Zonas Pagas Vigentes'!$B$2:$B$1048576,MATCH(B168,'Zonas Pagas Vigentes'!$D$2:$D$1048576,0))</f>
        <v>Activa</v>
      </c>
      <c r="D168" s="10"/>
      <c r="E168" s="10"/>
      <c r="F168" s="225" t="e">
        <f>VLOOKUP(B168,'Zonas Pagas Vigentes'!$D:$BB,66,FALSE)</f>
        <v>#REF!</v>
      </c>
      <c r="G168" s="225"/>
      <c r="H168" s="272"/>
      <c r="I168" s="272"/>
      <c r="J168" s="272"/>
      <c r="K168" s="272"/>
    </row>
    <row r="169" spans="1:11" x14ac:dyDescent="0.2">
      <c r="A169" s="40" t="s">
        <v>774</v>
      </c>
      <c r="B169" s="6">
        <v>228</v>
      </c>
      <c r="C169" s="10" t="str">
        <f>INDEX('Zonas Pagas Vigentes'!$B$2:$B$1048576,MATCH(B169,'Zonas Pagas Vigentes'!$D$2:$D$1048576,0))</f>
        <v>Activa</v>
      </c>
      <c r="D169" s="10"/>
      <c r="E169" s="10"/>
      <c r="F169" s="225" t="e">
        <f>VLOOKUP(B169,'Zonas Pagas Vigentes'!$D:$BB,66,FALSE)</f>
        <v>#REF!</v>
      </c>
      <c r="G169" s="225"/>
      <c r="H169" s="272"/>
      <c r="I169" s="272"/>
      <c r="J169" s="272"/>
      <c r="K169" s="272"/>
    </row>
    <row r="170" spans="1:11" x14ac:dyDescent="0.2">
      <c r="A170" s="40" t="s">
        <v>774</v>
      </c>
      <c r="B170" s="6">
        <v>229</v>
      </c>
      <c r="C170" s="10" t="str">
        <f>INDEX('Zonas Pagas Vigentes'!$B$2:$B$1048576,MATCH(B170,'Zonas Pagas Vigentes'!$D$2:$D$1048576,0))</f>
        <v>Activa</v>
      </c>
      <c r="D170" s="10"/>
      <c r="E170" s="10"/>
      <c r="F170" s="225" t="e">
        <f>VLOOKUP(B170,'Zonas Pagas Vigentes'!$D:$BB,66,FALSE)</f>
        <v>#REF!</v>
      </c>
      <c r="G170" s="225"/>
      <c r="H170" s="272"/>
      <c r="I170" s="272"/>
      <c r="J170" s="272"/>
      <c r="K170" s="272"/>
    </row>
    <row r="171" spans="1:11" x14ac:dyDescent="0.2">
      <c r="A171" s="40" t="s">
        <v>124</v>
      </c>
      <c r="B171" s="6">
        <v>230</v>
      </c>
      <c r="C171" s="10" t="str">
        <f>INDEX('Zonas Pagas Vigentes'!$B$2:$B$1048576,MATCH(B171,'Zonas Pagas Vigentes'!$D$2:$D$1048576,0))</f>
        <v>Eliminada</v>
      </c>
      <c r="D171" s="10" t="s">
        <v>811</v>
      </c>
      <c r="E171" s="10"/>
      <c r="F171" s="225" t="e">
        <f>VLOOKUP(B171,'Zonas Pagas Vigentes'!$D:$BB,66,FALSE)</f>
        <v>#REF!</v>
      </c>
      <c r="G171" s="225">
        <v>41992</v>
      </c>
      <c r="H171" s="272"/>
      <c r="I171" s="272"/>
      <c r="J171" s="272"/>
      <c r="K171" s="272"/>
    </row>
    <row r="172" spans="1:11" x14ac:dyDescent="0.2">
      <c r="A172" s="40" t="s">
        <v>774</v>
      </c>
      <c r="B172" s="6">
        <v>231</v>
      </c>
      <c r="C172" s="10" t="str">
        <f>INDEX('Zonas Pagas Vigentes'!$B$2:$B$1048576,MATCH(B172,'Zonas Pagas Vigentes'!$D$2:$D$1048576,0))</f>
        <v>Activa</v>
      </c>
      <c r="D172" s="10"/>
      <c r="E172" s="10"/>
      <c r="F172" s="225" t="e">
        <f>VLOOKUP(B172,'Zonas Pagas Vigentes'!$D:$BB,66,FALSE)</f>
        <v>#REF!</v>
      </c>
      <c r="G172" s="225"/>
      <c r="H172" s="272"/>
      <c r="I172" s="272"/>
      <c r="J172" s="272"/>
      <c r="K172" s="272"/>
    </row>
    <row r="173" spans="1:11" x14ac:dyDescent="0.2">
      <c r="A173" s="40" t="s">
        <v>774</v>
      </c>
      <c r="B173" s="6">
        <v>232</v>
      </c>
      <c r="C173" s="10" t="str">
        <f>INDEX('Zonas Pagas Vigentes'!$B$2:$B$1048576,MATCH(B173,'Zonas Pagas Vigentes'!$D$2:$D$1048576,0))</f>
        <v>Activa</v>
      </c>
      <c r="D173" s="10"/>
      <c r="E173" s="10"/>
      <c r="F173" s="225" t="e">
        <f>VLOOKUP(B173,'Zonas Pagas Vigentes'!$D:$BB,66,FALSE)</f>
        <v>#REF!</v>
      </c>
      <c r="G173" s="225"/>
      <c r="H173" s="272"/>
      <c r="I173" s="272"/>
      <c r="J173" s="272"/>
      <c r="K173" s="272"/>
    </row>
    <row r="174" spans="1:11" x14ac:dyDescent="0.2">
      <c r="A174" s="40" t="s">
        <v>774</v>
      </c>
      <c r="B174" s="6">
        <v>233</v>
      </c>
      <c r="C174" s="10" t="str">
        <f>INDEX('Zonas Pagas Vigentes'!$B$2:$B$1048576,MATCH(B174,'Zonas Pagas Vigentes'!$D$2:$D$1048576,0))</f>
        <v>Activa</v>
      </c>
      <c r="D174" s="10"/>
      <c r="E174" s="10"/>
      <c r="F174" s="225" t="e">
        <f>VLOOKUP(B174,'Zonas Pagas Vigentes'!$D:$BB,66,FALSE)</f>
        <v>#REF!</v>
      </c>
      <c r="G174" s="225"/>
      <c r="H174" s="272"/>
      <c r="I174" s="272"/>
      <c r="J174" s="272"/>
      <c r="K174" s="272"/>
    </row>
    <row r="175" spans="1:11" x14ac:dyDescent="0.2">
      <c r="A175" s="40" t="s">
        <v>774</v>
      </c>
      <c r="B175" s="6">
        <v>234</v>
      </c>
      <c r="C175" s="10" t="str">
        <f>INDEX('Zonas Pagas Vigentes'!$B$2:$B$1048576,MATCH(B175,'Zonas Pagas Vigentes'!$D$2:$D$1048576,0))</f>
        <v>Activa</v>
      </c>
      <c r="D175" s="10"/>
      <c r="E175" s="10"/>
      <c r="F175" s="225" t="e">
        <f>VLOOKUP(B175,'Zonas Pagas Vigentes'!$D:$BB,66,FALSE)</f>
        <v>#REF!</v>
      </c>
      <c r="G175" s="225"/>
      <c r="H175" s="272"/>
      <c r="I175" s="272"/>
      <c r="J175" s="272"/>
      <c r="K175" s="272"/>
    </row>
    <row r="176" spans="1:11" x14ac:dyDescent="0.2">
      <c r="A176" s="40" t="s">
        <v>124</v>
      </c>
      <c r="B176" s="6">
        <v>235</v>
      </c>
      <c r="C176" s="10" t="str">
        <f>INDEX('Zonas Pagas Vigentes'!$B$2:$B$1048576,MATCH(B176,'Zonas Pagas Vigentes'!$D$2:$D$1048576,0))</f>
        <v>Eliminada</v>
      </c>
      <c r="D176" s="10" t="s">
        <v>811</v>
      </c>
      <c r="E176" s="10"/>
      <c r="F176" s="225" t="e">
        <f>VLOOKUP(B176,'Zonas Pagas Vigentes'!$D:$BB,66,FALSE)</f>
        <v>#REF!</v>
      </c>
      <c r="G176" s="225">
        <v>41982</v>
      </c>
      <c r="H176" s="272"/>
      <c r="I176" s="272"/>
      <c r="J176" s="272"/>
      <c r="K176" s="272"/>
    </row>
    <row r="177" spans="1:11" x14ac:dyDescent="0.2">
      <c r="A177" s="40" t="s">
        <v>774</v>
      </c>
      <c r="B177" s="6">
        <v>236</v>
      </c>
      <c r="C177" s="10" t="str">
        <f>INDEX('Zonas Pagas Vigentes'!$B$2:$B$1048576,MATCH(B177,'Zonas Pagas Vigentes'!$D$2:$D$1048576,0))</f>
        <v>Activa</v>
      </c>
      <c r="D177" s="10"/>
      <c r="E177" s="10"/>
      <c r="F177" s="225" t="e">
        <f>VLOOKUP(B177,'Zonas Pagas Vigentes'!$D:$BB,66,FALSE)</f>
        <v>#REF!</v>
      </c>
      <c r="G177" s="225"/>
      <c r="H177" s="272"/>
      <c r="I177" s="272"/>
      <c r="J177" s="272"/>
      <c r="K177" s="272"/>
    </row>
    <row r="178" spans="1:11" x14ac:dyDescent="0.2">
      <c r="A178" s="40" t="s">
        <v>774</v>
      </c>
      <c r="B178" s="6">
        <v>237</v>
      </c>
      <c r="C178" s="10" t="str">
        <f>INDEX('Zonas Pagas Vigentes'!$B$2:$B$1048576,MATCH(B178,'Zonas Pagas Vigentes'!$D$2:$D$1048576,0))</f>
        <v>Activa</v>
      </c>
      <c r="D178" s="10"/>
      <c r="E178" s="10"/>
      <c r="F178" s="225" t="e">
        <f>VLOOKUP(B178,'Zonas Pagas Vigentes'!$D:$BB,66,FALSE)</f>
        <v>#REF!</v>
      </c>
      <c r="G178" s="225"/>
      <c r="H178" s="272"/>
      <c r="I178" s="272"/>
      <c r="J178" s="272"/>
      <c r="K178" s="272"/>
    </row>
    <row r="179" spans="1:11" x14ac:dyDescent="0.2">
      <c r="A179" s="40" t="s">
        <v>774</v>
      </c>
      <c r="B179" s="6">
        <v>238</v>
      </c>
      <c r="C179" s="10" t="str">
        <f>INDEX('Zonas Pagas Vigentes'!$B$2:$B$1048576,MATCH(B179,'Zonas Pagas Vigentes'!$D$2:$D$1048576,0))</f>
        <v>Activa</v>
      </c>
      <c r="D179" s="10"/>
      <c r="E179" s="10"/>
      <c r="F179" s="225" t="e">
        <f>VLOOKUP(B179,'Zonas Pagas Vigentes'!$D:$BB,66,FALSE)</f>
        <v>#REF!</v>
      </c>
      <c r="G179" s="225"/>
      <c r="H179" s="272"/>
      <c r="I179" s="272"/>
      <c r="J179" s="272"/>
      <c r="K179" s="272"/>
    </row>
    <row r="180" spans="1:11" x14ac:dyDescent="0.2">
      <c r="A180" s="40" t="s">
        <v>774</v>
      </c>
      <c r="B180" s="6">
        <v>239</v>
      </c>
      <c r="C180" s="10" t="str">
        <f>INDEX('Zonas Pagas Vigentes'!$B$2:$B$1048576,MATCH(B180,'Zonas Pagas Vigentes'!$D$2:$D$1048576,0))</f>
        <v>Activa</v>
      </c>
      <c r="D180" s="10" t="s">
        <v>2130</v>
      </c>
      <c r="E180" s="10"/>
      <c r="F180" s="225" t="e">
        <f>VLOOKUP(B180,'Zonas Pagas Vigentes'!$D:$BB,66,FALSE)</f>
        <v>#REF!</v>
      </c>
      <c r="G180" s="225"/>
      <c r="H180" s="272"/>
      <c r="I180" s="272"/>
      <c r="J180" s="272"/>
      <c r="K180" s="272"/>
    </row>
    <row r="181" spans="1:11" x14ac:dyDescent="0.2">
      <c r="A181" s="40" t="s">
        <v>774</v>
      </c>
      <c r="B181" s="6">
        <v>240</v>
      </c>
      <c r="C181" s="10" t="str">
        <f>INDEX('Zonas Pagas Vigentes'!$B$2:$B$1048576,MATCH(B181,'Zonas Pagas Vigentes'!$D$2:$D$1048576,0))</f>
        <v>Activa</v>
      </c>
      <c r="D181" s="10"/>
      <c r="E181" s="10"/>
      <c r="F181" s="225" t="e">
        <f>VLOOKUP(B181,'Zonas Pagas Vigentes'!$D:$BB,66,FALSE)</f>
        <v>#REF!</v>
      </c>
      <c r="G181" s="225"/>
      <c r="H181" s="272"/>
      <c r="I181" s="272"/>
      <c r="J181" s="272"/>
      <c r="K181" s="272"/>
    </row>
    <row r="182" spans="1:11" x14ac:dyDescent="0.2">
      <c r="A182" s="39" t="s">
        <v>775</v>
      </c>
      <c r="B182" s="6">
        <v>241</v>
      </c>
      <c r="C182" s="10" t="str">
        <f>INDEX('Zonas Pagas Vigentes'!$B$2:$B$1048576,MATCH(B182,'Zonas Pagas Vigentes'!$D$2:$D$1048576,0))</f>
        <v>Activa</v>
      </c>
      <c r="D182" s="10" t="s">
        <v>845</v>
      </c>
      <c r="E182" s="10"/>
      <c r="F182" s="225" t="e">
        <f>VLOOKUP(B182,'Zonas Pagas Vigentes'!$D:$BB,66,FALSE)</f>
        <v>#REF!</v>
      </c>
      <c r="G182" s="225"/>
      <c r="H182" s="272"/>
      <c r="I182" s="272"/>
      <c r="J182" s="272"/>
      <c r="K182" s="272"/>
    </row>
    <row r="183" spans="1:11" x14ac:dyDescent="0.2">
      <c r="A183" s="39" t="s">
        <v>775</v>
      </c>
      <c r="B183" s="6">
        <v>242</v>
      </c>
      <c r="C183" s="10" t="str">
        <f>INDEX('Zonas Pagas Vigentes'!$B$2:$B$1048576,MATCH(B183,'Zonas Pagas Vigentes'!$D$2:$D$1048576,0))</f>
        <v>Activa</v>
      </c>
      <c r="D183" s="10" t="s">
        <v>845</v>
      </c>
      <c r="E183" s="10"/>
      <c r="F183" s="225" t="e">
        <f>VLOOKUP(B183,'Zonas Pagas Vigentes'!$D:$BB,66,FALSE)</f>
        <v>#REF!</v>
      </c>
      <c r="G183" s="225"/>
      <c r="H183" s="272"/>
      <c r="I183" s="272"/>
      <c r="J183" s="272"/>
      <c r="K183" s="272"/>
    </row>
    <row r="184" spans="1:11" x14ac:dyDescent="0.2">
      <c r="A184" s="40" t="s">
        <v>774</v>
      </c>
      <c r="B184" s="6">
        <v>243</v>
      </c>
      <c r="C184" s="10" t="str">
        <f>INDEX('Zonas Pagas Vigentes'!$B$2:$B$1048576,MATCH(B184,'Zonas Pagas Vigentes'!$D$2:$D$1048576,0))</f>
        <v>Activa</v>
      </c>
      <c r="D184" s="10"/>
      <c r="E184" s="10"/>
      <c r="F184" s="225" t="e">
        <f>VLOOKUP(B184,'Zonas Pagas Vigentes'!$D:$BB,66,FALSE)</f>
        <v>#REF!</v>
      </c>
      <c r="G184" s="225"/>
      <c r="H184" s="272"/>
      <c r="I184" s="272"/>
      <c r="J184" s="272"/>
      <c r="K184" s="272"/>
    </row>
    <row r="185" spans="1:11" x14ac:dyDescent="0.2">
      <c r="A185" s="40" t="s">
        <v>124</v>
      </c>
      <c r="B185" s="6">
        <v>244</v>
      </c>
      <c r="C185" s="10" t="str">
        <f>INDEX('Zonas Pagas Vigentes'!$B$2:$B$1048576,MATCH(B185,'Zonas Pagas Vigentes'!$D$2:$D$1048576,0))</f>
        <v>Eliminada</v>
      </c>
      <c r="D185" s="10" t="s">
        <v>811</v>
      </c>
      <c r="E185" s="10"/>
      <c r="F185" s="225" t="e">
        <f>VLOOKUP(B185,'Zonas Pagas Vigentes'!$D:$BB,66,FALSE)</f>
        <v>#REF!</v>
      </c>
      <c r="G185" s="225">
        <v>41982</v>
      </c>
      <c r="H185" s="272"/>
      <c r="I185" s="272"/>
      <c r="J185" s="272"/>
      <c r="K185" s="272"/>
    </row>
    <row r="186" spans="1:11" x14ac:dyDescent="0.2">
      <c r="A186" s="40" t="s">
        <v>774</v>
      </c>
      <c r="B186" s="6">
        <v>245</v>
      </c>
      <c r="C186" s="10" t="str">
        <f>INDEX('Zonas Pagas Vigentes'!$B$2:$B$1048576,MATCH(B186,'Zonas Pagas Vigentes'!$D$2:$D$1048576,0))</f>
        <v>Activa</v>
      </c>
      <c r="D186" s="10" t="s">
        <v>820</v>
      </c>
      <c r="E186" s="10"/>
      <c r="F186" s="225" t="e">
        <f>VLOOKUP(B186,'Zonas Pagas Vigentes'!$D:$BB,66,FALSE)</f>
        <v>#REF!</v>
      </c>
      <c r="G186" s="225"/>
      <c r="H186" s="272"/>
      <c r="I186" s="272"/>
      <c r="J186" s="272"/>
      <c r="K186" s="272"/>
    </row>
    <row r="187" spans="1:11" x14ac:dyDescent="0.2">
      <c r="A187" s="40" t="s">
        <v>774</v>
      </c>
      <c r="B187" s="6">
        <v>246</v>
      </c>
      <c r="C187" s="10" t="str">
        <f>INDEX('Zonas Pagas Vigentes'!$B$2:$B$1048576,MATCH(B187,'Zonas Pagas Vigentes'!$D$2:$D$1048576,0))</f>
        <v>Activa</v>
      </c>
      <c r="D187" s="10" t="s">
        <v>1136</v>
      </c>
      <c r="E187" s="10"/>
      <c r="F187" s="225" t="e">
        <f>VLOOKUP(B187,'Zonas Pagas Vigentes'!$D:$BB,66,FALSE)</f>
        <v>#REF!</v>
      </c>
      <c r="G187" s="225"/>
      <c r="H187" s="272"/>
      <c r="I187" s="272"/>
      <c r="J187" s="272"/>
      <c r="K187" s="272"/>
    </row>
    <row r="188" spans="1:11" x14ac:dyDescent="0.2">
      <c r="A188" s="40" t="s">
        <v>774</v>
      </c>
      <c r="B188" s="6">
        <v>247</v>
      </c>
      <c r="C188" s="10" t="str">
        <f>INDEX('Zonas Pagas Vigentes'!$B$2:$B$1048576,MATCH(B188,'Zonas Pagas Vigentes'!$D$2:$D$1048576,0))</f>
        <v>Activa</v>
      </c>
      <c r="D188" s="10" t="s">
        <v>1136</v>
      </c>
      <c r="E188" s="10"/>
      <c r="F188" s="225" t="e">
        <f>VLOOKUP(B188,'Zonas Pagas Vigentes'!$D:$BB,66,FALSE)</f>
        <v>#REF!</v>
      </c>
      <c r="G188" s="225"/>
      <c r="H188" s="272"/>
      <c r="I188" s="272"/>
      <c r="J188" s="272"/>
      <c r="K188" s="272"/>
    </row>
    <row r="189" spans="1:11" x14ac:dyDescent="0.2">
      <c r="A189" s="40" t="s">
        <v>774</v>
      </c>
      <c r="B189" s="6">
        <v>248</v>
      </c>
      <c r="C189" s="10" t="str">
        <f>INDEX('Zonas Pagas Vigentes'!$B$2:$B$1048576,MATCH(B189,'Zonas Pagas Vigentes'!$D$2:$D$1048576,0))</f>
        <v>Activa</v>
      </c>
      <c r="D189" s="10" t="s">
        <v>1136</v>
      </c>
      <c r="E189" s="10"/>
      <c r="F189" s="225" t="e">
        <f>VLOOKUP(B189,'Zonas Pagas Vigentes'!$D:$BB,66,FALSE)</f>
        <v>#REF!</v>
      </c>
      <c r="G189" s="225"/>
      <c r="H189" s="272"/>
      <c r="I189" s="272"/>
      <c r="J189" s="272"/>
      <c r="K189" s="272"/>
    </row>
    <row r="190" spans="1:11" x14ac:dyDescent="0.2">
      <c r="A190" s="40" t="s">
        <v>774</v>
      </c>
      <c r="B190" s="6">
        <v>249</v>
      </c>
      <c r="C190" s="10" t="str">
        <f>INDEX('Zonas Pagas Vigentes'!$B$2:$B$1048576,MATCH(B190,'Zonas Pagas Vigentes'!$D$2:$D$1048576,0))</f>
        <v>Activa</v>
      </c>
      <c r="D190" s="10" t="s">
        <v>2094</v>
      </c>
      <c r="E190" s="10"/>
      <c r="F190" s="225" t="e">
        <f>VLOOKUP(B190,'Zonas Pagas Vigentes'!$D:$BB,66,FALSE)</f>
        <v>#REF!</v>
      </c>
      <c r="G190" s="225"/>
      <c r="H190" s="272"/>
      <c r="I190" s="272"/>
      <c r="J190" s="272"/>
      <c r="K190" s="272"/>
    </row>
    <row r="191" spans="1:11" x14ac:dyDescent="0.2">
      <c r="A191" s="40" t="s">
        <v>774</v>
      </c>
      <c r="B191" s="6">
        <v>250</v>
      </c>
      <c r="C191" s="10" t="str">
        <f>INDEX('Zonas Pagas Vigentes'!$B$2:$B$1048576,MATCH(B191,'Zonas Pagas Vigentes'!$D$2:$D$1048576,0))</f>
        <v>Activa</v>
      </c>
      <c r="D191" s="10" t="s">
        <v>2095</v>
      </c>
      <c r="E191" s="10"/>
      <c r="F191" s="225" t="e">
        <f>VLOOKUP(B191,'Zonas Pagas Vigentes'!$D:$BB,66,FALSE)</f>
        <v>#REF!</v>
      </c>
      <c r="G191" s="225"/>
      <c r="H191" s="272"/>
      <c r="I191" s="272"/>
      <c r="J191" s="272"/>
      <c r="K191" s="272"/>
    </row>
    <row r="192" spans="1:11" x14ac:dyDescent="0.2">
      <c r="A192" s="40" t="s">
        <v>774</v>
      </c>
      <c r="B192" s="6">
        <v>251</v>
      </c>
      <c r="C192" s="10" t="str">
        <f>INDEX('Zonas Pagas Vigentes'!$B$2:$B$1048576,MATCH(B192,'Zonas Pagas Vigentes'!$D$2:$D$1048576,0))</f>
        <v>Activa</v>
      </c>
      <c r="D192" s="10" t="s">
        <v>2097</v>
      </c>
      <c r="E192" s="10"/>
      <c r="F192" s="225" t="e">
        <f>VLOOKUP(B192,'Zonas Pagas Vigentes'!$D:$BB,66,FALSE)</f>
        <v>#REF!</v>
      </c>
      <c r="G192" s="225"/>
      <c r="H192" s="272"/>
      <c r="I192" s="272"/>
      <c r="J192" s="272"/>
      <c r="K192" s="272"/>
    </row>
    <row r="193" spans="1:11" x14ac:dyDescent="0.2">
      <c r="A193" s="40" t="s">
        <v>774</v>
      </c>
      <c r="B193" s="6">
        <v>252</v>
      </c>
      <c r="C193" s="10" t="str">
        <f>INDEX('Zonas Pagas Vigentes'!$B$2:$B$1048576,MATCH(B193,'Zonas Pagas Vigentes'!$D$2:$D$1048576,0))</f>
        <v>Activa</v>
      </c>
      <c r="D193" s="10"/>
      <c r="E193" s="10"/>
      <c r="F193" s="225" t="e">
        <f>VLOOKUP(B193,'Zonas Pagas Vigentes'!$D:$BB,66,FALSE)</f>
        <v>#REF!</v>
      </c>
      <c r="G193" s="225"/>
      <c r="H193" s="272"/>
      <c r="I193" s="272"/>
      <c r="J193" s="272"/>
      <c r="K193" s="272"/>
    </row>
    <row r="194" spans="1:11" x14ac:dyDescent="0.2">
      <c r="A194" s="40" t="s">
        <v>774</v>
      </c>
      <c r="B194" s="6">
        <v>253</v>
      </c>
      <c r="C194" s="10" t="str">
        <f>INDEX('Zonas Pagas Vigentes'!$B$2:$B$1048576,MATCH(B194,'Zonas Pagas Vigentes'!$D$2:$D$1048576,0))</f>
        <v>Activa</v>
      </c>
      <c r="D194" s="10"/>
      <c r="E194" s="10"/>
      <c r="F194" s="225" t="e">
        <f>VLOOKUP(B194,'Zonas Pagas Vigentes'!$D:$BB,66,FALSE)</f>
        <v>#REF!</v>
      </c>
      <c r="G194" s="225"/>
      <c r="H194" s="272"/>
      <c r="I194" s="272"/>
      <c r="J194" s="272"/>
      <c r="K194" s="272"/>
    </row>
    <row r="195" spans="1:11" x14ac:dyDescent="0.2">
      <c r="A195" s="10" t="s">
        <v>774</v>
      </c>
      <c r="B195" s="6">
        <v>255</v>
      </c>
      <c r="C195" s="10" t="str">
        <f>INDEX('Zonas Pagas Vigentes'!$B$2:$B$1048576,MATCH(B195,'Zonas Pagas Vigentes'!$D$2:$D$1048576,0))</f>
        <v>Activa</v>
      </c>
      <c r="D195" s="10" t="s">
        <v>1132</v>
      </c>
      <c r="E195" s="10"/>
      <c r="F195" s="225" t="e">
        <f>VLOOKUP(B195,'Zonas Pagas Vigentes'!$D:$BB,66,FALSE)</f>
        <v>#REF!</v>
      </c>
      <c r="G195" s="225"/>
      <c r="H195" s="272"/>
      <c r="I195" s="272"/>
      <c r="J195" s="272"/>
      <c r="K195" s="272"/>
    </row>
    <row r="196" spans="1:11" x14ac:dyDescent="0.2">
      <c r="A196" s="10" t="s">
        <v>774</v>
      </c>
      <c r="B196" s="6">
        <v>256</v>
      </c>
      <c r="C196" s="10" t="str">
        <f>INDEX('Zonas Pagas Vigentes'!$B$2:$B$1048576,MATCH(B196,'Zonas Pagas Vigentes'!$D$2:$D$1048576,0))</f>
        <v>Eliminada</v>
      </c>
      <c r="D196" s="10" t="s">
        <v>2123</v>
      </c>
      <c r="E196" s="10" t="s">
        <v>2113</v>
      </c>
      <c r="F196" s="225" t="e">
        <f>VLOOKUP(B196,'Zonas Pagas Vigentes'!$D:$BB,66,FALSE)</f>
        <v>#REF!</v>
      </c>
      <c r="G196" s="225">
        <v>43294</v>
      </c>
      <c r="H196" s="272"/>
      <c r="I196" s="272"/>
      <c r="J196" s="272"/>
      <c r="K196" s="272"/>
    </row>
    <row r="197" spans="1:11" x14ac:dyDescent="0.2">
      <c r="A197" s="40" t="s">
        <v>774</v>
      </c>
      <c r="B197" s="6">
        <v>257</v>
      </c>
      <c r="C197" s="10" t="str">
        <f>INDEX('Zonas Pagas Vigentes'!$B$2:$B$1048576,MATCH(B197,'Zonas Pagas Vigentes'!$D$2:$D$1048576,0))</f>
        <v>Activa</v>
      </c>
      <c r="D197" s="10" t="s">
        <v>2076</v>
      </c>
      <c r="E197" s="10"/>
      <c r="F197" s="225" t="e">
        <f>VLOOKUP(B197,'Zonas Pagas Vigentes'!$D:$BB,66,FALSE)</f>
        <v>#REF!</v>
      </c>
      <c r="G197" s="225"/>
      <c r="H197" s="272"/>
      <c r="I197" s="272"/>
      <c r="J197" s="272"/>
      <c r="K197" s="272"/>
    </row>
    <row r="198" spans="1:11" x14ac:dyDescent="0.2">
      <c r="A198" s="10" t="s">
        <v>774</v>
      </c>
      <c r="B198" s="6">
        <v>258</v>
      </c>
      <c r="C198" s="10" t="str">
        <f>INDEX('Zonas Pagas Vigentes'!$B$2:$B$1048576,MATCH(B198,'Zonas Pagas Vigentes'!$D$2:$D$1048576,0))</f>
        <v>Eliminada</v>
      </c>
      <c r="D198" s="10" t="s">
        <v>1135</v>
      </c>
      <c r="E198" s="10"/>
      <c r="F198" s="225" t="e">
        <f>VLOOKUP(B198,'Zonas Pagas Vigentes'!$D:$BB,66,FALSE)</f>
        <v>#REF!</v>
      </c>
      <c r="G198" s="225">
        <v>42921</v>
      </c>
      <c r="H198" s="272"/>
      <c r="I198" s="272"/>
      <c r="J198" s="272"/>
      <c r="K198" s="272"/>
    </row>
    <row r="199" spans="1:11" x14ac:dyDescent="0.2">
      <c r="A199" s="40" t="s">
        <v>774</v>
      </c>
      <c r="B199" s="6">
        <v>259</v>
      </c>
      <c r="C199" s="10" t="str">
        <f>INDEX('Zonas Pagas Vigentes'!$B$2:$B$1048576,MATCH(B199,'Zonas Pagas Vigentes'!$D$2:$D$1048576,0))</f>
        <v>Activa</v>
      </c>
      <c r="D199" s="10" t="s">
        <v>922</v>
      </c>
      <c r="E199" s="10"/>
      <c r="F199" s="225" t="e">
        <f>VLOOKUP(B199,'Zonas Pagas Vigentes'!$D:$BB,66,FALSE)</f>
        <v>#REF!</v>
      </c>
      <c r="G199" s="225"/>
      <c r="H199" s="272"/>
      <c r="I199" s="272"/>
      <c r="J199" s="272"/>
      <c r="K199" s="272"/>
    </row>
    <row r="200" spans="1:11" x14ac:dyDescent="0.2">
      <c r="A200" s="10" t="s">
        <v>774</v>
      </c>
      <c r="B200" s="6">
        <v>260</v>
      </c>
      <c r="C200" s="10" t="str">
        <f>INDEX('Zonas Pagas Vigentes'!$B$2:$B$1048576,MATCH(B200,'Zonas Pagas Vigentes'!$D$2:$D$1048576,0))</f>
        <v>Activa</v>
      </c>
      <c r="D200" s="10" t="s">
        <v>1982</v>
      </c>
      <c r="E200" s="10"/>
      <c r="F200" s="225" t="e">
        <f>VLOOKUP(B200,'Zonas Pagas Vigentes'!$D:$BB,66,FALSE)</f>
        <v>#REF!</v>
      </c>
      <c r="G200" s="225"/>
      <c r="H200" s="272"/>
      <c r="I200" s="272"/>
      <c r="J200" s="272"/>
      <c r="K200" s="272"/>
    </row>
    <row r="201" spans="1:11" x14ac:dyDescent="0.2">
      <c r="A201" s="40" t="s">
        <v>774</v>
      </c>
      <c r="B201" s="6">
        <v>261</v>
      </c>
      <c r="C201" s="10" t="str">
        <f>INDEX('Zonas Pagas Vigentes'!$B$2:$B$1048576,MATCH(B201,'Zonas Pagas Vigentes'!$D$2:$D$1048576,0))</f>
        <v>Activa</v>
      </c>
      <c r="D201" s="10" t="s">
        <v>922</v>
      </c>
      <c r="E201" s="10"/>
      <c r="F201" s="225" t="e">
        <f>VLOOKUP(B201,'Zonas Pagas Vigentes'!$D:$BB,66,FALSE)</f>
        <v>#REF!</v>
      </c>
      <c r="G201" s="225"/>
      <c r="H201" s="272"/>
      <c r="I201" s="272"/>
      <c r="J201" s="272"/>
      <c r="K201" s="272"/>
    </row>
    <row r="202" spans="1:11" x14ac:dyDescent="0.2">
      <c r="A202" s="40" t="s">
        <v>774</v>
      </c>
      <c r="B202" s="6">
        <v>262</v>
      </c>
      <c r="C202" s="10" t="str">
        <f>INDEX('Zonas Pagas Vigentes'!$B$2:$B$1048576,MATCH(B202,'Zonas Pagas Vigentes'!$D$2:$D$1048576,0))</f>
        <v>Activa</v>
      </c>
      <c r="D202" s="10"/>
      <c r="E202" s="10"/>
      <c r="F202" s="225" t="e">
        <f>VLOOKUP(B202,'Zonas Pagas Vigentes'!$D:$BB,66,FALSE)</f>
        <v>#REF!</v>
      </c>
      <c r="G202" s="225"/>
      <c r="H202" s="272"/>
      <c r="I202" s="272"/>
      <c r="J202" s="272"/>
      <c r="K202" s="272"/>
    </row>
    <row r="203" spans="1:11" x14ac:dyDescent="0.2">
      <c r="A203" s="40" t="s">
        <v>774</v>
      </c>
      <c r="B203" s="6">
        <v>263</v>
      </c>
      <c r="C203" s="10" t="str">
        <f>INDEX('Zonas Pagas Vigentes'!$B$2:$B$1048576,MATCH(B203,'Zonas Pagas Vigentes'!$D$2:$D$1048576,0))</f>
        <v>Activa</v>
      </c>
      <c r="D203" s="10"/>
      <c r="E203" s="10"/>
      <c r="F203" s="225" t="e">
        <f>VLOOKUP(B203,'Zonas Pagas Vigentes'!$D:$BB,66,FALSE)</f>
        <v>#REF!</v>
      </c>
      <c r="G203" s="225"/>
      <c r="H203" s="272"/>
      <c r="I203" s="272"/>
      <c r="J203" s="272"/>
      <c r="K203" s="272"/>
    </row>
    <row r="204" spans="1:11" x14ac:dyDescent="0.2">
      <c r="A204" s="40" t="s">
        <v>774</v>
      </c>
      <c r="B204" s="6">
        <v>264</v>
      </c>
      <c r="C204" s="10" t="str">
        <f>INDEX('Zonas Pagas Vigentes'!$B$2:$B$1048576,MATCH(B204,'Zonas Pagas Vigentes'!$D$2:$D$1048576,0))</f>
        <v>Activa</v>
      </c>
      <c r="D204" s="10"/>
      <c r="E204" s="10"/>
      <c r="F204" s="225" t="e">
        <f>VLOOKUP(B204,'Zonas Pagas Vigentes'!$D:$BB,66,FALSE)</f>
        <v>#REF!</v>
      </c>
      <c r="G204" s="225"/>
      <c r="H204" s="272"/>
      <c r="I204" s="272"/>
      <c r="J204" s="272"/>
      <c r="K204" s="272"/>
    </row>
    <row r="205" spans="1:11" x14ac:dyDescent="0.2">
      <c r="A205" s="40" t="s">
        <v>775</v>
      </c>
      <c r="B205" s="6">
        <v>265</v>
      </c>
      <c r="C205" s="10" t="str">
        <f>INDEX('Zonas Pagas Vigentes'!$B$2:$B$1048576,MATCH(B205,'Zonas Pagas Vigentes'!$D$2:$D$1048576,0))</f>
        <v>Activa</v>
      </c>
      <c r="D205" s="10"/>
      <c r="E205" s="10"/>
      <c r="F205" s="225" t="e">
        <f>VLOOKUP(B205,'Zonas Pagas Vigentes'!$D:$BB,66,FALSE)</f>
        <v>#REF!</v>
      </c>
      <c r="G205" s="225"/>
      <c r="H205" s="272"/>
      <c r="I205" s="272"/>
      <c r="J205" s="272"/>
      <c r="K205" s="272"/>
    </row>
    <row r="206" spans="1:11" x14ac:dyDescent="0.2">
      <c r="A206" s="40" t="s">
        <v>775</v>
      </c>
      <c r="B206" s="6">
        <v>266</v>
      </c>
      <c r="C206" s="10" t="str">
        <f>INDEX('Zonas Pagas Vigentes'!$B$2:$B$1048576,MATCH(B206,'Zonas Pagas Vigentes'!$D$2:$D$1048576,0))</f>
        <v>Activa</v>
      </c>
      <c r="D206" s="10"/>
      <c r="E206" s="10"/>
      <c r="F206" s="225" t="e">
        <f>VLOOKUP(B206,'Zonas Pagas Vigentes'!$D:$BB,66,FALSE)</f>
        <v>#REF!</v>
      </c>
      <c r="G206" s="225"/>
      <c r="H206" s="272"/>
      <c r="I206" s="272"/>
      <c r="J206" s="272"/>
      <c r="K206" s="272"/>
    </row>
    <row r="207" spans="1:11" x14ac:dyDescent="0.2">
      <c r="A207" s="40" t="s">
        <v>775</v>
      </c>
      <c r="B207" s="6">
        <v>267</v>
      </c>
      <c r="C207" s="10" t="str">
        <f>INDEX('Zonas Pagas Vigentes'!$B$2:$B$1048576,MATCH(B207,'Zonas Pagas Vigentes'!$D$2:$D$1048576,0))</f>
        <v>Activa</v>
      </c>
      <c r="D207" s="10"/>
      <c r="E207" s="10"/>
      <c r="F207" s="225" t="e">
        <f>VLOOKUP(B207,'Zonas Pagas Vigentes'!$D:$BB,66,FALSE)</f>
        <v>#REF!</v>
      </c>
      <c r="G207" s="225"/>
      <c r="H207" s="272"/>
      <c r="I207" s="272"/>
      <c r="J207" s="272"/>
      <c r="K207" s="272"/>
    </row>
    <row r="208" spans="1:11" x14ac:dyDescent="0.2">
      <c r="A208" s="40" t="s">
        <v>775</v>
      </c>
      <c r="B208" s="6">
        <v>268</v>
      </c>
      <c r="C208" s="10" t="str">
        <f>INDEX('Zonas Pagas Vigentes'!$B$2:$B$1048576,MATCH(B208,'Zonas Pagas Vigentes'!$D$2:$D$1048576,0))</f>
        <v>Activa</v>
      </c>
      <c r="D208" s="10" t="s">
        <v>1416</v>
      </c>
      <c r="E208" s="10"/>
      <c r="F208" s="225" t="e">
        <f>VLOOKUP(B208,'Zonas Pagas Vigentes'!$D:$BB,66,FALSE)</f>
        <v>#REF!</v>
      </c>
      <c r="G208" s="225"/>
      <c r="H208" s="272"/>
      <c r="I208" s="272"/>
      <c r="J208" s="272"/>
      <c r="K208" s="272"/>
    </row>
    <row r="209" spans="1:11" x14ac:dyDescent="0.2">
      <c r="A209" s="40" t="s">
        <v>775</v>
      </c>
      <c r="B209" s="6">
        <v>269</v>
      </c>
      <c r="C209" s="10" t="str">
        <f>INDEX('Zonas Pagas Vigentes'!$B$2:$B$1048576,MATCH(B209,'Zonas Pagas Vigentes'!$D$2:$D$1048576,0))</f>
        <v>Activa</v>
      </c>
      <c r="D209" s="10"/>
      <c r="E209" s="10"/>
      <c r="F209" s="225" t="e">
        <f>VLOOKUP(B209,'Zonas Pagas Vigentes'!$D:$BB,66,FALSE)</f>
        <v>#REF!</v>
      </c>
      <c r="G209" s="225"/>
      <c r="H209" s="272"/>
      <c r="I209" s="272"/>
      <c r="J209" s="272"/>
      <c r="K209" s="272"/>
    </row>
    <row r="210" spans="1:11" x14ac:dyDescent="0.2">
      <c r="A210" s="40" t="s">
        <v>775</v>
      </c>
      <c r="B210" s="6">
        <v>270</v>
      </c>
      <c r="C210" s="10" t="str">
        <f>INDEX('Zonas Pagas Vigentes'!$B$2:$B$1048576,MATCH(B210,'Zonas Pagas Vigentes'!$D$2:$D$1048576,0))</f>
        <v>Activa</v>
      </c>
      <c r="D210" s="10"/>
      <c r="E210" s="10"/>
      <c r="F210" s="225" t="e">
        <f>VLOOKUP(B210,'Zonas Pagas Vigentes'!$D:$BB,66,FALSE)</f>
        <v>#REF!</v>
      </c>
      <c r="G210" s="225"/>
      <c r="H210" s="272"/>
      <c r="I210" s="272"/>
      <c r="J210" s="272"/>
      <c r="K210" s="272"/>
    </row>
    <row r="211" spans="1:11" x14ac:dyDescent="0.2">
      <c r="A211" s="40" t="s">
        <v>775</v>
      </c>
      <c r="B211" s="6">
        <v>271</v>
      </c>
      <c r="C211" s="10" t="str">
        <f>INDEX('Zonas Pagas Vigentes'!$B$2:$B$1048576,MATCH(B211,'Zonas Pagas Vigentes'!$D$2:$D$1048576,0))</f>
        <v>Activa</v>
      </c>
      <c r="D211" s="10" t="s">
        <v>923</v>
      </c>
      <c r="E211" s="10"/>
      <c r="F211" s="225" t="e">
        <f>VLOOKUP(B211,'Zonas Pagas Vigentes'!$D:$BB,66,FALSE)</f>
        <v>#REF!</v>
      </c>
      <c r="G211" s="225"/>
      <c r="H211" s="272"/>
      <c r="I211" s="272"/>
      <c r="J211" s="272"/>
      <c r="K211" s="272"/>
    </row>
    <row r="212" spans="1:11" x14ac:dyDescent="0.2">
      <c r="A212" s="40" t="s">
        <v>775</v>
      </c>
      <c r="B212" s="6">
        <v>272</v>
      </c>
      <c r="C212" s="10" t="str">
        <f>INDEX('Zonas Pagas Vigentes'!$B$2:$B$1048576,MATCH(B212,'Zonas Pagas Vigentes'!$D$2:$D$1048576,0))</f>
        <v>Activa</v>
      </c>
      <c r="D212" s="10" t="s">
        <v>863</v>
      </c>
      <c r="E212" s="10"/>
      <c r="F212" s="225" t="e">
        <f>VLOOKUP(B212,'Zonas Pagas Vigentes'!$D:$BB,66,FALSE)</f>
        <v>#REF!</v>
      </c>
      <c r="G212" s="225"/>
      <c r="H212" s="272"/>
      <c r="I212" s="272"/>
      <c r="J212" s="272"/>
      <c r="K212" s="272"/>
    </row>
    <row r="213" spans="1:11" x14ac:dyDescent="0.2">
      <c r="A213" s="40" t="s">
        <v>775</v>
      </c>
      <c r="B213" s="6">
        <v>273</v>
      </c>
      <c r="C213" s="10" t="str">
        <f>INDEX('Zonas Pagas Vigentes'!$B$2:$B$1048576,MATCH(B213,'Zonas Pagas Vigentes'!$D$2:$D$1048576,0))</f>
        <v>Activa</v>
      </c>
      <c r="D213" s="10" t="s">
        <v>923</v>
      </c>
      <c r="E213" s="10"/>
      <c r="F213" s="225" t="e">
        <f>VLOOKUP(B213,'Zonas Pagas Vigentes'!$D:$BB,66,FALSE)</f>
        <v>#REF!</v>
      </c>
      <c r="G213" s="225"/>
      <c r="H213" s="272"/>
      <c r="I213" s="272"/>
      <c r="J213" s="272"/>
      <c r="K213" s="272"/>
    </row>
    <row r="214" spans="1:11" x14ac:dyDescent="0.2">
      <c r="A214" s="40" t="s">
        <v>775</v>
      </c>
      <c r="B214" s="6">
        <v>274</v>
      </c>
      <c r="C214" s="10" t="str">
        <f>INDEX('Zonas Pagas Vigentes'!$B$2:$B$1048576,MATCH(B214,'Zonas Pagas Vigentes'!$D$2:$D$1048576,0))</f>
        <v>Activa</v>
      </c>
      <c r="D214" s="10" t="s">
        <v>2077</v>
      </c>
      <c r="E214" s="10"/>
      <c r="F214" s="225" t="e">
        <f>VLOOKUP(B214,'Zonas Pagas Vigentes'!$D:$BB,66,FALSE)</f>
        <v>#REF!</v>
      </c>
      <c r="G214" s="225"/>
      <c r="H214" s="272"/>
      <c r="I214" s="272"/>
      <c r="J214" s="272"/>
      <c r="K214" s="272"/>
    </row>
    <row r="215" spans="1:11" x14ac:dyDescent="0.2">
      <c r="A215" s="40" t="s">
        <v>775</v>
      </c>
      <c r="B215" s="6">
        <v>275</v>
      </c>
      <c r="C215" s="10" t="str">
        <f>INDEX('Zonas Pagas Vigentes'!$B$2:$B$1048576,MATCH(B215,'Zonas Pagas Vigentes'!$D$2:$D$1048576,0))</f>
        <v>Activa</v>
      </c>
      <c r="D215" s="10" t="s">
        <v>2077</v>
      </c>
      <c r="E215" s="10"/>
      <c r="F215" s="225" t="e">
        <f>VLOOKUP(B215,'Zonas Pagas Vigentes'!$D:$BB,66,FALSE)</f>
        <v>#REF!</v>
      </c>
      <c r="G215" s="225"/>
      <c r="H215" s="272"/>
      <c r="I215" s="272"/>
      <c r="J215" s="272"/>
      <c r="K215" s="272"/>
    </row>
    <row r="216" spans="1:11" x14ac:dyDescent="0.2">
      <c r="A216" s="40" t="s">
        <v>775</v>
      </c>
      <c r="B216" s="6">
        <v>276</v>
      </c>
      <c r="C216" s="10" t="str">
        <f>INDEX('Zonas Pagas Vigentes'!$B$2:$B$1048576,MATCH(B216,'Zonas Pagas Vigentes'!$D$2:$D$1048576,0))</f>
        <v>Eliminada</v>
      </c>
      <c r="D216" s="10" t="s">
        <v>864</v>
      </c>
      <c r="E216" s="10"/>
      <c r="F216" s="225" t="e">
        <f>VLOOKUP(B216,'Zonas Pagas Vigentes'!$D:$BB,66,FALSE)</f>
        <v>#REF!</v>
      </c>
      <c r="G216" s="225"/>
      <c r="H216" s="272"/>
      <c r="I216" s="272"/>
      <c r="J216" s="272"/>
      <c r="K216" s="272"/>
    </row>
    <row r="217" spans="1:11" x14ac:dyDescent="0.2">
      <c r="A217" s="40" t="s">
        <v>775</v>
      </c>
      <c r="B217" s="6">
        <v>277</v>
      </c>
      <c r="C217" s="10" t="str">
        <f>INDEX('Zonas Pagas Vigentes'!$B$2:$B$1048576,MATCH(B217,'Zonas Pagas Vigentes'!$D$2:$D$1048576,0))</f>
        <v>Activa</v>
      </c>
      <c r="D217" s="10" t="s">
        <v>865</v>
      </c>
      <c r="E217" s="10"/>
      <c r="F217" s="225" t="e">
        <f>VLOOKUP(B217,'Zonas Pagas Vigentes'!$D:$BB,66,FALSE)</f>
        <v>#REF!</v>
      </c>
      <c r="G217" s="225"/>
      <c r="H217" s="272"/>
      <c r="I217" s="272"/>
      <c r="J217" s="272"/>
      <c r="K217" s="272"/>
    </row>
    <row r="218" spans="1:11" x14ac:dyDescent="0.2">
      <c r="A218" s="40" t="s">
        <v>775</v>
      </c>
      <c r="B218" s="6">
        <v>278</v>
      </c>
      <c r="C218" s="10" t="str">
        <f>INDEX('Zonas Pagas Vigentes'!$B$2:$B$1048576,MATCH(B218,'Zonas Pagas Vigentes'!$D$2:$D$1048576,0))</f>
        <v>Eliminada</v>
      </c>
      <c r="D218" s="10" t="s">
        <v>866</v>
      </c>
      <c r="E218" s="10" t="s">
        <v>2113</v>
      </c>
      <c r="F218" s="225" t="e">
        <f>VLOOKUP(B218,'Zonas Pagas Vigentes'!$D:$BB,66,FALSE)</f>
        <v>#REF!</v>
      </c>
      <c r="G218" s="225">
        <v>43343</v>
      </c>
      <c r="H218" s="272"/>
      <c r="I218" s="272"/>
      <c r="J218" s="272"/>
      <c r="K218" s="272"/>
    </row>
    <row r="219" spans="1:11" x14ac:dyDescent="0.2">
      <c r="A219" s="40" t="s">
        <v>775</v>
      </c>
      <c r="B219" s="6">
        <v>279</v>
      </c>
      <c r="C219" s="10" t="str">
        <f>INDEX('Zonas Pagas Vigentes'!$B$2:$B$1048576,MATCH(B219,'Zonas Pagas Vigentes'!$D$2:$D$1048576,0))</f>
        <v>Activa</v>
      </c>
      <c r="D219" s="10" t="s">
        <v>2111</v>
      </c>
      <c r="E219" s="10"/>
      <c r="F219" s="225" t="e">
        <f>VLOOKUP(B219,'Zonas Pagas Vigentes'!$D:$BB,66,FALSE)</f>
        <v>#REF!</v>
      </c>
      <c r="G219" s="225"/>
      <c r="H219" s="272"/>
      <c r="I219" s="272"/>
      <c r="J219" s="272"/>
      <c r="K219" s="272"/>
    </row>
    <row r="220" spans="1:11" x14ac:dyDescent="0.2">
      <c r="A220" s="40" t="s">
        <v>775</v>
      </c>
      <c r="B220" s="6">
        <v>280</v>
      </c>
      <c r="C220" s="10" t="str">
        <f>INDEX('Zonas Pagas Vigentes'!$B$2:$B$1048576,MATCH(B220,'Zonas Pagas Vigentes'!$D$2:$D$1048576,0))</f>
        <v>Activa</v>
      </c>
      <c r="D220" s="10" t="s">
        <v>867</v>
      </c>
      <c r="E220" s="10"/>
      <c r="F220" s="225" t="e">
        <f>VLOOKUP(B220,'Zonas Pagas Vigentes'!$D:$BB,66,FALSE)</f>
        <v>#REF!</v>
      </c>
      <c r="G220" s="225"/>
      <c r="H220" s="272"/>
      <c r="I220" s="272"/>
      <c r="J220" s="272"/>
      <c r="K220" s="272"/>
    </row>
    <row r="221" spans="1:11" x14ac:dyDescent="0.2">
      <c r="A221" s="40" t="s">
        <v>775</v>
      </c>
      <c r="B221" s="6">
        <v>281</v>
      </c>
      <c r="C221" s="10" t="str">
        <f>INDEX('Zonas Pagas Vigentes'!$B$2:$B$1048576,MATCH(B221,'Zonas Pagas Vigentes'!$D$2:$D$1048576,0))</f>
        <v>Activa</v>
      </c>
      <c r="D221" s="10" t="s">
        <v>2112</v>
      </c>
      <c r="E221" s="10"/>
      <c r="F221" s="225" t="e">
        <f>VLOOKUP(B221,'Zonas Pagas Vigentes'!$D:$BB,66,FALSE)</f>
        <v>#REF!</v>
      </c>
      <c r="G221" s="225"/>
      <c r="H221" s="272"/>
      <c r="I221" s="272"/>
      <c r="J221" s="272"/>
      <c r="K221" s="272"/>
    </row>
    <row r="222" spans="1:11" x14ac:dyDescent="0.2">
      <c r="A222" s="40" t="s">
        <v>775</v>
      </c>
      <c r="B222" s="6">
        <v>282</v>
      </c>
      <c r="C222" s="10" t="str">
        <f>INDEX('Zonas Pagas Vigentes'!$B$2:$B$1048576,MATCH(B222,'Zonas Pagas Vigentes'!$D$2:$D$1048576,0))</f>
        <v>Activa</v>
      </c>
      <c r="D222" s="10" t="s">
        <v>873</v>
      </c>
      <c r="E222" s="10"/>
      <c r="F222" s="225" t="e">
        <f>VLOOKUP(B222,'Zonas Pagas Vigentes'!$D:$BB,66,FALSE)</f>
        <v>#REF!</v>
      </c>
      <c r="G222" s="225"/>
      <c r="H222" s="272"/>
      <c r="I222" s="272"/>
      <c r="J222" s="272"/>
      <c r="K222" s="272"/>
    </row>
    <row r="223" spans="1:11" x14ac:dyDescent="0.2">
      <c r="A223" s="40" t="s">
        <v>775</v>
      </c>
      <c r="B223" s="6">
        <v>283</v>
      </c>
      <c r="C223" s="10" t="str">
        <f>INDEX('Zonas Pagas Vigentes'!$B$2:$B$1048576,MATCH(B223,'Zonas Pagas Vigentes'!$D$2:$D$1048576,0))</f>
        <v>Activa</v>
      </c>
      <c r="D223" s="10" t="s">
        <v>873</v>
      </c>
      <c r="E223" s="10"/>
      <c r="F223" s="225" t="e">
        <f>VLOOKUP(B223,'Zonas Pagas Vigentes'!$D:$BB,66,FALSE)</f>
        <v>#REF!</v>
      </c>
      <c r="G223" s="225"/>
      <c r="H223" s="272"/>
      <c r="I223" s="272"/>
      <c r="J223" s="272"/>
      <c r="K223" s="272"/>
    </row>
    <row r="224" spans="1:11" x14ac:dyDescent="0.2">
      <c r="A224" s="40" t="s">
        <v>775</v>
      </c>
      <c r="B224" s="6">
        <v>284</v>
      </c>
      <c r="C224" s="10" t="str">
        <f>INDEX('Zonas Pagas Vigentes'!$B$2:$B$1048576,MATCH(B224,'Zonas Pagas Vigentes'!$D$2:$D$1048576,0))</f>
        <v>Activa</v>
      </c>
      <c r="D224" s="10" t="s">
        <v>884</v>
      </c>
      <c r="E224" s="10"/>
      <c r="F224" s="225" t="e">
        <f>VLOOKUP(B224,'Zonas Pagas Vigentes'!$D:$BB,66,FALSE)</f>
        <v>#REF!</v>
      </c>
      <c r="G224" s="225"/>
      <c r="H224" s="272"/>
      <c r="I224" s="272"/>
      <c r="J224" s="272"/>
      <c r="K224" s="272"/>
    </row>
    <row r="225" spans="1:11" x14ac:dyDescent="0.2">
      <c r="A225" s="40" t="s">
        <v>775</v>
      </c>
      <c r="B225" s="6">
        <v>285</v>
      </c>
      <c r="C225" s="10" t="str">
        <f>INDEX('Zonas Pagas Vigentes'!$B$2:$B$1048576,MATCH(B225,'Zonas Pagas Vigentes'!$D$2:$D$1048576,0))</f>
        <v>Activa</v>
      </c>
      <c r="D225" s="10" t="s">
        <v>884</v>
      </c>
      <c r="E225" s="10"/>
      <c r="F225" s="225" t="e">
        <f>VLOOKUP(B225,'Zonas Pagas Vigentes'!$D:$BB,66,FALSE)</f>
        <v>#REF!</v>
      </c>
      <c r="G225" s="225"/>
      <c r="H225" s="272"/>
      <c r="I225" s="272"/>
      <c r="J225" s="272"/>
      <c r="K225" s="272"/>
    </row>
    <row r="226" spans="1:11" x14ac:dyDescent="0.2">
      <c r="A226" s="40" t="s">
        <v>775</v>
      </c>
      <c r="B226" s="6">
        <v>286</v>
      </c>
      <c r="C226" s="10" t="str">
        <f>INDEX('Zonas Pagas Vigentes'!$B$2:$B$1048576,MATCH(B226,'Zonas Pagas Vigentes'!$D$2:$D$1048576,0))</f>
        <v>Activa</v>
      </c>
      <c r="D226" s="10" t="s">
        <v>887</v>
      </c>
      <c r="E226" s="10"/>
      <c r="F226" s="225" t="e">
        <f>VLOOKUP(B226,'Zonas Pagas Vigentes'!$D:$BB,66,FALSE)</f>
        <v>#REF!</v>
      </c>
      <c r="G226" s="225"/>
      <c r="H226" s="272"/>
      <c r="I226" s="272"/>
      <c r="J226" s="272"/>
      <c r="K226" s="272"/>
    </row>
    <row r="227" spans="1:11" x14ac:dyDescent="0.2">
      <c r="A227" s="40" t="s">
        <v>775</v>
      </c>
      <c r="B227" s="6">
        <v>287</v>
      </c>
      <c r="C227" s="10" t="str">
        <f>INDEX('Zonas Pagas Vigentes'!$B$2:$B$1048576,MATCH(B227,'Zonas Pagas Vigentes'!$D$2:$D$1048576,0))</f>
        <v>Activa</v>
      </c>
      <c r="D227" s="10" t="s">
        <v>2225</v>
      </c>
      <c r="E227" s="10"/>
      <c r="F227" s="225" t="e">
        <f>VLOOKUP(B227,'Zonas Pagas Vigentes'!$D:$BB,66,FALSE)</f>
        <v>#REF!</v>
      </c>
      <c r="G227" s="225"/>
      <c r="H227" s="272"/>
      <c r="I227" s="272"/>
      <c r="J227" s="272"/>
      <c r="K227" s="272"/>
    </row>
    <row r="228" spans="1:11" x14ac:dyDescent="0.2">
      <c r="A228" s="40" t="s">
        <v>775</v>
      </c>
      <c r="B228" s="6">
        <v>288</v>
      </c>
      <c r="C228" s="10" t="str">
        <f>INDEX('Zonas Pagas Vigentes'!$B$2:$B$1048576,MATCH(B228,'Zonas Pagas Vigentes'!$D$2:$D$1048576,0))</f>
        <v>Activa</v>
      </c>
      <c r="D228" s="10" t="s">
        <v>892</v>
      </c>
      <c r="E228" s="10"/>
      <c r="F228" s="225" t="e">
        <f>VLOOKUP(B228,'Zonas Pagas Vigentes'!$D:$BB,66,FALSE)</f>
        <v>#REF!</v>
      </c>
      <c r="G228" s="225"/>
      <c r="H228" s="272"/>
      <c r="I228" s="272"/>
      <c r="J228" s="272"/>
      <c r="K228" s="272"/>
    </row>
    <row r="229" spans="1:11" x14ac:dyDescent="0.2">
      <c r="A229" s="10" t="s">
        <v>775</v>
      </c>
      <c r="B229" s="6">
        <v>289</v>
      </c>
      <c r="C229" s="10" t="str">
        <f>INDEX('Zonas Pagas Vigentes'!$B$2:$B$1048576,MATCH(B229,'Zonas Pagas Vigentes'!$D$2:$D$1048576,0))</f>
        <v>Eliminada</v>
      </c>
      <c r="D229" s="10" t="s">
        <v>1661</v>
      </c>
      <c r="E229" s="10" t="s">
        <v>2113</v>
      </c>
      <c r="F229" s="225" t="e">
        <f>VLOOKUP(B229,'Zonas Pagas Vigentes'!$D:$BB,66,FALSE)</f>
        <v>#REF!</v>
      </c>
      <c r="G229" s="225">
        <v>43343</v>
      </c>
      <c r="H229" s="272"/>
      <c r="I229" s="272"/>
      <c r="J229" s="272"/>
      <c r="K229" s="272"/>
    </row>
    <row r="230" spans="1:11" x14ac:dyDescent="0.2">
      <c r="A230" s="40" t="s">
        <v>775</v>
      </c>
      <c r="B230" s="6">
        <v>290</v>
      </c>
      <c r="C230" s="10" t="str">
        <f>INDEX('Zonas Pagas Vigentes'!$B$2:$B$1048576,MATCH(B230,'Zonas Pagas Vigentes'!$D$2:$D$1048576,0))</f>
        <v>Activa</v>
      </c>
      <c r="D230" s="10" t="s">
        <v>899</v>
      </c>
      <c r="E230" s="10"/>
      <c r="F230" s="225" t="e">
        <f>VLOOKUP(B230,'Zonas Pagas Vigentes'!$D:$BB,66,FALSE)</f>
        <v>#REF!</v>
      </c>
      <c r="G230" s="225"/>
      <c r="H230" s="272"/>
      <c r="I230" s="272"/>
      <c r="J230" s="272"/>
      <c r="K230" s="272"/>
    </row>
    <row r="231" spans="1:11" x14ac:dyDescent="0.2">
      <c r="A231" s="40" t="s">
        <v>775</v>
      </c>
      <c r="B231" s="6">
        <v>291</v>
      </c>
      <c r="C231" s="10" t="str">
        <f>INDEX('Zonas Pagas Vigentes'!$B$2:$B$1048576,MATCH(B231,'Zonas Pagas Vigentes'!$D$2:$D$1048576,0))</f>
        <v>Activa</v>
      </c>
      <c r="D231" s="10" t="s">
        <v>2071</v>
      </c>
      <c r="E231" s="10"/>
      <c r="F231" s="225" t="e">
        <f>VLOOKUP(B231,'Zonas Pagas Vigentes'!$D:$BB,66,FALSE)</f>
        <v>#REF!</v>
      </c>
      <c r="G231" s="225"/>
      <c r="H231" s="272"/>
      <c r="I231" s="272"/>
      <c r="J231" s="225">
        <v>43303</v>
      </c>
      <c r="K231" s="272"/>
    </row>
    <row r="232" spans="1:11" x14ac:dyDescent="0.2">
      <c r="A232" s="40" t="s">
        <v>775</v>
      </c>
      <c r="B232" s="6">
        <v>292</v>
      </c>
      <c r="C232" s="10" t="str">
        <f>INDEX('Zonas Pagas Vigentes'!$B$2:$B$1048576,MATCH(B232,'Zonas Pagas Vigentes'!$D$2:$D$1048576,0))</f>
        <v>Activa</v>
      </c>
      <c r="D232" s="10" t="s">
        <v>913</v>
      </c>
      <c r="E232" s="10"/>
      <c r="F232" s="225" t="e">
        <f>VLOOKUP(B232,'Zonas Pagas Vigentes'!$D:$BB,66,FALSE)</f>
        <v>#REF!</v>
      </c>
      <c r="G232" s="225"/>
      <c r="H232" s="272"/>
      <c r="I232" s="272"/>
      <c r="J232" s="272"/>
      <c r="K232" s="272"/>
    </row>
    <row r="233" spans="1:11" x14ac:dyDescent="0.2">
      <c r="A233" s="40" t="s">
        <v>775</v>
      </c>
      <c r="B233" s="6">
        <v>293</v>
      </c>
      <c r="C233" s="10" t="str">
        <f>INDEX('Zonas Pagas Vigentes'!$B$2:$B$1048576,MATCH(B233,'Zonas Pagas Vigentes'!$D$2:$D$1048576,0))</f>
        <v>Activa</v>
      </c>
      <c r="D233" s="10" t="s">
        <v>913</v>
      </c>
      <c r="E233" s="10"/>
      <c r="F233" s="225" t="e">
        <f>VLOOKUP(B233,'Zonas Pagas Vigentes'!$D:$BB,66,FALSE)</f>
        <v>#REF!</v>
      </c>
      <c r="G233" s="225"/>
      <c r="H233" s="272"/>
      <c r="I233" s="272"/>
      <c r="J233" s="272"/>
      <c r="K233" s="272"/>
    </row>
    <row r="234" spans="1:11" x14ac:dyDescent="0.2">
      <c r="A234" s="40" t="s">
        <v>775</v>
      </c>
      <c r="B234" s="6">
        <v>294</v>
      </c>
      <c r="C234" s="10" t="str">
        <f>INDEX('Zonas Pagas Vigentes'!$B$2:$B$1048576,MATCH(B234,'Zonas Pagas Vigentes'!$D$2:$D$1048576,0))</f>
        <v>Activa</v>
      </c>
      <c r="D234" s="10" t="s">
        <v>918</v>
      </c>
      <c r="E234" s="10"/>
      <c r="F234" s="225" t="e">
        <f>VLOOKUP(B234,'Zonas Pagas Vigentes'!$D:$BB,66,FALSE)</f>
        <v>#REF!</v>
      </c>
      <c r="G234" s="225"/>
      <c r="H234" s="272"/>
      <c r="I234" s="272"/>
      <c r="J234" s="272"/>
      <c r="K234" s="272"/>
    </row>
    <row r="235" spans="1:11" x14ac:dyDescent="0.2">
      <c r="A235" s="40" t="s">
        <v>775</v>
      </c>
      <c r="B235" s="6">
        <v>295</v>
      </c>
      <c r="C235" s="10" t="str">
        <f>INDEX('Zonas Pagas Vigentes'!$B$2:$B$1048576,MATCH(B235,'Zonas Pagas Vigentes'!$D$2:$D$1048576,0))</f>
        <v>Activa</v>
      </c>
      <c r="D235" s="10" t="s">
        <v>918</v>
      </c>
      <c r="E235" s="10"/>
      <c r="F235" s="225" t="e">
        <f>VLOOKUP(B235,'Zonas Pagas Vigentes'!$D:$BB,66,FALSE)</f>
        <v>#REF!</v>
      </c>
      <c r="G235" s="225"/>
      <c r="H235" s="272"/>
      <c r="I235" s="272"/>
      <c r="J235" s="272"/>
      <c r="K235" s="272"/>
    </row>
    <row r="236" spans="1:11" x14ac:dyDescent="0.2">
      <c r="A236" s="40" t="s">
        <v>775</v>
      </c>
      <c r="B236" s="6">
        <v>296</v>
      </c>
      <c r="C236" s="10" t="str">
        <f>INDEX('Zonas Pagas Vigentes'!$B$2:$B$1048576,MATCH(B236,'Zonas Pagas Vigentes'!$D$2:$D$1048576,0))</f>
        <v>Activa</v>
      </c>
      <c r="D236" s="10" t="s">
        <v>918</v>
      </c>
      <c r="E236" s="10" t="s">
        <v>2070</v>
      </c>
      <c r="F236" s="225" t="e">
        <f>VLOOKUP(B236,'Zonas Pagas Vigentes'!$D:$BB,66,FALSE)</f>
        <v>#REF!</v>
      </c>
      <c r="G236" s="225"/>
      <c r="H236" s="225">
        <v>43316</v>
      </c>
      <c r="I236" s="272"/>
      <c r="J236" s="225" t="s">
        <v>2135</v>
      </c>
      <c r="K236" s="272"/>
    </row>
    <row r="237" spans="1:11" x14ac:dyDescent="0.2">
      <c r="A237" s="40" t="s">
        <v>775</v>
      </c>
      <c r="B237" s="6">
        <v>297</v>
      </c>
      <c r="C237" s="10" t="str">
        <f>INDEX('Zonas Pagas Vigentes'!$B$2:$B$1048576,MATCH(B237,'Zonas Pagas Vigentes'!$D$2:$D$1048576,0))</f>
        <v>Activa</v>
      </c>
      <c r="D237" s="10" t="s">
        <v>926</v>
      </c>
      <c r="E237" s="10"/>
      <c r="F237" s="225" t="e">
        <f>VLOOKUP(B237,'Zonas Pagas Vigentes'!$D:$BB,66,FALSE)</f>
        <v>#REF!</v>
      </c>
      <c r="G237" s="225"/>
      <c r="H237" s="225"/>
      <c r="I237" s="272"/>
      <c r="J237" s="225"/>
      <c r="K237" s="272"/>
    </row>
    <row r="238" spans="1:11" x14ac:dyDescent="0.2">
      <c r="A238" s="40" t="s">
        <v>775</v>
      </c>
      <c r="B238" s="6">
        <v>298</v>
      </c>
      <c r="C238" s="10" t="str">
        <f>INDEX('Zonas Pagas Vigentes'!$B$2:$B$1048576,MATCH(B238,'Zonas Pagas Vigentes'!$D$2:$D$1048576,0))</f>
        <v>Activa</v>
      </c>
      <c r="D238" s="10" t="s">
        <v>937</v>
      </c>
      <c r="E238" s="10"/>
      <c r="F238" s="225" t="e">
        <f>VLOOKUP(B238,'Zonas Pagas Vigentes'!$D:$BB,66,FALSE)</f>
        <v>#REF!</v>
      </c>
      <c r="G238" s="225"/>
      <c r="H238" s="225"/>
      <c r="I238" s="272"/>
      <c r="J238" s="225"/>
      <c r="K238" s="272"/>
    </row>
    <row r="239" spans="1:11" x14ac:dyDescent="0.2">
      <c r="A239" s="40" t="s">
        <v>775</v>
      </c>
      <c r="B239" s="6">
        <v>299</v>
      </c>
      <c r="C239" s="10" t="str">
        <f>INDEX('Zonas Pagas Vigentes'!$B$2:$B$1048576,MATCH(B239,'Zonas Pagas Vigentes'!$D$2:$D$1048576,0))</f>
        <v>Eliminada</v>
      </c>
      <c r="D239" s="10" t="s">
        <v>934</v>
      </c>
      <c r="E239" s="10" t="s">
        <v>2113</v>
      </c>
      <c r="F239" s="225" t="e">
        <f>VLOOKUP(B239,'Zonas Pagas Vigentes'!$D:$BB,66,FALSE)</f>
        <v>#REF!</v>
      </c>
      <c r="G239" s="225">
        <v>43343</v>
      </c>
      <c r="H239" s="225"/>
      <c r="I239" s="272"/>
      <c r="J239" s="225"/>
      <c r="K239" s="272"/>
    </row>
    <row r="240" spans="1:11" x14ac:dyDescent="0.2">
      <c r="A240" s="40" t="s">
        <v>775</v>
      </c>
      <c r="B240" s="6">
        <v>300</v>
      </c>
      <c r="C240" s="10" t="str">
        <f>INDEX('Zonas Pagas Vigentes'!$B$2:$B$1048576,MATCH(B240,'Zonas Pagas Vigentes'!$D$2:$D$1048576,0))</f>
        <v>Activa</v>
      </c>
      <c r="D240" s="10" t="s">
        <v>1697</v>
      </c>
      <c r="E240" s="10"/>
      <c r="F240" s="225" t="e">
        <f>VLOOKUP(B240,'Zonas Pagas Vigentes'!$D:$BB,66,FALSE)</f>
        <v>#REF!</v>
      </c>
      <c r="G240" s="225"/>
      <c r="H240" s="225"/>
      <c r="I240" s="272"/>
      <c r="J240" s="225"/>
      <c r="K240" s="272"/>
    </row>
    <row r="241" spans="1:11" x14ac:dyDescent="0.2">
      <c r="A241" s="10" t="s">
        <v>775</v>
      </c>
      <c r="B241" s="6">
        <v>301</v>
      </c>
      <c r="C241" s="10" t="str">
        <f>INDEX('Zonas Pagas Vigentes'!$B$2:$B$1048576,MATCH(B241,'Zonas Pagas Vigentes'!$D$2:$D$1048576,0))</f>
        <v>Eliminada</v>
      </c>
      <c r="D241" s="10" t="s">
        <v>976</v>
      </c>
      <c r="E241" s="10"/>
      <c r="F241" s="225" t="e">
        <f>VLOOKUP(B241,'Zonas Pagas Vigentes'!$D:$BB,66,FALSE)</f>
        <v>#REF!</v>
      </c>
      <c r="G241" s="225">
        <v>42790</v>
      </c>
      <c r="H241" s="225"/>
      <c r="I241" s="272"/>
      <c r="J241" s="225"/>
      <c r="K241" s="272"/>
    </row>
    <row r="242" spans="1:11" x14ac:dyDescent="0.2">
      <c r="A242" s="10" t="s">
        <v>775</v>
      </c>
      <c r="B242" s="6">
        <v>302</v>
      </c>
      <c r="C242" s="10" t="str">
        <f>INDEX('Zonas Pagas Vigentes'!$B$2:$B$1048576,MATCH(B242,'Zonas Pagas Vigentes'!$D$2:$D$1048576,0))</f>
        <v>Eliminada</v>
      </c>
      <c r="D242" s="10" t="s">
        <v>976</v>
      </c>
      <c r="E242" s="10"/>
      <c r="F242" s="225" t="e">
        <f>VLOOKUP(B242,'Zonas Pagas Vigentes'!$D:$BB,66,FALSE)</f>
        <v>#REF!</v>
      </c>
      <c r="G242" s="225">
        <v>42790</v>
      </c>
      <c r="H242" s="225"/>
      <c r="I242" s="272"/>
      <c r="J242" s="225"/>
      <c r="K242" s="272"/>
    </row>
    <row r="243" spans="1:11" x14ac:dyDescent="0.2">
      <c r="A243" s="40" t="s">
        <v>775</v>
      </c>
      <c r="B243" s="6">
        <v>303</v>
      </c>
      <c r="C243" s="10" t="str">
        <f>INDEX('Zonas Pagas Vigentes'!$B$2:$B$1048576,MATCH(B243,'Zonas Pagas Vigentes'!$D$2:$D$1048576,0))</f>
        <v>Activa</v>
      </c>
      <c r="D243" s="10" t="s">
        <v>975</v>
      </c>
      <c r="E243" s="10"/>
      <c r="F243" s="225" t="e">
        <f>VLOOKUP(B243,'Zonas Pagas Vigentes'!$D:$BB,66,FALSE)</f>
        <v>#REF!</v>
      </c>
      <c r="G243" s="225"/>
      <c r="H243" s="225"/>
      <c r="I243" s="272"/>
      <c r="J243" s="225"/>
      <c r="K243" s="272"/>
    </row>
    <row r="244" spans="1:11" x14ac:dyDescent="0.2">
      <c r="A244" s="40" t="s">
        <v>775</v>
      </c>
      <c r="B244" s="6">
        <v>304</v>
      </c>
      <c r="C244" s="10" t="str">
        <f>INDEX('Zonas Pagas Vigentes'!$B$2:$B$1048576,MATCH(B244,'Zonas Pagas Vigentes'!$D$2:$D$1048576,0))</f>
        <v>Activa</v>
      </c>
      <c r="D244" s="10" t="s">
        <v>975</v>
      </c>
      <c r="E244" s="10"/>
      <c r="F244" s="225" t="e">
        <f>VLOOKUP(B244,'Zonas Pagas Vigentes'!$D:$BB,66,FALSE)</f>
        <v>#REF!</v>
      </c>
      <c r="G244" s="225"/>
      <c r="H244" s="225"/>
      <c r="I244" s="272"/>
      <c r="J244" s="225"/>
      <c r="K244" s="272"/>
    </row>
    <row r="245" spans="1:11" x14ac:dyDescent="0.2">
      <c r="A245" s="40" t="s">
        <v>775</v>
      </c>
      <c r="B245" s="6">
        <v>305</v>
      </c>
      <c r="C245" s="10" t="str">
        <f>INDEX('Zonas Pagas Vigentes'!$B$2:$B$1048576,MATCH(B245,'Zonas Pagas Vigentes'!$D$2:$D$1048576,0))</f>
        <v>Activa</v>
      </c>
      <c r="D245" s="10" t="s">
        <v>975</v>
      </c>
      <c r="E245" s="10"/>
      <c r="F245" s="225" t="e">
        <f>VLOOKUP(B245,'Zonas Pagas Vigentes'!$D:$BB,66,FALSE)</f>
        <v>#REF!</v>
      </c>
      <c r="G245" s="225"/>
      <c r="H245" s="225"/>
      <c r="I245" s="272"/>
      <c r="J245" s="225"/>
      <c r="K245" s="272"/>
    </row>
    <row r="246" spans="1:11" x14ac:dyDescent="0.2">
      <c r="A246" s="40" t="s">
        <v>775</v>
      </c>
      <c r="B246" s="6">
        <v>306</v>
      </c>
      <c r="C246" s="10" t="str">
        <f>INDEX('Zonas Pagas Vigentes'!$B$2:$B$1048576,MATCH(B246,'Zonas Pagas Vigentes'!$D$2:$D$1048576,0))</f>
        <v>Activa</v>
      </c>
      <c r="D246" s="10" t="s">
        <v>1990</v>
      </c>
      <c r="E246" s="10"/>
      <c r="F246" s="225" t="e">
        <f>VLOOKUP(B246,'Zonas Pagas Vigentes'!$D:$BB,66,FALSE)</f>
        <v>#REF!</v>
      </c>
      <c r="G246" s="225"/>
      <c r="H246" s="225"/>
      <c r="I246" s="272"/>
      <c r="J246" s="225"/>
      <c r="K246" s="272"/>
    </row>
    <row r="247" spans="1:11" x14ac:dyDescent="0.2">
      <c r="A247" s="40" t="s">
        <v>775</v>
      </c>
      <c r="B247" s="6">
        <v>308</v>
      </c>
      <c r="C247" s="10" t="str">
        <f>INDEX('Zonas Pagas Vigentes'!$B$2:$B$1048576,MATCH(B247,'Zonas Pagas Vigentes'!$D$2:$D$1048576,0))</f>
        <v>Eliminada</v>
      </c>
      <c r="D247" s="10" t="s">
        <v>977</v>
      </c>
      <c r="E247" s="10" t="s">
        <v>2113</v>
      </c>
      <c r="F247" s="225" t="e">
        <f>VLOOKUP(B247,'Zonas Pagas Vigentes'!$D:$BB,66,FALSE)</f>
        <v>#REF!</v>
      </c>
      <c r="G247" s="225">
        <v>43294</v>
      </c>
      <c r="H247" s="225"/>
      <c r="I247" s="272"/>
      <c r="J247" s="225"/>
      <c r="K247" s="272"/>
    </row>
    <row r="248" spans="1:11" x14ac:dyDescent="0.2">
      <c r="A248" s="40" t="s">
        <v>775</v>
      </c>
      <c r="B248" s="6">
        <v>309</v>
      </c>
      <c r="C248" s="10" t="str">
        <f>INDEX('Zonas Pagas Vigentes'!$B$2:$B$1048576,MATCH(B248,'Zonas Pagas Vigentes'!$D$2:$D$1048576,0))</f>
        <v>Eliminada</v>
      </c>
      <c r="D248" s="10" t="s">
        <v>977</v>
      </c>
      <c r="E248" s="10" t="s">
        <v>2113</v>
      </c>
      <c r="F248" s="225" t="e">
        <f>VLOOKUP(B248,'Zonas Pagas Vigentes'!$D:$BB,66,FALSE)</f>
        <v>#REF!</v>
      </c>
      <c r="G248" s="225">
        <v>43294</v>
      </c>
      <c r="H248" s="225"/>
      <c r="I248" s="272"/>
      <c r="J248" s="225"/>
      <c r="K248" s="272"/>
    </row>
    <row r="249" spans="1:11" x14ac:dyDescent="0.2">
      <c r="A249" s="40" t="s">
        <v>775</v>
      </c>
      <c r="B249" s="6">
        <v>310</v>
      </c>
      <c r="C249" s="10" t="str">
        <f>INDEX('Zonas Pagas Vigentes'!$B$2:$B$1048576,MATCH(B249,'Zonas Pagas Vigentes'!$D$2:$D$1048576,0))</f>
        <v>Activa</v>
      </c>
      <c r="D249" s="10" t="s">
        <v>1019</v>
      </c>
      <c r="E249" s="10"/>
      <c r="F249" s="225" t="e">
        <f>VLOOKUP(B249,'Zonas Pagas Vigentes'!$D:$BB,66,FALSE)</f>
        <v>#REF!</v>
      </c>
      <c r="G249" s="225"/>
      <c r="H249" s="225"/>
      <c r="I249" s="272"/>
      <c r="J249" s="225"/>
      <c r="K249" s="272"/>
    </row>
    <row r="250" spans="1:11" x14ac:dyDescent="0.2">
      <c r="A250" s="40" t="s">
        <v>775</v>
      </c>
      <c r="B250" s="6">
        <v>311</v>
      </c>
      <c r="C250" s="10" t="str">
        <f>INDEX('Zonas Pagas Vigentes'!$B$2:$B$1048576,MATCH(B250,'Zonas Pagas Vigentes'!$D$2:$D$1048576,0))</f>
        <v>Activa</v>
      </c>
      <c r="D250" s="10" t="s">
        <v>1019</v>
      </c>
      <c r="E250" s="10"/>
      <c r="F250" s="225" t="e">
        <f>VLOOKUP(B250,'Zonas Pagas Vigentes'!$D:$BB,66,FALSE)</f>
        <v>#REF!</v>
      </c>
      <c r="G250" s="225"/>
      <c r="H250" s="225"/>
      <c r="I250" s="272"/>
      <c r="J250" s="225"/>
      <c r="K250" s="272"/>
    </row>
    <row r="251" spans="1:11" x14ac:dyDescent="0.2">
      <c r="A251" s="10" t="s">
        <v>775</v>
      </c>
      <c r="B251" s="6">
        <v>312</v>
      </c>
      <c r="C251" s="10" t="str">
        <f>INDEX('Zonas Pagas Vigentes'!$B$2:$B$1048576,MATCH(B251,'Zonas Pagas Vigentes'!$D$2:$D$1048576,0))</f>
        <v>Eliminada</v>
      </c>
      <c r="D251" s="10" t="s">
        <v>1082</v>
      </c>
      <c r="E251" s="10"/>
      <c r="F251" s="225" t="e">
        <f>VLOOKUP(B251,'Zonas Pagas Vigentes'!$D:$BB,66,FALSE)</f>
        <v>#REF!</v>
      </c>
      <c r="G251" s="225">
        <v>42860</v>
      </c>
      <c r="H251" s="225"/>
      <c r="I251" s="272"/>
      <c r="J251" s="225"/>
      <c r="K251" s="272"/>
    </row>
    <row r="252" spans="1:11" x14ac:dyDescent="0.2">
      <c r="A252" s="40" t="s">
        <v>775</v>
      </c>
      <c r="B252" s="6">
        <v>313</v>
      </c>
      <c r="C252" s="10" t="str">
        <f>INDEX('Zonas Pagas Vigentes'!$B$2:$B$1048576,MATCH(B252,'Zonas Pagas Vigentes'!$D$2:$D$1048576,0))</f>
        <v>Activa</v>
      </c>
      <c r="D252" s="10" t="s">
        <v>1019</v>
      </c>
      <c r="E252" s="10"/>
      <c r="F252" s="225" t="e">
        <f>VLOOKUP(B252,'Zonas Pagas Vigentes'!$D:$BB,66,FALSE)</f>
        <v>#REF!</v>
      </c>
      <c r="G252" s="225"/>
      <c r="H252" s="225"/>
      <c r="I252" s="272"/>
      <c r="J252" s="225"/>
      <c r="K252" s="272"/>
    </row>
    <row r="253" spans="1:11" x14ac:dyDescent="0.2">
      <c r="A253" s="40" t="s">
        <v>775</v>
      </c>
      <c r="B253" s="6">
        <v>314</v>
      </c>
      <c r="C253" s="10" t="str">
        <f>INDEX('Zonas Pagas Vigentes'!$B$2:$B$1048576,MATCH(B253,'Zonas Pagas Vigentes'!$D$2:$D$1048576,0))</f>
        <v>Activa</v>
      </c>
      <c r="D253" s="10" t="s">
        <v>1019</v>
      </c>
      <c r="E253" s="10"/>
      <c r="F253" s="225" t="e">
        <f>VLOOKUP(B253,'Zonas Pagas Vigentes'!$D:$BB,66,FALSE)</f>
        <v>#REF!</v>
      </c>
      <c r="G253" s="225"/>
      <c r="H253" s="225"/>
      <c r="I253" s="272"/>
      <c r="J253" s="225"/>
      <c r="K253" s="272"/>
    </row>
    <row r="254" spans="1:11" x14ac:dyDescent="0.2">
      <c r="A254" s="10" t="s">
        <v>775</v>
      </c>
      <c r="B254" s="6">
        <v>315</v>
      </c>
      <c r="C254" s="10" t="str">
        <f>INDEX('Zonas Pagas Vigentes'!$B$2:$B$1048576,MATCH(B254,'Zonas Pagas Vigentes'!$D$2:$D$1048576,0))</f>
        <v>Eliminada</v>
      </c>
      <c r="D254" s="10" t="s">
        <v>1082</v>
      </c>
      <c r="E254" s="10"/>
      <c r="F254" s="225" t="e">
        <f>VLOOKUP(B254,'Zonas Pagas Vigentes'!$D:$BB,66,FALSE)</f>
        <v>#REF!</v>
      </c>
      <c r="G254" s="225">
        <v>42860</v>
      </c>
      <c r="H254" s="225"/>
      <c r="I254" s="272"/>
      <c r="J254" s="225"/>
      <c r="K254" s="272"/>
    </row>
    <row r="255" spans="1:11" x14ac:dyDescent="0.2">
      <c r="A255" s="40" t="s">
        <v>775</v>
      </c>
      <c r="B255" s="6">
        <v>316</v>
      </c>
      <c r="C255" s="10" t="str">
        <f>INDEX('Zonas Pagas Vigentes'!$B$2:$B$1048576,MATCH(B255,'Zonas Pagas Vigentes'!$D$2:$D$1048576,0))</f>
        <v>Activa</v>
      </c>
      <c r="D255" s="10" t="s">
        <v>1444</v>
      </c>
      <c r="E255" s="10"/>
      <c r="F255" s="225" t="e">
        <f>VLOOKUP(B255,'Zonas Pagas Vigentes'!$D:$BB,66,FALSE)</f>
        <v>#REF!</v>
      </c>
      <c r="G255" s="225"/>
      <c r="H255" s="225"/>
      <c r="I255" s="272"/>
      <c r="J255" s="225"/>
      <c r="K255" s="272"/>
    </row>
    <row r="256" spans="1:11" x14ac:dyDescent="0.2">
      <c r="A256" s="40" t="s">
        <v>775</v>
      </c>
      <c r="B256" s="6">
        <v>317</v>
      </c>
      <c r="C256" s="10" t="str">
        <f>INDEX('Zonas Pagas Vigentes'!$B$2:$B$1048576,MATCH(B256,'Zonas Pagas Vigentes'!$D$2:$D$1048576,0))</f>
        <v>Activa</v>
      </c>
      <c r="D256" s="140" t="s">
        <v>2100</v>
      </c>
      <c r="E256" s="140"/>
      <c r="F256" s="225" t="e">
        <f>VLOOKUP(B256,'Zonas Pagas Vigentes'!$D:$BB,66,FALSE)</f>
        <v>#REF!</v>
      </c>
      <c r="G256" s="225"/>
      <c r="H256" s="225"/>
      <c r="I256" s="272"/>
      <c r="J256" s="225"/>
      <c r="K256" s="272"/>
    </row>
    <row r="257" spans="1:11" x14ac:dyDescent="0.2">
      <c r="A257" s="40" t="s">
        <v>775</v>
      </c>
      <c r="B257" s="6">
        <v>318</v>
      </c>
      <c r="C257" s="10" t="str">
        <f>INDEX('Zonas Pagas Vigentes'!$B$2:$B$1048576,MATCH(B257,'Zonas Pagas Vigentes'!$D$2:$D$1048576,0))</f>
        <v>Activa</v>
      </c>
      <c r="D257" s="140" t="s">
        <v>1021</v>
      </c>
      <c r="E257" s="140"/>
      <c r="F257" s="225" t="e">
        <f>VLOOKUP(B257,'Zonas Pagas Vigentes'!$D:$BB,66,FALSE)</f>
        <v>#REF!</v>
      </c>
      <c r="G257" s="225"/>
      <c r="H257" s="225"/>
      <c r="I257" s="272"/>
      <c r="J257" s="225"/>
      <c r="K257" s="272"/>
    </row>
    <row r="258" spans="1:11" x14ac:dyDescent="0.2">
      <c r="A258" s="40" t="s">
        <v>775</v>
      </c>
      <c r="B258" s="6">
        <v>319</v>
      </c>
      <c r="C258" s="10" t="str">
        <f>INDEX('Zonas Pagas Vigentes'!$B$2:$B$1048576,MATCH(B258,'Zonas Pagas Vigentes'!$D$2:$D$1048576,0))</f>
        <v>Activa</v>
      </c>
      <c r="D258" s="140" t="s">
        <v>1021</v>
      </c>
      <c r="E258" s="140"/>
      <c r="F258" s="225" t="e">
        <f>VLOOKUP(B258,'Zonas Pagas Vigentes'!$D:$BB,66,FALSE)</f>
        <v>#REF!</v>
      </c>
      <c r="G258" s="225"/>
      <c r="H258" s="225"/>
      <c r="I258" s="272"/>
      <c r="J258" s="225"/>
      <c r="K258" s="272"/>
    </row>
    <row r="259" spans="1:11" x14ac:dyDescent="0.2">
      <c r="A259" s="40" t="s">
        <v>775</v>
      </c>
      <c r="B259" s="6">
        <v>320</v>
      </c>
      <c r="C259" s="10" t="str">
        <f>INDEX('Zonas Pagas Vigentes'!$B$2:$B$1048576,MATCH(B259,'Zonas Pagas Vigentes'!$D$2:$D$1048576,0))</f>
        <v>Activa</v>
      </c>
      <c r="D259" s="140" t="s">
        <v>1021</v>
      </c>
      <c r="E259" s="140"/>
      <c r="F259" s="225" t="e">
        <f>VLOOKUP(B259,'Zonas Pagas Vigentes'!$D:$BB,66,FALSE)</f>
        <v>#REF!</v>
      </c>
      <c r="G259" s="225"/>
      <c r="H259" s="225"/>
      <c r="I259" s="272"/>
      <c r="J259" s="225"/>
      <c r="K259" s="272"/>
    </row>
    <row r="260" spans="1:11" x14ac:dyDescent="0.2">
      <c r="A260" s="40" t="s">
        <v>775</v>
      </c>
      <c r="B260" s="6">
        <v>321</v>
      </c>
      <c r="C260" s="10" t="str">
        <f>INDEX('Zonas Pagas Vigentes'!$B$2:$B$1048576,MATCH(B260,'Zonas Pagas Vigentes'!$D$2:$D$1048576,0))</f>
        <v>Activa</v>
      </c>
      <c r="D260" s="140" t="s">
        <v>1022</v>
      </c>
      <c r="E260" s="140"/>
      <c r="F260" s="225" t="e">
        <f>VLOOKUP(B260,'Zonas Pagas Vigentes'!$D:$BB,66,FALSE)</f>
        <v>#REF!</v>
      </c>
      <c r="G260" s="225"/>
      <c r="H260" s="225"/>
      <c r="I260" s="272"/>
      <c r="J260" s="225"/>
      <c r="K260" s="272"/>
    </row>
    <row r="261" spans="1:11" x14ac:dyDescent="0.2">
      <c r="A261" s="40" t="s">
        <v>775</v>
      </c>
      <c r="B261" s="6">
        <v>322</v>
      </c>
      <c r="C261" s="10" t="str">
        <f>INDEX('Zonas Pagas Vigentes'!$B$2:$B$1048576,MATCH(B261,'Zonas Pagas Vigentes'!$D$2:$D$1048576,0))</f>
        <v>Activa</v>
      </c>
      <c r="D261" s="140" t="s">
        <v>1022</v>
      </c>
      <c r="E261" s="140"/>
      <c r="F261" s="225" t="e">
        <f>VLOOKUP(B261,'Zonas Pagas Vigentes'!$D:$BB,66,FALSE)</f>
        <v>#REF!</v>
      </c>
      <c r="G261" s="225"/>
      <c r="H261" s="225"/>
      <c r="I261" s="272"/>
      <c r="J261" s="225"/>
      <c r="K261" s="272"/>
    </row>
    <row r="262" spans="1:11" x14ac:dyDescent="0.2">
      <c r="A262" s="40" t="s">
        <v>775</v>
      </c>
      <c r="B262" s="6">
        <v>323</v>
      </c>
      <c r="C262" s="10" t="str">
        <f>INDEX('Zonas Pagas Vigentes'!$B$2:$B$1048576,MATCH(B262,'Zonas Pagas Vigentes'!$D$2:$D$1048576,0))</f>
        <v>Activa</v>
      </c>
      <c r="D262" s="140" t="s">
        <v>1022</v>
      </c>
      <c r="E262" s="140"/>
      <c r="F262" s="225" t="e">
        <f>VLOOKUP(B262,'Zonas Pagas Vigentes'!$D:$BB,66,FALSE)</f>
        <v>#REF!</v>
      </c>
      <c r="G262" s="225"/>
      <c r="H262" s="225"/>
      <c r="I262" s="272"/>
      <c r="J262" s="225"/>
      <c r="K262" s="272"/>
    </row>
    <row r="263" spans="1:11" x14ac:dyDescent="0.2">
      <c r="A263" s="40" t="s">
        <v>775</v>
      </c>
      <c r="B263" s="6">
        <v>324</v>
      </c>
      <c r="C263" s="10" t="str">
        <f>INDEX('Zonas Pagas Vigentes'!$B$2:$B$1048576,MATCH(B263,'Zonas Pagas Vigentes'!$D$2:$D$1048576,0))</f>
        <v>Activa</v>
      </c>
      <c r="D263" s="140" t="s">
        <v>1022</v>
      </c>
      <c r="E263" s="140"/>
      <c r="F263" s="225" t="e">
        <f>VLOOKUP(B263,'Zonas Pagas Vigentes'!$D:$BB,66,FALSE)</f>
        <v>#REF!</v>
      </c>
      <c r="G263" s="225"/>
      <c r="H263" s="225"/>
      <c r="I263" s="272"/>
      <c r="J263" s="225"/>
      <c r="K263" s="272"/>
    </row>
    <row r="264" spans="1:11" x14ac:dyDescent="0.2">
      <c r="A264" s="40" t="s">
        <v>775</v>
      </c>
      <c r="B264" s="6">
        <v>325</v>
      </c>
      <c r="C264" s="10" t="str">
        <f>INDEX('Zonas Pagas Vigentes'!$B$2:$B$1048576,MATCH(B264,'Zonas Pagas Vigentes'!$D$2:$D$1048576,0))</f>
        <v>Activa</v>
      </c>
      <c r="D264" s="140" t="s">
        <v>1997</v>
      </c>
      <c r="E264" s="140"/>
      <c r="F264" s="225" t="e">
        <f>VLOOKUP(B264,'Zonas Pagas Vigentes'!$D:$BB,66,FALSE)</f>
        <v>#REF!</v>
      </c>
      <c r="G264" s="225"/>
      <c r="H264" s="225"/>
      <c r="I264" s="272"/>
      <c r="J264" s="225"/>
      <c r="K264" s="272"/>
    </row>
    <row r="265" spans="1:11" x14ac:dyDescent="0.2">
      <c r="A265" s="40" t="s">
        <v>775</v>
      </c>
      <c r="B265" s="6">
        <v>326</v>
      </c>
      <c r="C265" s="10" t="str">
        <f>INDEX('Zonas Pagas Vigentes'!$B$2:$B$1048576,MATCH(B265,'Zonas Pagas Vigentes'!$D$2:$D$1048576,0))</f>
        <v>Eliminada</v>
      </c>
      <c r="D265" s="140" t="s">
        <v>1133</v>
      </c>
      <c r="E265" s="140"/>
      <c r="F265" s="225" t="e">
        <f>VLOOKUP(B265,'Zonas Pagas Vigentes'!$D:$BB,66,FALSE)</f>
        <v>#REF!</v>
      </c>
      <c r="G265" s="225">
        <v>42921</v>
      </c>
      <c r="H265" s="225"/>
      <c r="I265" s="272"/>
      <c r="J265" s="225"/>
      <c r="K265" s="272"/>
    </row>
    <row r="266" spans="1:11" x14ac:dyDescent="0.2">
      <c r="A266" s="40" t="s">
        <v>775</v>
      </c>
      <c r="B266" s="6">
        <v>327</v>
      </c>
      <c r="C266" s="10" t="str">
        <f>INDEX('Zonas Pagas Vigentes'!$B$2:$B$1048576,MATCH(B266,'Zonas Pagas Vigentes'!$D$2:$D$1048576,0))</f>
        <v>Activa</v>
      </c>
      <c r="D266" s="140" t="s">
        <v>1023</v>
      </c>
      <c r="E266" s="140"/>
      <c r="F266" s="225" t="e">
        <f>VLOOKUP(B266,'Zonas Pagas Vigentes'!$D:$BB,66,FALSE)</f>
        <v>#REF!</v>
      </c>
      <c r="G266" s="225"/>
      <c r="H266" s="225"/>
      <c r="I266" s="272"/>
      <c r="J266" s="225"/>
      <c r="K266" s="272"/>
    </row>
    <row r="267" spans="1:11" x14ac:dyDescent="0.2">
      <c r="A267" s="40" t="s">
        <v>775</v>
      </c>
      <c r="B267" s="6">
        <v>328</v>
      </c>
      <c r="C267" s="10" t="str">
        <f>INDEX('Zonas Pagas Vigentes'!$B$2:$B$1048576,MATCH(B267,'Zonas Pagas Vigentes'!$D$2:$D$1048576,0))</f>
        <v>Activa</v>
      </c>
      <c r="D267" s="140" t="s">
        <v>1024</v>
      </c>
      <c r="E267" s="140"/>
      <c r="F267" s="225" t="e">
        <f>VLOOKUP(B267,'Zonas Pagas Vigentes'!$D:$BB,66,FALSE)</f>
        <v>#REF!</v>
      </c>
      <c r="G267" s="225"/>
      <c r="H267" s="225"/>
      <c r="I267" s="272"/>
      <c r="J267" s="225"/>
      <c r="K267" s="272"/>
    </row>
    <row r="268" spans="1:11" x14ac:dyDescent="0.2">
      <c r="A268" s="40" t="s">
        <v>775</v>
      </c>
      <c r="B268" s="6">
        <v>329</v>
      </c>
      <c r="C268" s="10" t="str">
        <f>INDEX('Zonas Pagas Vigentes'!$B$2:$B$1048576,MATCH(B268,'Zonas Pagas Vigentes'!$D$2:$D$1048576,0))</f>
        <v>Activa</v>
      </c>
      <c r="D268" s="140" t="s">
        <v>1024</v>
      </c>
      <c r="E268" s="140"/>
      <c r="F268" s="225" t="e">
        <f>VLOOKUP(B268,'Zonas Pagas Vigentes'!$D:$BB,66,FALSE)</f>
        <v>#REF!</v>
      </c>
      <c r="G268" s="225"/>
      <c r="H268" s="225"/>
      <c r="I268" s="272"/>
      <c r="J268" s="225"/>
      <c r="K268" s="272"/>
    </row>
    <row r="269" spans="1:11" x14ac:dyDescent="0.2">
      <c r="A269" s="40" t="s">
        <v>775</v>
      </c>
      <c r="B269" s="6">
        <v>330</v>
      </c>
      <c r="C269" s="10" t="str">
        <f>INDEX('Zonas Pagas Vigentes'!$B$2:$B$1048576,MATCH(B269,'Zonas Pagas Vigentes'!$D$2:$D$1048576,0))</f>
        <v>Activa</v>
      </c>
      <c r="D269" s="140" t="s">
        <v>1024</v>
      </c>
      <c r="E269" s="140"/>
      <c r="F269" s="225" t="e">
        <f>VLOOKUP(B269,'Zonas Pagas Vigentes'!$D:$BB,66,FALSE)</f>
        <v>#REF!</v>
      </c>
      <c r="G269" s="225"/>
      <c r="H269" s="225"/>
      <c r="I269" s="272"/>
      <c r="J269" s="225"/>
      <c r="K269" s="272"/>
    </row>
    <row r="270" spans="1:11" x14ac:dyDescent="0.2">
      <c r="A270" s="40" t="s">
        <v>775</v>
      </c>
      <c r="B270" s="6">
        <v>331</v>
      </c>
      <c r="C270" s="10" t="str">
        <f>INDEX('Zonas Pagas Vigentes'!$B$2:$B$1048576,MATCH(B270,'Zonas Pagas Vigentes'!$D$2:$D$1048576,0))</f>
        <v>Activa</v>
      </c>
      <c r="D270" s="140" t="s">
        <v>2009</v>
      </c>
      <c r="E270" s="140"/>
      <c r="F270" s="225" t="e">
        <f>VLOOKUP(B270,'Zonas Pagas Vigentes'!$D:$BB,66,FALSE)</f>
        <v>#REF!</v>
      </c>
      <c r="G270" s="225"/>
      <c r="H270" s="225"/>
      <c r="I270" s="272"/>
      <c r="J270" s="225"/>
      <c r="K270" s="272"/>
    </row>
    <row r="271" spans="1:11" x14ac:dyDescent="0.2">
      <c r="A271" s="40" t="s">
        <v>775</v>
      </c>
      <c r="B271" s="6">
        <v>332</v>
      </c>
      <c r="C271" s="10" t="str">
        <f>INDEX('Zonas Pagas Vigentes'!$B$2:$B$1048576,MATCH(B271,'Zonas Pagas Vigentes'!$D$2:$D$1048576,0))</f>
        <v>Activa</v>
      </c>
      <c r="D271" s="140" t="s">
        <v>1025</v>
      </c>
      <c r="E271" s="140"/>
      <c r="F271" s="225" t="e">
        <f>VLOOKUP(B271,'Zonas Pagas Vigentes'!$D:$BB,66,FALSE)</f>
        <v>#REF!</v>
      </c>
      <c r="G271" s="225"/>
      <c r="H271" s="225"/>
      <c r="I271" s="272"/>
      <c r="J271" s="225"/>
      <c r="K271" s="272"/>
    </row>
    <row r="272" spans="1:11" x14ac:dyDescent="0.2">
      <c r="A272" s="40" t="s">
        <v>775</v>
      </c>
      <c r="B272" s="6">
        <v>333</v>
      </c>
      <c r="C272" s="10" t="str">
        <f>INDEX('Zonas Pagas Vigentes'!$B$2:$B$1048576,MATCH(B272,'Zonas Pagas Vigentes'!$D$2:$D$1048576,0))</f>
        <v>Activa</v>
      </c>
      <c r="D272" s="10" t="s">
        <v>1026</v>
      </c>
      <c r="E272" s="10"/>
      <c r="F272" s="225" t="e">
        <f>VLOOKUP(B272,'Zonas Pagas Vigentes'!$D:$BB,66,FALSE)</f>
        <v>#REF!</v>
      </c>
      <c r="G272" s="225"/>
      <c r="H272" s="225"/>
      <c r="I272" s="272"/>
      <c r="J272" s="225"/>
      <c r="K272" s="272"/>
    </row>
    <row r="273" spans="1:11" x14ac:dyDescent="0.2">
      <c r="A273" s="40" t="s">
        <v>775</v>
      </c>
      <c r="B273" s="6">
        <v>334</v>
      </c>
      <c r="C273" s="10" t="str">
        <f>INDEX('Zonas Pagas Vigentes'!$B$2:$B$1048576,MATCH(B273,'Zonas Pagas Vigentes'!$D$2:$D$1048576,0))</f>
        <v>Activa</v>
      </c>
      <c r="D273" s="10" t="s">
        <v>1027</v>
      </c>
      <c r="E273" s="10"/>
      <c r="F273" s="225" t="e">
        <f>VLOOKUP(B273,'Zonas Pagas Vigentes'!$D:$BB,66,FALSE)</f>
        <v>#REF!</v>
      </c>
      <c r="G273" s="225"/>
      <c r="H273" s="225"/>
      <c r="I273" s="272"/>
      <c r="J273" s="225"/>
      <c r="K273" s="272"/>
    </row>
    <row r="274" spans="1:11" x14ac:dyDescent="0.2">
      <c r="A274" s="40" t="s">
        <v>775</v>
      </c>
      <c r="B274" s="6">
        <v>307</v>
      </c>
      <c r="C274" s="10" t="str">
        <f>INDEX('Zonas Pagas Vigentes'!$B$2:$B$1048576,MATCH(B274,'Zonas Pagas Vigentes'!$D$2:$D$1048576,0))</f>
        <v>Activa</v>
      </c>
      <c r="D274" s="10" t="s">
        <v>1085</v>
      </c>
      <c r="E274" s="10"/>
      <c r="F274" s="225" t="e">
        <f>VLOOKUP(B274,'Zonas Pagas Vigentes'!$D:$BB,66,FALSE)</f>
        <v>#REF!</v>
      </c>
      <c r="G274" s="225"/>
      <c r="H274" s="225"/>
      <c r="I274" s="272"/>
      <c r="J274" s="225"/>
      <c r="K274" s="272"/>
    </row>
    <row r="275" spans="1:11" x14ac:dyDescent="0.2">
      <c r="A275" s="40" t="s">
        <v>775</v>
      </c>
      <c r="B275" s="6">
        <v>335</v>
      </c>
      <c r="C275" s="10" t="str">
        <f>INDEX('Zonas Pagas Vigentes'!$B$2:$B$1048576,MATCH(B275,'Zonas Pagas Vigentes'!$D$2:$D$1048576,0))</f>
        <v>Activa</v>
      </c>
      <c r="D275" s="10" t="s">
        <v>1086</v>
      </c>
      <c r="E275" s="10"/>
      <c r="F275" s="225" t="e">
        <f>VLOOKUP(B275,'Zonas Pagas Vigentes'!$D:$BB,66,FALSE)</f>
        <v>#REF!</v>
      </c>
      <c r="G275" s="225"/>
      <c r="H275" s="225"/>
      <c r="I275" s="272"/>
      <c r="J275" s="225"/>
      <c r="K275" s="272"/>
    </row>
    <row r="276" spans="1:11" x14ac:dyDescent="0.2">
      <c r="A276" s="40" t="s">
        <v>775</v>
      </c>
      <c r="B276" s="6">
        <v>336</v>
      </c>
      <c r="C276" s="10" t="str">
        <f>INDEX('Zonas Pagas Vigentes'!$B$2:$B$1048576,MATCH(B276,'Zonas Pagas Vigentes'!$D$2:$D$1048576,0))</f>
        <v>Activa</v>
      </c>
      <c r="D276" s="10" t="s">
        <v>1087</v>
      </c>
      <c r="E276" s="10"/>
      <c r="F276" s="225" t="e">
        <f>VLOOKUP(B276,'Zonas Pagas Vigentes'!$D:$BB,66,FALSE)</f>
        <v>#REF!</v>
      </c>
      <c r="G276" s="225"/>
      <c r="H276" s="225"/>
      <c r="I276" s="272"/>
      <c r="J276" s="225"/>
      <c r="K276" s="272"/>
    </row>
    <row r="277" spans="1:11" x14ac:dyDescent="0.2">
      <c r="A277" s="40" t="s">
        <v>775</v>
      </c>
      <c r="B277" s="6">
        <v>337</v>
      </c>
      <c r="C277" s="10" t="str">
        <f>INDEX('Zonas Pagas Vigentes'!$B$2:$B$1048576,MATCH(B277,'Zonas Pagas Vigentes'!$D$2:$D$1048576,0))</f>
        <v>Eliminada</v>
      </c>
      <c r="D277" s="10" t="s">
        <v>1408</v>
      </c>
      <c r="E277" s="10"/>
      <c r="F277" s="225" t="e">
        <f>VLOOKUP(B277,'Zonas Pagas Vigentes'!$D:$BB,66,FALSE)</f>
        <v>#REF!</v>
      </c>
      <c r="G277" s="225">
        <v>42999</v>
      </c>
      <c r="H277" s="225"/>
      <c r="I277" s="272"/>
      <c r="J277" s="225"/>
      <c r="K277" s="272"/>
    </row>
    <row r="278" spans="1:11" x14ac:dyDescent="0.2">
      <c r="A278" s="40" t="s">
        <v>775</v>
      </c>
      <c r="B278" s="6">
        <v>338</v>
      </c>
      <c r="C278" s="10" t="str">
        <f>INDEX('Zonas Pagas Vigentes'!$B$2:$B$1048576,MATCH(B278,'Zonas Pagas Vigentes'!$D$2:$D$1048576,0))</f>
        <v>Eliminada</v>
      </c>
      <c r="D278" s="10" t="s">
        <v>1408</v>
      </c>
      <c r="E278" s="10"/>
      <c r="F278" s="225" t="e">
        <f>VLOOKUP(B278,'Zonas Pagas Vigentes'!$D:$BB,66,FALSE)</f>
        <v>#REF!</v>
      </c>
      <c r="G278" s="225">
        <v>42999</v>
      </c>
      <c r="H278" s="225"/>
      <c r="I278" s="272"/>
      <c r="J278" s="225"/>
      <c r="K278" s="272"/>
    </row>
    <row r="279" spans="1:11" x14ac:dyDescent="0.2">
      <c r="A279" s="40" t="s">
        <v>775</v>
      </c>
      <c r="B279" s="6">
        <v>339</v>
      </c>
      <c r="C279" s="10" t="str">
        <f>INDEX('Zonas Pagas Vigentes'!$B$2:$B$1048576,MATCH(B279,'Zonas Pagas Vigentes'!$D$2:$D$1048576,0))</f>
        <v>Activa</v>
      </c>
      <c r="D279" s="10" t="s">
        <v>1088</v>
      </c>
      <c r="E279" s="10"/>
      <c r="F279" s="225" t="e">
        <f>VLOOKUP(B279,'Zonas Pagas Vigentes'!$D:$BB,66,FALSE)</f>
        <v>#REF!</v>
      </c>
      <c r="G279" s="225"/>
      <c r="H279" s="225"/>
      <c r="I279" s="272"/>
      <c r="J279" s="225"/>
      <c r="K279" s="272"/>
    </row>
    <row r="280" spans="1:11" x14ac:dyDescent="0.2">
      <c r="A280" s="40" t="s">
        <v>775</v>
      </c>
      <c r="B280" s="6">
        <v>340</v>
      </c>
      <c r="C280" s="10" t="str">
        <f>INDEX('Zonas Pagas Vigentes'!$B$2:$B$1048576,MATCH(B280,'Zonas Pagas Vigentes'!$D$2:$D$1048576,0))</f>
        <v>Eliminada</v>
      </c>
      <c r="D280" s="140" t="s">
        <v>1140</v>
      </c>
      <c r="E280" s="140"/>
      <c r="F280" s="225" t="e">
        <f>VLOOKUP(B280,'Zonas Pagas Vigentes'!$D:$BB,66,FALSE)</f>
        <v>#REF!</v>
      </c>
      <c r="G280" s="225">
        <v>42978</v>
      </c>
      <c r="H280" s="225"/>
      <c r="I280" s="272"/>
      <c r="J280" s="225"/>
      <c r="K280" s="272"/>
    </row>
    <row r="281" spans="1:11" x14ac:dyDescent="0.2">
      <c r="A281" s="40" t="s">
        <v>775</v>
      </c>
      <c r="B281" s="6">
        <v>341</v>
      </c>
      <c r="C281" s="10" t="str">
        <f>INDEX('Zonas Pagas Vigentes'!$B$2:$B$1048576,MATCH(B281,'Zonas Pagas Vigentes'!$D$2:$D$1048576,0))</f>
        <v>Activa</v>
      </c>
      <c r="D281" s="10" t="s">
        <v>1089</v>
      </c>
      <c r="E281" s="10"/>
      <c r="F281" s="225" t="e">
        <f>VLOOKUP(B281,'Zonas Pagas Vigentes'!$D:$BB,66,FALSE)</f>
        <v>#REF!</v>
      </c>
      <c r="G281" s="225"/>
      <c r="H281" s="225"/>
      <c r="I281" s="272"/>
      <c r="J281" s="225"/>
      <c r="K281" s="272"/>
    </row>
    <row r="282" spans="1:11" x14ac:dyDescent="0.2">
      <c r="A282" s="40" t="s">
        <v>775</v>
      </c>
      <c r="B282" s="6">
        <v>342</v>
      </c>
      <c r="C282" s="10" t="str">
        <f>INDEX('Zonas Pagas Vigentes'!$B$2:$B$1048576,MATCH(B282,'Zonas Pagas Vigentes'!$D$2:$D$1048576,0))</f>
        <v>Eliminada</v>
      </c>
      <c r="D282" s="10" t="s">
        <v>1985</v>
      </c>
      <c r="E282" s="10"/>
      <c r="F282" s="225" t="e">
        <f>VLOOKUP(B282,'Zonas Pagas Vigentes'!$D:$BB,66,FALSE)</f>
        <v>#REF!</v>
      </c>
      <c r="G282" s="225">
        <v>43167</v>
      </c>
      <c r="H282" s="225"/>
      <c r="I282" s="272"/>
      <c r="J282" s="225"/>
      <c r="K282" s="272"/>
    </row>
    <row r="283" spans="1:11" x14ac:dyDescent="0.2">
      <c r="A283" s="40" t="s">
        <v>775</v>
      </c>
      <c r="B283" s="6">
        <v>343</v>
      </c>
      <c r="C283" s="10" t="str">
        <f>INDEX('Zonas Pagas Vigentes'!$B$2:$B$1048576,MATCH(B283,'Zonas Pagas Vigentes'!$D$2:$D$1048576,0))</f>
        <v>Activa</v>
      </c>
      <c r="D283" s="10" t="s">
        <v>2134</v>
      </c>
      <c r="E283" s="10" t="s">
        <v>2069</v>
      </c>
      <c r="F283" s="225" t="e">
        <f>VLOOKUP(B283,'Zonas Pagas Vigentes'!$D:$BB,66,FALSE)</f>
        <v>#REF!</v>
      </c>
      <c r="G283" s="225"/>
      <c r="H283" s="225">
        <v>43316</v>
      </c>
      <c r="I283" s="272"/>
      <c r="J283" s="225"/>
      <c r="K283" s="272"/>
    </row>
    <row r="284" spans="1:11" x14ac:dyDescent="0.2">
      <c r="A284" s="40" t="s">
        <v>775</v>
      </c>
      <c r="B284" s="6">
        <v>344</v>
      </c>
      <c r="C284" s="10" t="str">
        <f>INDEX('Zonas Pagas Vigentes'!$B$2:$B$1048576,MATCH(B284,'Zonas Pagas Vigentes'!$D$2:$D$1048576,0))</f>
        <v>Activa</v>
      </c>
      <c r="D284" s="140" t="s">
        <v>1979</v>
      </c>
      <c r="E284" s="140"/>
      <c r="F284" s="225" t="e">
        <f>VLOOKUP(B284,'Zonas Pagas Vigentes'!$D:$BB,66,FALSE)</f>
        <v>#REF!</v>
      </c>
      <c r="G284" s="225"/>
      <c r="H284" s="272"/>
      <c r="I284" s="272"/>
      <c r="J284" s="225"/>
      <c r="K284" s="272"/>
    </row>
    <row r="285" spans="1:11" x14ac:dyDescent="0.2">
      <c r="A285" s="40" t="s">
        <v>775</v>
      </c>
      <c r="B285" s="6">
        <v>345</v>
      </c>
      <c r="C285" s="10" t="str">
        <f>INDEX('Zonas Pagas Vigentes'!$B$2:$B$1048576,MATCH(B285,'Zonas Pagas Vigentes'!$D$2:$D$1048576,0))</f>
        <v>Activa</v>
      </c>
      <c r="D285" s="10" t="s">
        <v>1090</v>
      </c>
      <c r="E285" s="10"/>
      <c r="F285" s="225" t="e">
        <f>VLOOKUP(B285,'Zonas Pagas Vigentes'!$D:$BB,66,FALSE)</f>
        <v>#REF!</v>
      </c>
      <c r="G285" s="225"/>
      <c r="H285" s="272"/>
      <c r="I285" s="272"/>
      <c r="J285" s="225"/>
      <c r="K285" s="272"/>
    </row>
    <row r="286" spans="1:11" x14ac:dyDescent="0.2">
      <c r="A286" s="40" t="s">
        <v>775</v>
      </c>
      <c r="B286" s="6">
        <v>346</v>
      </c>
      <c r="C286" s="10" t="str">
        <f>INDEX('Zonas Pagas Vigentes'!$B$2:$B$1048576,MATCH(B286,'Zonas Pagas Vigentes'!$D$2:$D$1048576,0))</f>
        <v>Activa</v>
      </c>
      <c r="D286" s="10" t="s">
        <v>1090</v>
      </c>
      <c r="E286" s="10"/>
      <c r="F286" s="225" t="e">
        <f>VLOOKUP(B286,'Zonas Pagas Vigentes'!$D:$BB,66,FALSE)</f>
        <v>#REF!</v>
      </c>
      <c r="G286" s="225"/>
      <c r="H286" s="272"/>
      <c r="I286" s="272"/>
      <c r="J286" s="225"/>
      <c r="K286" s="272"/>
    </row>
    <row r="287" spans="1:11" x14ac:dyDescent="0.2">
      <c r="A287" s="40" t="s">
        <v>775</v>
      </c>
      <c r="B287" s="6">
        <v>348</v>
      </c>
      <c r="C287" s="10" t="str">
        <f>INDEX('Zonas Pagas Vigentes'!$B$2:$B$1048576,MATCH(B287,'Zonas Pagas Vigentes'!$D$2:$D$1048576,0))</f>
        <v>Activa</v>
      </c>
      <c r="D287" s="10" t="s">
        <v>2008</v>
      </c>
      <c r="E287" s="10"/>
      <c r="F287" s="225" t="e">
        <f>VLOOKUP(B287,'Zonas Pagas Vigentes'!$D:$BB,66,FALSE)</f>
        <v>#REF!</v>
      </c>
      <c r="G287" s="225"/>
      <c r="H287" s="272"/>
      <c r="I287" s="272"/>
      <c r="J287" s="225"/>
      <c r="K287" s="272"/>
    </row>
    <row r="288" spans="1:11" x14ac:dyDescent="0.2">
      <c r="A288" s="40" t="s">
        <v>775</v>
      </c>
      <c r="B288" s="6">
        <v>349</v>
      </c>
      <c r="C288" s="10" t="str">
        <f>INDEX('Zonas Pagas Vigentes'!$B$2:$B$1048576,MATCH(B288,'Zonas Pagas Vigentes'!$D$2:$D$1048576,0))</f>
        <v>Activa</v>
      </c>
      <c r="D288" s="10" t="s">
        <v>1157</v>
      </c>
      <c r="E288" s="10"/>
      <c r="F288" s="225" t="e">
        <f>VLOOKUP(B288,'Zonas Pagas Vigentes'!$D:$BB,66,FALSE)</f>
        <v>#REF!</v>
      </c>
      <c r="G288" s="225"/>
      <c r="H288" s="272"/>
      <c r="I288" s="272"/>
      <c r="J288" s="225"/>
      <c r="K288" s="272"/>
    </row>
    <row r="289" spans="1:11" x14ac:dyDescent="0.2">
      <c r="A289" s="40" t="s">
        <v>775</v>
      </c>
      <c r="B289" s="6">
        <v>350</v>
      </c>
      <c r="C289" s="10" t="str">
        <f>INDEX('Zonas Pagas Vigentes'!$B$2:$B$1048576,MATCH(B289,'Zonas Pagas Vigentes'!$D$2:$D$1048576,0))</f>
        <v>Activa</v>
      </c>
      <c r="D289" s="10" t="s">
        <v>1158</v>
      </c>
      <c r="E289" s="10"/>
      <c r="F289" s="225" t="e">
        <f>VLOOKUP(B289,'Zonas Pagas Vigentes'!$D:$BB,66,FALSE)</f>
        <v>#REF!</v>
      </c>
      <c r="G289" s="225"/>
      <c r="H289" s="272"/>
      <c r="I289" s="272"/>
      <c r="J289" s="225"/>
      <c r="K289" s="272"/>
    </row>
    <row r="290" spans="1:11" x14ac:dyDescent="0.2">
      <c r="A290" s="40" t="s">
        <v>775</v>
      </c>
      <c r="B290" s="6">
        <v>351</v>
      </c>
      <c r="C290" s="10" t="str">
        <f>INDEX('Zonas Pagas Vigentes'!$B$2:$B$1048576,MATCH(B290,'Zonas Pagas Vigentes'!$D$2:$D$1048576,0))</f>
        <v>Activa</v>
      </c>
      <c r="D290" s="10" t="s">
        <v>1980</v>
      </c>
      <c r="E290" s="10"/>
      <c r="F290" s="225" t="e">
        <f>VLOOKUP(B290,'Zonas Pagas Vigentes'!$D:$BB,66,FALSE)</f>
        <v>#REF!</v>
      </c>
      <c r="G290" s="225"/>
      <c r="H290" s="272"/>
      <c r="I290" s="272"/>
      <c r="J290" s="225"/>
      <c r="K290" s="272"/>
    </row>
    <row r="291" spans="1:11" x14ac:dyDescent="0.2">
      <c r="A291" s="40" t="s">
        <v>775</v>
      </c>
      <c r="B291" s="6">
        <v>352</v>
      </c>
      <c r="C291" s="10" t="str">
        <f>INDEX('Zonas Pagas Vigentes'!$B$2:$B$1048576,MATCH(B291,'Zonas Pagas Vigentes'!$D$2:$D$1048576,0))</f>
        <v>Activa</v>
      </c>
      <c r="D291" s="10" t="s">
        <v>2045</v>
      </c>
      <c r="E291" s="10"/>
      <c r="F291" s="225" t="e">
        <f>VLOOKUP(B291,'Zonas Pagas Vigentes'!$D:$BB,66,FALSE)</f>
        <v>#REF!</v>
      </c>
      <c r="G291" s="225"/>
      <c r="H291" s="272"/>
      <c r="I291" s="272"/>
      <c r="J291" s="225"/>
      <c r="K291" s="272"/>
    </row>
    <row r="292" spans="1:11" x14ac:dyDescent="0.2">
      <c r="A292" s="40" t="s">
        <v>775</v>
      </c>
      <c r="B292" s="6">
        <v>353</v>
      </c>
      <c r="C292" s="10" t="str">
        <f>INDEX('Zonas Pagas Vigentes'!$B$2:$B$1048576,MATCH(B292,'Zonas Pagas Vigentes'!$D$2:$D$1048576,0))</f>
        <v>Activa</v>
      </c>
      <c r="D292" s="140" t="s">
        <v>2005</v>
      </c>
      <c r="E292" s="140"/>
      <c r="F292" s="225" t="e">
        <f>VLOOKUP(B292,'Zonas Pagas Vigentes'!$D:$BB,66,FALSE)</f>
        <v>#REF!</v>
      </c>
      <c r="G292" s="225"/>
      <c r="H292" s="272"/>
      <c r="I292" s="272"/>
      <c r="J292" s="225"/>
      <c r="K292" s="272"/>
    </row>
    <row r="293" spans="1:11" x14ac:dyDescent="0.2">
      <c r="A293" s="40" t="s">
        <v>775</v>
      </c>
      <c r="B293" s="6">
        <v>354</v>
      </c>
      <c r="C293" s="10" t="str">
        <f>INDEX('Zonas Pagas Vigentes'!$B$2:$B$1048576,MATCH(B293,'Zonas Pagas Vigentes'!$D$2:$D$1048576,0))</f>
        <v>Activa</v>
      </c>
      <c r="D293" s="140" t="s">
        <v>1430</v>
      </c>
      <c r="E293" s="140"/>
      <c r="F293" s="225" t="e">
        <f>VLOOKUP(B293,'Zonas Pagas Vigentes'!$D:$BB,66,FALSE)</f>
        <v>#REF!</v>
      </c>
      <c r="G293" s="225"/>
      <c r="H293" s="272"/>
      <c r="I293" s="272"/>
      <c r="J293" s="225"/>
      <c r="K293" s="272"/>
    </row>
    <row r="294" spans="1:11" x14ac:dyDescent="0.2">
      <c r="A294" s="40" t="s">
        <v>775</v>
      </c>
      <c r="B294" s="6">
        <v>355</v>
      </c>
      <c r="C294" s="10" t="str">
        <f>INDEX('Zonas Pagas Vigentes'!$B$2:$B$1048576,MATCH(B294,'Zonas Pagas Vigentes'!$D$2:$D$1048576,0))</f>
        <v>Activa</v>
      </c>
      <c r="D294" s="140" t="s">
        <v>1429</v>
      </c>
      <c r="E294" s="140"/>
      <c r="F294" s="225" t="e">
        <f>VLOOKUP(B294,'Zonas Pagas Vigentes'!$D:$BB,66,FALSE)</f>
        <v>#REF!</v>
      </c>
      <c r="G294" s="225"/>
      <c r="H294" s="272"/>
      <c r="I294" s="272"/>
      <c r="J294" s="225"/>
      <c r="K294" s="272"/>
    </row>
    <row r="295" spans="1:11" x14ac:dyDescent="0.2">
      <c r="A295" s="40" t="s">
        <v>775</v>
      </c>
      <c r="B295" s="6">
        <v>356</v>
      </c>
      <c r="C295" s="10" t="str">
        <f>INDEX('Zonas Pagas Vigentes'!$B$2:$B$1048576,MATCH(B295,'Zonas Pagas Vigentes'!$D$2:$D$1048576,0))</f>
        <v>Activa</v>
      </c>
      <c r="D295" s="140" t="s">
        <v>1431</v>
      </c>
      <c r="E295" s="140"/>
      <c r="F295" s="225" t="e">
        <f>VLOOKUP(B295,'Zonas Pagas Vigentes'!$D:$BB,66,FALSE)</f>
        <v>#REF!</v>
      </c>
      <c r="G295" s="225"/>
      <c r="H295" s="272"/>
      <c r="I295" s="272"/>
      <c r="J295" s="225"/>
      <c r="K295" s="272"/>
    </row>
    <row r="296" spans="1:11" x14ac:dyDescent="0.2">
      <c r="A296" s="40" t="s">
        <v>775</v>
      </c>
      <c r="B296" s="6">
        <v>357</v>
      </c>
      <c r="C296" s="10" t="str">
        <f>INDEX('Zonas Pagas Vigentes'!$B$2:$B$1048576,MATCH(B296,'Zonas Pagas Vigentes'!$D$2:$D$1048576,0))</f>
        <v>Activa</v>
      </c>
      <c r="D296" s="140" t="s">
        <v>1432</v>
      </c>
      <c r="E296" s="140"/>
      <c r="F296" s="225" t="e">
        <f>VLOOKUP(B296,'Zonas Pagas Vigentes'!$D:$BB,66,FALSE)</f>
        <v>#REF!</v>
      </c>
      <c r="G296" s="225"/>
      <c r="H296" s="272"/>
      <c r="I296" s="272"/>
      <c r="J296" s="225"/>
      <c r="K296" s="272"/>
    </row>
    <row r="297" spans="1:11" x14ac:dyDescent="0.2">
      <c r="A297" s="40" t="s">
        <v>775</v>
      </c>
      <c r="B297" s="6">
        <v>358</v>
      </c>
      <c r="C297" s="10" t="str">
        <f>INDEX('Zonas Pagas Vigentes'!$B$2:$B$1048576,MATCH(B297,'Zonas Pagas Vigentes'!$D$2:$D$1048576,0))</f>
        <v>Activa</v>
      </c>
      <c r="D297" s="140" t="s">
        <v>1433</v>
      </c>
      <c r="E297" s="140"/>
      <c r="F297" s="225" t="e">
        <f>VLOOKUP(B297,'Zonas Pagas Vigentes'!$D:$BB,66,FALSE)</f>
        <v>#REF!</v>
      </c>
      <c r="G297" s="225"/>
      <c r="H297" s="272"/>
      <c r="I297" s="272"/>
      <c r="J297" s="225"/>
      <c r="K297" s="272"/>
    </row>
    <row r="298" spans="1:11" x14ac:dyDescent="0.2">
      <c r="A298" s="40" t="s">
        <v>775</v>
      </c>
      <c r="B298" s="6">
        <v>359</v>
      </c>
      <c r="C298" s="10" t="str">
        <f>INDEX('Zonas Pagas Vigentes'!$B$2:$B$1048576,MATCH(B298,'Zonas Pagas Vigentes'!$D$2:$D$1048576,0))</f>
        <v>Activa</v>
      </c>
      <c r="D298" s="140" t="s">
        <v>1662</v>
      </c>
      <c r="E298" s="140"/>
      <c r="F298" s="225" t="e">
        <f>VLOOKUP(B298,'Zonas Pagas Vigentes'!$D:$BB,66,FALSE)</f>
        <v>#REF!</v>
      </c>
      <c r="G298" s="225"/>
      <c r="H298" s="272"/>
      <c r="I298" s="272"/>
      <c r="J298" s="225"/>
      <c r="K298" s="272"/>
    </row>
    <row r="299" spans="1:11" x14ac:dyDescent="0.2">
      <c r="A299" s="40" t="s">
        <v>775</v>
      </c>
      <c r="B299" s="6">
        <v>360</v>
      </c>
      <c r="C299" s="10" t="str">
        <f>INDEX('Zonas Pagas Vigentes'!$B$2:$B$1048576,MATCH(B299,'Zonas Pagas Vigentes'!$D$2:$D$1048576,0))</f>
        <v>Activa</v>
      </c>
      <c r="D299" s="140" t="s">
        <v>1663</v>
      </c>
      <c r="E299" s="140"/>
      <c r="F299" s="225" t="e">
        <f>VLOOKUP(B299,'Zonas Pagas Vigentes'!$D:$BB,66,FALSE)</f>
        <v>#REF!</v>
      </c>
      <c r="G299" s="225"/>
      <c r="H299" s="272"/>
      <c r="I299" s="272"/>
      <c r="J299" s="225"/>
      <c r="K299" s="272"/>
    </row>
    <row r="300" spans="1:11" x14ac:dyDescent="0.2">
      <c r="A300" s="40" t="s">
        <v>775</v>
      </c>
      <c r="B300" s="6">
        <v>361</v>
      </c>
      <c r="C300" s="10" t="str">
        <f>INDEX('Zonas Pagas Vigentes'!$B$2:$B$1048576,MATCH(B300,'Zonas Pagas Vigentes'!$D$2:$D$1048576,0))</f>
        <v>Eliminada</v>
      </c>
      <c r="D300" s="140" t="s">
        <v>1958</v>
      </c>
      <c r="E300" s="140"/>
      <c r="F300" s="225" t="e">
        <f>VLOOKUP(B300,'Zonas Pagas Vigentes'!$D:$BB,66,FALSE)</f>
        <v>#REF!</v>
      </c>
      <c r="G300" s="225"/>
      <c r="H300" s="272"/>
      <c r="I300" s="272"/>
      <c r="J300" s="225"/>
      <c r="K300" s="272"/>
    </row>
    <row r="301" spans="1:11" x14ac:dyDescent="0.2">
      <c r="A301" s="40" t="s">
        <v>775</v>
      </c>
      <c r="B301" s="6">
        <v>362</v>
      </c>
      <c r="C301" s="10" t="str">
        <f>INDEX('Zonas Pagas Vigentes'!$B$2:$B$1048576,MATCH(B301,'Zonas Pagas Vigentes'!$D$2:$D$1048576,0))</f>
        <v>Eliminada</v>
      </c>
      <c r="D301" s="140" t="s">
        <v>1958</v>
      </c>
      <c r="E301" s="140" t="s">
        <v>2113</v>
      </c>
      <c r="F301" s="225" t="e">
        <f>VLOOKUP(B301,'Zonas Pagas Vigentes'!$D:$BB,66,FALSE)</f>
        <v>#REF!</v>
      </c>
      <c r="G301" s="225">
        <v>43343</v>
      </c>
      <c r="H301" s="272"/>
      <c r="I301" s="272"/>
      <c r="J301" s="225"/>
      <c r="K301" s="272"/>
    </row>
    <row r="302" spans="1:11" x14ac:dyDescent="0.2">
      <c r="A302" s="40" t="s">
        <v>775</v>
      </c>
      <c r="B302" s="6">
        <v>363</v>
      </c>
      <c r="C302" s="10" t="str">
        <f>INDEX('Zonas Pagas Vigentes'!$B$2:$B$1048576,MATCH(B302,'Zonas Pagas Vigentes'!$D$2:$D$1048576,0))</f>
        <v>Eliminada</v>
      </c>
      <c r="D302" s="140" t="s">
        <v>1664</v>
      </c>
      <c r="E302" s="140" t="s">
        <v>2113</v>
      </c>
      <c r="F302" s="225" t="e">
        <f>VLOOKUP(B302,'Zonas Pagas Vigentes'!$D:$BB,66,FALSE)</f>
        <v>#REF!</v>
      </c>
      <c r="G302" s="225">
        <v>43343</v>
      </c>
      <c r="H302" s="272"/>
      <c r="I302" s="272"/>
      <c r="J302" s="225"/>
      <c r="K302" s="272"/>
    </row>
    <row r="303" spans="1:11" x14ac:dyDescent="0.2">
      <c r="A303" s="40" t="s">
        <v>775</v>
      </c>
      <c r="B303" s="6">
        <v>364</v>
      </c>
      <c r="C303" s="10" t="str">
        <f>INDEX('Zonas Pagas Vigentes'!$B$2:$B$1048576,MATCH(B303,'Zonas Pagas Vigentes'!$D$2:$D$1048576,0))</f>
        <v>Eliminada</v>
      </c>
      <c r="D303" s="140" t="s">
        <v>1664</v>
      </c>
      <c r="E303" s="140" t="s">
        <v>2113</v>
      </c>
      <c r="F303" s="225" t="e">
        <f>VLOOKUP(B303,'Zonas Pagas Vigentes'!$D:$BB,66,FALSE)</f>
        <v>#REF!</v>
      </c>
      <c r="G303" s="225">
        <v>43343</v>
      </c>
      <c r="H303" s="272"/>
      <c r="I303" s="272"/>
      <c r="J303" s="225"/>
      <c r="K303" s="272"/>
    </row>
    <row r="304" spans="1:11" x14ac:dyDescent="0.2">
      <c r="A304" s="40" t="s">
        <v>775</v>
      </c>
      <c r="B304" s="6">
        <v>365</v>
      </c>
      <c r="C304" s="10" t="str">
        <f>INDEX('Zonas Pagas Vigentes'!$B$2:$B$1048576,MATCH(B304,'Zonas Pagas Vigentes'!$D$2:$D$1048576,0))</f>
        <v>Activa</v>
      </c>
      <c r="D304" s="140" t="s">
        <v>1665</v>
      </c>
      <c r="E304" s="140"/>
      <c r="F304" s="225" t="e">
        <f>VLOOKUP(B304,'Zonas Pagas Vigentes'!$D:$BB,66,FALSE)</f>
        <v>#REF!</v>
      </c>
      <c r="G304" s="225"/>
      <c r="H304" s="272"/>
      <c r="I304" s="272"/>
      <c r="J304" s="225">
        <v>43303</v>
      </c>
      <c r="K304" s="272"/>
    </row>
    <row r="305" spans="1:11" x14ac:dyDescent="0.2">
      <c r="A305" s="40" t="s">
        <v>775</v>
      </c>
      <c r="B305" s="6">
        <v>366</v>
      </c>
      <c r="C305" s="10" t="str">
        <f>INDEX('Zonas Pagas Vigentes'!$B$2:$B$1048576,MATCH(B305,'Zonas Pagas Vigentes'!$D$2:$D$1048576,0))</f>
        <v>Activa</v>
      </c>
      <c r="D305" s="140" t="s">
        <v>2098</v>
      </c>
      <c r="E305" s="140"/>
      <c r="F305" s="225" t="e">
        <f>VLOOKUP(B305,'Zonas Pagas Vigentes'!$D:$BB,66,FALSE)</f>
        <v>#REF!</v>
      </c>
      <c r="G305" s="225"/>
      <c r="H305" s="272"/>
      <c r="I305" s="272"/>
      <c r="J305" s="225">
        <v>43282</v>
      </c>
      <c r="K305" s="272"/>
    </row>
    <row r="306" spans="1:11" x14ac:dyDescent="0.2">
      <c r="A306" s="40" t="s">
        <v>775</v>
      </c>
      <c r="B306" s="6">
        <v>367</v>
      </c>
      <c r="C306" s="10" t="str">
        <f>INDEX('Zonas Pagas Vigentes'!$B$2:$B$1048576,MATCH(B306,'Zonas Pagas Vigentes'!$D$2:$D$1048576,0))</f>
        <v>Activa</v>
      </c>
      <c r="D306" s="140" t="s">
        <v>2078</v>
      </c>
      <c r="E306" s="140"/>
      <c r="F306" s="225" t="e">
        <f>VLOOKUP(B306,'Zonas Pagas Vigentes'!$D:$BB,66,FALSE)</f>
        <v>#REF!</v>
      </c>
      <c r="G306" s="225"/>
      <c r="H306" s="272"/>
      <c r="I306" s="272"/>
      <c r="J306" s="225"/>
      <c r="K306" s="272"/>
    </row>
    <row r="307" spans="1:11" x14ac:dyDescent="0.2">
      <c r="A307" s="40" t="s">
        <v>775</v>
      </c>
      <c r="B307" s="6">
        <v>368</v>
      </c>
      <c r="C307" s="10" t="str">
        <f>INDEX('Zonas Pagas Vigentes'!$B$2:$B$1048576,MATCH(B307,'Zonas Pagas Vigentes'!$D$2:$D$1048576,0))</f>
        <v>Activa</v>
      </c>
      <c r="D307" s="140" t="s">
        <v>2098</v>
      </c>
      <c r="E307" s="140"/>
      <c r="F307" s="225" t="e">
        <f>VLOOKUP(B307,'Zonas Pagas Vigentes'!$D:$BB,66,FALSE)</f>
        <v>#REF!</v>
      </c>
      <c r="G307" s="225"/>
      <c r="H307" s="272"/>
      <c r="I307" s="272"/>
      <c r="J307" s="225">
        <v>43282</v>
      </c>
      <c r="K307" s="272"/>
    </row>
    <row r="308" spans="1:11" x14ac:dyDescent="0.2">
      <c r="A308" s="40" t="s">
        <v>775</v>
      </c>
      <c r="B308" s="6">
        <v>369</v>
      </c>
      <c r="C308" s="10" t="str">
        <f>INDEX('Zonas Pagas Vigentes'!$B$2:$B$1048576,MATCH(B308,'Zonas Pagas Vigentes'!$D$2:$D$1048576,0))</f>
        <v>Eliminada</v>
      </c>
      <c r="D308" s="140" t="s">
        <v>1666</v>
      </c>
      <c r="E308" s="140"/>
      <c r="F308" s="225" t="e">
        <f>VLOOKUP(B308,'Zonas Pagas Vigentes'!$D:$BB,66,FALSE)</f>
        <v>#REF!</v>
      </c>
      <c r="G308" s="225" t="s">
        <v>1983</v>
      </c>
      <c r="H308" s="272"/>
      <c r="I308" s="272"/>
      <c r="J308" s="225"/>
      <c r="K308" s="272"/>
    </row>
    <row r="309" spans="1:11" x14ac:dyDescent="0.2">
      <c r="A309" s="40" t="s">
        <v>775</v>
      </c>
      <c r="B309" s="6">
        <v>370</v>
      </c>
      <c r="C309" s="10" t="str">
        <f>INDEX('Zonas Pagas Vigentes'!$B$2:$B$1048576,MATCH(B309,'Zonas Pagas Vigentes'!$D$2:$D$1048576,0))</f>
        <v>Eliminada</v>
      </c>
      <c r="D309" s="140" t="s">
        <v>1666</v>
      </c>
      <c r="E309" s="140"/>
      <c r="F309" s="225" t="e">
        <f>VLOOKUP(B309,'Zonas Pagas Vigentes'!$D:$BB,66,FALSE)</f>
        <v>#REF!</v>
      </c>
      <c r="G309" s="225" t="s">
        <v>1983</v>
      </c>
      <c r="H309" s="272"/>
      <c r="I309" s="272"/>
      <c r="J309" s="225"/>
      <c r="K309" s="272"/>
    </row>
    <row r="310" spans="1:11" x14ac:dyDescent="0.2">
      <c r="A310" s="40" t="s">
        <v>775</v>
      </c>
      <c r="B310" s="6">
        <v>371</v>
      </c>
      <c r="C310" s="10" t="str">
        <f>INDEX('Zonas Pagas Vigentes'!$B$2:$B$1048576,MATCH(B310,'Zonas Pagas Vigentes'!$D$2:$D$1048576,0))</f>
        <v>Activa</v>
      </c>
      <c r="D310" s="140" t="s">
        <v>2115</v>
      </c>
      <c r="E310" s="140"/>
      <c r="F310" s="225" t="e">
        <f>VLOOKUP(B310,'Zonas Pagas Vigentes'!$D:$BB,66,FALSE)</f>
        <v>#REF!</v>
      </c>
      <c r="G310" s="225"/>
      <c r="H310" s="272"/>
      <c r="I310" s="272"/>
      <c r="J310" s="225"/>
      <c r="K310" s="272"/>
    </row>
    <row r="311" spans="1:11" x14ac:dyDescent="0.2">
      <c r="A311" s="40" t="s">
        <v>775</v>
      </c>
      <c r="B311" s="6">
        <v>372</v>
      </c>
      <c r="C311" s="10" t="str">
        <f>INDEX('Zonas Pagas Vigentes'!$B$2:$B$1048576,MATCH(B311,'Zonas Pagas Vigentes'!$D$2:$D$1048576,0))</f>
        <v>Activa</v>
      </c>
      <c r="D311" s="140" t="s">
        <v>1667</v>
      </c>
      <c r="E311" s="140"/>
      <c r="F311" s="225" t="e">
        <f>VLOOKUP(B311,'Zonas Pagas Vigentes'!$D:$BB,66,FALSE)</f>
        <v>#REF!</v>
      </c>
      <c r="G311" s="225"/>
      <c r="H311" s="272"/>
      <c r="I311" s="272"/>
      <c r="J311" s="225"/>
      <c r="K311" s="272"/>
    </row>
    <row r="312" spans="1:11" x14ac:dyDescent="0.2">
      <c r="A312" s="40" t="s">
        <v>775</v>
      </c>
      <c r="B312" s="6">
        <v>373</v>
      </c>
      <c r="C312" s="10" t="str">
        <f>INDEX('Zonas Pagas Vigentes'!$B$2:$B$1048576,MATCH(B312,'Zonas Pagas Vigentes'!$D$2:$D$1048576,0))</f>
        <v>Activa</v>
      </c>
      <c r="D312" s="140" t="s">
        <v>1668</v>
      </c>
      <c r="E312" s="140"/>
      <c r="F312" s="225" t="e">
        <f>VLOOKUP(B312,'Zonas Pagas Vigentes'!$D:$BB,66,FALSE)</f>
        <v>#REF!</v>
      </c>
      <c r="G312" s="225"/>
      <c r="H312" s="272"/>
      <c r="I312" s="272"/>
      <c r="J312" s="225"/>
      <c r="K312" s="272"/>
    </row>
    <row r="313" spans="1:11" x14ac:dyDescent="0.2">
      <c r="A313" s="40" t="s">
        <v>775</v>
      </c>
      <c r="B313" s="6">
        <v>374</v>
      </c>
      <c r="C313" s="10" t="str">
        <f>INDEX('Zonas Pagas Vigentes'!$B$2:$B$1048576,MATCH(B313,'Zonas Pagas Vigentes'!$D$2:$D$1048576,0))</f>
        <v>Activa</v>
      </c>
      <c r="D313" s="140" t="s">
        <v>1668</v>
      </c>
      <c r="E313" s="140"/>
      <c r="F313" s="225" t="e">
        <f>VLOOKUP(B313,'Zonas Pagas Vigentes'!$D:$BB,66,FALSE)</f>
        <v>#REF!</v>
      </c>
      <c r="G313" s="225"/>
      <c r="H313" s="272"/>
      <c r="I313" s="272"/>
      <c r="J313" s="225"/>
      <c r="K313" s="272"/>
    </row>
    <row r="314" spans="1:11" x14ac:dyDescent="0.2">
      <c r="A314" s="40" t="s">
        <v>775</v>
      </c>
      <c r="B314" s="6">
        <v>375</v>
      </c>
      <c r="C314" s="10" t="str">
        <f>INDEX('Zonas Pagas Vigentes'!$B$2:$B$1048576,MATCH(B314,'Zonas Pagas Vigentes'!$D$2:$D$1048576,0))</f>
        <v>Activa</v>
      </c>
      <c r="D314" s="140" t="s">
        <v>1668</v>
      </c>
      <c r="E314" s="140"/>
      <c r="F314" s="225" t="e">
        <f>VLOOKUP(B314,'Zonas Pagas Vigentes'!$D:$BB,66,FALSE)</f>
        <v>#REF!</v>
      </c>
      <c r="G314" s="225"/>
      <c r="H314" s="272"/>
      <c r="I314" s="272"/>
      <c r="J314" s="225"/>
      <c r="K314" s="272"/>
    </row>
    <row r="315" spans="1:11" x14ac:dyDescent="0.2">
      <c r="A315" s="40" t="s">
        <v>775</v>
      </c>
      <c r="B315" s="6">
        <v>376</v>
      </c>
      <c r="C315" s="10" t="str">
        <f>INDEX('Zonas Pagas Vigentes'!$B$2:$B$1048576,MATCH(B315,'Zonas Pagas Vigentes'!$D$2:$D$1048576,0))</f>
        <v>Activa</v>
      </c>
      <c r="D315" s="140" t="s">
        <v>1668</v>
      </c>
      <c r="E315" s="140"/>
      <c r="F315" s="225" t="e">
        <f>VLOOKUP(B315,'Zonas Pagas Vigentes'!$D:$BB,66,FALSE)</f>
        <v>#REF!</v>
      </c>
      <c r="G315" s="225"/>
      <c r="H315" s="272"/>
      <c r="I315" s="272"/>
      <c r="J315" s="225"/>
      <c r="K315" s="272"/>
    </row>
    <row r="316" spans="1:11" x14ac:dyDescent="0.2">
      <c r="A316" s="40" t="s">
        <v>775</v>
      </c>
      <c r="B316" s="6">
        <v>377</v>
      </c>
      <c r="C316" s="10" t="str">
        <f>INDEX('Zonas Pagas Vigentes'!$B$2:$B$1048576,MATCH(B316,'Zonas Pagas Vigentes'!$D$2:$D$1048576,0))</f>
        <v>Activa</v>
      </c>
      <c r="D316" s="140" t="s">
        <v>1668</v>
      </c>
      <c r="E316" s="140"/>
      <c r="F316" s="225" t="e">
        <f>VLOOKUP(B316,'Zonas Pagas Vigentes'!$D:$BB,66,FALSE)</f>
        <v>#REF!</v>
      </c>
      <c r="G316" s="225"/>
      <c r="H316" s="272"/>
      <c r="I316" s="272"/>
      <c r="J316" s="225"/>
      <c r="K316" s="272"/>
    </row>
    <row r="317" spans="1:11" x14ac:dyDescent="0.2">
      <c r="A317" s="40" t="s">
        <v>775</v>
      </c>
      <c r="B317" s="6">
        <v>378</v>
      </c>
      <c r="C317" s="10" t="str">
        <f>INDEX('Zonas Pagas Vigentes'!$B$2:$B$1048576,MATCH(B317,'Zonas Pagas Vigentes'!$D$2:$D$1048576,0))</f>
        <v>Activa</v>
      </c>
      <c r="D317" s="140" t="s">
        <v>1668</v>
      </c>
      <c r="E317" s="140"/>
      <c r="F317" s="225" t="e">
        <f>VLOOKUP(B317,'Zonas Pagas Vigentes'!$D:$BB,66,FALSE)</f>
        <v>#REF!</v>
      </c>
      <c r="G317" s="225"/>
      <c r="H317" s="272"/>
      <c r="I317" s="272"/>
      <c r="J317" s="225"/>
      <c r="K317" s="272"/>
    </row>
    <row r="318" spans="1:11" x14ac:dyDescent="0.2">
      <c r="A318" s="40" t="s">
        <v>775</v>
      </c>
      <c r="B318" s="6">
        <v>379</v>
      </c>
      <c r="C318" s="10" t="str">
        <f>INDEX('Zonas Pagas Vigentes'!$B$2:$B$1048576,MATCH(B318,'Zonas Pagas Vigentes'!$D$2:$D$1048576,0))</f>
        <v>Activa</v>
      </c>
      <c r="D318" s="140" t="s">
        <v>1669</v>
      </c>
      <c r="E318" s="140"/>
      <c r="F318" s="225" t="e">
        <f>VLOOKUP(B318,'Zonas Pagas Vigentes'!$D:$BB,66,FALSE)</f>
        <v>#REF!</v>
      </c>
      <c r="G318" s="225"/>
      <c r="H318" s="272"/>
      <c r="I318" s="272"/>
      <c r="J318" s="225"/>
      <c r="K318" s="272"/>
    </row>
    <row r="319" spans="1:11" x14ac:dyDescent="0.2">
      <c r="A319" s="40" t="s">
        <v>775</v>
      </c>
      <c r="B319" s="6">
        <v>380</v>
      </c>
      <c r="C319" s="10" t="str">
        <f>INDEX('Zonas Pagas Vigentes'!$B$2:$B$1048576,MATCH(B319,'Zonas Pagas Vigentes'!$D$2:$D$1048576,0))</f>
        <v>Activa</v>
      </c>
      <c r="D319" s="140" t="s">
        <v>1669</v>
      </c>
      <c r="E319" s="140"/>
      <c r="F319" s="225" t="e">
        <f>VLOOKUP(B319,'Zonas Pagas Vigentes'!$D:$BB,66,FALSE)</f>
        <v>#REF!</v>
      </c>
      <c r="G319" s="225"/>
      <c r="H319" s="272"/>
      <c r="I319" s="272"/>
      <c r="J319" s="225"/>
      <c r="K319" s="272"/>
    </row>
    <row r="320" spans="1:11" x14ac:dyDescent="0.2">
      <c r="A320" s="40" t="s">
        <v>775</v>
      </c>
      <c r="B320" s="6">
        <v>381</v>
      </c>
      <c r="C320" s="10" t="str">
        <f>INDEX('Zonas Pagas Vigentes'!$B$2:$B$1048576,MATCH(B320,'Zonas Pagas Vigentes'!$D$2:$D$1048576,0))</f>
        <v>Activa</v>
      </c>
      <c r="D320" s="140" t="s">
        <v>2116</v>
      </c>
      <c r="E320" s="140"/>
      <c r="F320" s="225" t="e">
        <f>VLOOKUP(B320,'Zonas Pagas Vigentes'!$D:$BB,66,FALSE)</f>
        <v>#REF!</v>
      </c>
      <c r="G320" s="225"/>
      <c r="H320" s="272"/>
      <c r="I320" s="272"/>
      <c r="J320" s="225"/>
      <c r="K320" s="272"/>
    </row>
    <row r="321" spans="1:11" x14ac:dyDescent="0.2">
      <c r="A321" s="40" t="s">
        <v>775</v>
      </c>
      <c r="B321" s="6">
        <v>382</v>
      </c>
      <c r="C321" s="10" t="str">
        <f>INDEX('Zonas Pagas Vigentes'!$B$2:$B$1048576,MATCH(B321,'Zonas Pagas Vigentes'!$D$2:$D$1048576,0))</f>
        <v>Activa</v>
      </c>
      <c r="D321" s="140" t="s">
        <v>1670</v>
      </c>
      <c r="E321" s="140"/>
      <c r="F321" s="225" t="e">
        <f>VLOOKUP(B321,'Zonas Pagas Vigentes'!$D:$BB,66,FALSE)</f>
        <v>#REF!</v>
      </c>
      <c r="G321" s="225"/>
      <c r="H321" s="272"/>
      <c r="I321" s="272"/>
      <c r="J321" s="225"/>
      <c r="K321" s="272"/>
    </row>
    <row r="322" spans="1:11" x14ac:dyDescent="0.2">
      <c r="A322" s="40" t="s">
        <v>775</v>
      </c>
      <c r="B322" s="6">
        <f>+'Zonas Pagas Vigentes'!D322</f>
        <v>383</v>
      </c>
      <c r="C322" s="10" t="str">
        <f>INDEX('Zonas Pagas Vigentes'!$B$2:$B$1048576,MATCH(B322,'Zonas Pagas Vigentes'!$D$2:$D$1048576,0))</f>
        <v>Eliminada</v>
      </c>
      <c r="D322" s="140" t="s">
        <v>1671</v>
      </c>
      <c r="E322" s="140" t="s">
        <v>2211</v>
      </c>
      <c r="F322" s="225" t="e">
        <f>VLOOKUP(B322,'Zonas Pagas Vigentes'!$D:$BB,66,FALSE)</f>
        <v>#REF!</v>
      </c>
      <c r="G322" s="225">
        <v>43296</v>
      </c>
      <c r="H322" s="272"/>
      <c r="I322" s="272"/>
      <c r="J322" s="225"/>
      <c r="K322" s="272"/>
    </row>
    <row r="323" spans="1:11" x14ac:dyDescent="0.2">
      <c r="A323" s="40" t="s">
        <v>775</v>
      </c>
      <c r="B323" s="6">
        <f>+'Zonas Pagas Vigentes'!D323</f>
        <v>384</v>
      </c>
      <c r="C323" s="10" t="str">
        <f>INDEX('Zonas Pagas Vigentes'!$B$2:$B$1048576,MATCH(B323,'Zonas Pagas Vigentes'!$D$2:$D$1048576,0))</f>
        <v>Activa</v>
      </c>
      <c r="D323" s="140" t="s">
        <v>1671</v>
      </c>
      <c r="E323" s="140"/>
      <c r="F323" s="225" t="e">
        <f>VLOOKUP(B323,'Zonas Pagas Vigentes'!$D:$BB,66,FALSE)</f>
        <v>#REF!</v>
      </c>
      <c r="G323" s="225"/>
      <c r="H323" s="272"/>
      <c r="I323" s="272"/>
      <c r="J323" s="225"/>
      <c r="K323" s="272"/>
    </row>
    <row r="324" spans="1:11" x14ac:dyDescent="0.2">
      <c r="A324" s="40" t="s">
        <v>775</v>
      </c>
      <c r="B324" s="6">
        <f>+'Zonas Pagas Vigentes'!D324</f>
        <v>385</v>
      </c>
      <c r="C324" s="10" t="str">
        <f>INDEX('Zonas Pagas Vigentes'!$B$2:$B$1048576,MATCH(B324,'Zonas Pagas Vigentes'!$D$2:$D$1048576,0))</f>
        <v>Activa</v>
      </c>
      <c r="D324" s="140" t="s">
        <v>1671</v>
      </c>
      <c r="E324" s="140"/>
      <c r="F324" s="225" t="e">
        <f>VLOOKUP(B324,'Zonas Pagas Vigentes'!$D:$BB,66,FALSE)</f>
        <v>#REF!</v>
      </c>
      <c r="G324" s="225"/>
      <c r="H324" s="272"/>
      <c r="I324" s="272"/>
      <c r="J324" s="225"/>
      <c r="K324" s="272"/>
    </row>
    <row r="325" spans="1:11" x14ac:dyDescent="0.2">
      <c r="A325" s="40" t="s">
        <v>775</v>
      </c>
      <c r="B325" s="6">
        <f>+'Zonas Pagas Vigentes'!D325</f>
        <v>386</v>
      </c>
      <c r="C325" s="10" t="str">
        <f>INDEX('Zonas Pagas Vigentes'!$B$2:$B$1048576,MATCH(B325,'Zonas Pagas Vigentes'!$D$2:$D$1048576,0))</f>
        <v>Activa</v>
      </c>
      <c r="D325" s="140" t="s">
        <v>1672</v>
      </c>
      <c r="E325" s="140"/>
      <c r="F325" s="225" t="e">
        <f>VLOOKUP(B325,'Zonas Pagas Vigentes'!$D:$BB,66,FALSE)</f>
        <v>#REF!</v>
      </c>
      <c r="G325" s="225"/>
      <c r="H325" s="272"/>
      <c r="I325" s="272"/>
      <c r="J325" s="225"/>
      <c r="K325" s="272"/>
    </row>
    <row r="326" spans="1:11" x14ac:dyDescent="0.2">
      <c r="A326" s="40" t="s">
        <v>775</v>
      </c>
      <c r="B326" s="6">
        <f>+'Zonas Pagas Vigentes'!D326</f>
        <v>387</v>
      </c>
      <c r="C326" s="10" t="str">
        <f>INDEX('Zonas Pagas Vigentes'!$B$2:$B$1048576,MATCH(B326,'Zonas Pagas Vigentes'!$D$2:$D$1048576,0))</f>
        <v>Activa</v>
      </c>
      <c r="D326" s="140" t="s">
        <v>1671</v>
      </c>
      <c r="E326" s="140"/>
      <c r="F326" s="225" t="e">
        <f>VLOOKUP(B326,'Zonas Pagas Vigentes'!$D:$BB,66,FALSE)</f>
        <v>#REF!</v>
      </c>
      <c r="G326" s="225"/>
      <c r="H326" s="272"/>
      <c r="I326" s="272"/>
      <c r="J326" s="225"/>
      <c r="K326" s="272"/>
    </row>
    <row r="327" spans="1:11" x14ac:dyDescent="0.2">
      <c r="A327" s="40" t="s">
        <v>775</v>
      </c>
      <c r="B327" s="6">
        <f>+'Zonas Pagas Vigentes'!D327</f>
        <v>388</v>
      </c>
      <c r="C327" s="10" t="str">
        <f>INDEX('Zonas Pagas Vigentes'!$B$2:$B$1048576,MATCH(B327,'Zonas Pagas Vigentes'!$D$2:$D$1048576,0))</f>
        <v>Activa</v>
      </c>
      <c r="D327" s="140" t="s">
        <v>1671</v>
      </c>
      <c r="E327" s="140"/>
      <c r="F327" s="225" t="e">
        <f>VLOOKUP(B327,'Zonas Pagas Vigentes'!$D:$BB,66,FALSE)</f>
        <v>#REF!</v>
      </c>
      <c r="G327" s="225"/>
      <c r="H327" s="272"/>
      <c r="I327" s="272"/>
      <c r="J327" s="225"/>
      <c r="K327" s="272"/>
    </row>
    <row r="328" spans="1:11" x14ac:dyDescent="0.2">
      <c r="A328" s="40" t="s">
        <v>775</v>
      </c>
      <c r="B328" s="6">
        <f>+'Zonas Pagas Vigentes'!D328</f>
        <v>389</v>
      </c>
      <c r="C328" s="10" t="str">
        <f>INDEX('Zonas Pagas Vigentes'!$B$2:$B$1048576,MATCH(B328,'Zonas Pagas Vigentes'!$D$2:$D$1048576,0))</f>
        <v>Activa</v>
      </c>
      <c r="D328" s="140" t="s">
        <v>1984</v>
      </c>
      <c r="E328" s="140"/>
      <c r="F328" s="225" t="e">
        <f>VLOOKUP(B328,'Zonas Pagas Vigentes'!$D:$BB,66,FALSE)</f>
        <v>#REF!</v>
      </c>
      <c r="G328" s="225"/>
      <c r="H328" s="272"/>
      <c r="I328" s="272"/>
      <c r="J328" s="225"/>
      <c r="K328" s="272"/>
    </row>
    <row r="329" spans="1:11" x14ac:dyDescent="0.2">
      <c r="A329" s="40" t="s">
        <v>775</v>
      </c>
      <c r="B329" s="6">
        <f>+'Zonas Pagas Vigentes'!D329</f>
        <v>390</v>
      </c>
      <c r="C329" s="10" t="str">
        <f>INDEX('Zonas Pagas Vigentes'!$B$2:$B$1048576,MATCH(B329,'Zonas Pagas Vigentes'!$D$2:$D$1048576,0))</f>
        <v>Activa</v>
      </c>
      <c r="D329" s="140" t="s">
        <v>1671</v>
      </c>
      <c r="E329" s="140"/>
      <c r="F329" s="225" t="e">
        <f>VLOOKUP(B329,'Zonas Pagas Vigentes'!$D:$BB,66,FALSE)</f>
        <v>#REF!</v>
      </c>
      <c r="G329" s="225"/>
      <c r="H329" s="272"/>
      <c r="I329" s="272"/>
      <c r="J329" s="225"/>
      <c r="K329" s="272"/>
    </row>
    <row r="330" spans="1:11" x14ac:dyDescent="0.2">
      <c r="A330" s="40" t="s">
        <v>775</v>
      </c>
      <c r="B330" s="6">
        <v>391</v>
      </c>
      <c r="C330" s="10" t="str">
        <f>INDEX('Zonas Pagas Vigentes'!$B$2:$B$1048576,MATCH(B330,'Zonas Pagas Vigentes'!$D$2:$D$1048576,0))</f>
        <v>Activa</v>
      </c>
      <c r="D330" s="140"/>
      <c r="E330" s="140"/>
      <c r="F330" s="225" t="e">
        <f>VLOOKUP(B330,'Zonas Pagas Vigentes'!$D:$BB,66,FALSE)</f>
        <v>#REF!</v>
      </c>
      <c r="G330" s="225"/>
      <c r="H330" s="272"/>
      <c r="I330" s="272"/>
      <c r="J330" s="225"/>
      <c r="K330" s="272"/>
    </row>
    <row r="331" spans="1:11" x14ac:dyDescent="0.2">
      <c r="A331" s="40" t="s">
        <v>775</v>
      </c>
      <c r="B331" s="6">
        <v>392</v>
      </c>
      <c r="C331" s="10" t="str">
        <f>INDEX('Zonas Pagas Vigentes'!$B$2:$B$1048576,MATCH(B331,'Zonas Pagas Vigentes'!$D$2:$D$1048576,0))</f>
        <v>Activa</v>
      </c>
      <c r="D331" s="140"/>
      <c r="E331" s="140"/>
      <c r="F331" s="225" t="e">
        <f>VLOOKUP(B331,'Zonas Pagas Vigentes'!$D:$BB,66,FALSE)</f>
        <v>#REF!</v>
      </c>
      <c r="G331" s="225"/>
      <c r="H331" s="272"/>
      <c r="I331" s="272"/>
      <c r="J331" s="225"/>
      <c r="K331" s="272"/>
    </row>
    <row r="332" spans="1:11" x14ac:dyDescent="0.2">
      <c r="A332" s="40" t="s">
        <v>775</v>
      </c>
      <c r="B332" s="6">
        <v>393</v>
      </c>
      <c r="C332" s="10" t="str">
        <f>INDEX('Zonas Pagas Vigentes'!$B$2:$B$1048576,MATCH(B332,'Zonas Pagas Vigentes'!$D$2:$D$1048576,0))</f>
        <v>Activa</v>
      </c>
      <c r="D332" s="140" t="s">
        <v>2127</v>
      </c>
      <c r="E332" s="140"/>
      <c r="F332" s="225" t="e">
        <f>VLOOKUP(B332,'Zonas Pagas Vigentes'!$D:$BB,66,FALSE)</f>
        <v>#REF!</v>
      </c>
      <c r="G332" s="225"/>
      <c r="H332" s="272"/>
      <c r="I332" s="272"/>
      <c r="J332" s="225"/>
      <c r="K332" s="272"/>
    </row>
    <row r="333" spans="1:11" x14ac:dyDescent="0.2">
      <c r="A333" s="40" t="s">
        <v>775</v>
      </c>
      <c r="B333" s="6">
        <v>394</v>
      </c>
      <c r="C333" s="10" t="str">
        <f>INDEX('Zonas Pagas Vigentes'!$B$2:$B$1048576,MATCH(B333,'Zonas Pagas Vigentes'!$D$2:$D$1048576,0))</f>
        <v>Activa</v>
      </c>
      <c r="D333" s="140"/>
      <c r="E333" s="140"/>
      <c r="F333" s="225" t="e">
        <f>VLOOKUP(B333,'Zonas Pagas Vigentes'!$D:$BB,66,FALSE)</f>
        <v>#REF!</v>
      </c>
      <c r="G333" s="225"/>
      <c r="H333" s="272"/>
      <c r="I333" s="272"/>
      <c r="J333" s="225"/>
      <c r="K333" s="272"/>
    </row>
    <row r="334" spans="1:11" x14ac:dyDescent="0.2">
      <c r="A334" s="40" t="s">
        <v>775</v>
      </c>
      <c r="B334" s="6">
        <v>395</v>
      </c>
      <c r="C334" s="10" t="str">
        <f>INDEX('Zonas Pagas Vigentes'!$B$2:$B$1048576,MATCH(B334,'Zonas Pagas Vigentes'!$D$2:$D$1048576,0))</f>
        <v>Activa</v>
      </c>
      <c r="D334" s="140" t="s">
        <v>2125</v>
      </c>
      <c r="E334" s="140"/>
      <c r="F334" s="225" t="e">
        <f>VLOOKUP(B334,'Zonas Pagas Vigentes'!$D:$BB,66,FALSE)</f>
        <v>#REF!</v>
      </c>
      <c r="G334" s="225"/>
      <c r="H334" s="272"/>
      <c r="I334" s="272"/>
      <c r="J334" s="225"/>
      <c r="K334" s="272"/>
    </row>
    <row r="335" spans="1:11" x14ac:dyDescent="0.2">
      <c r="A335" s="40" t="s">
        <v>775</v>
      </c>
      <c r="B335" s="6">
        <v>396</v>
      </c>
      <c r="C335" s="10" t="str">
        <f>INDEX('Zonas Pagas Vigentes'!$B$2:$B$1048576,MATCH(B335,'Zonas Pagas Vigentes'!$D$2:$D$1048576,0))</f>
        <v>Activa</v>
      </c>
      <c r="D335" s="140" t="s">
        <v>2118</v>
      </c>
      <c r="E335" s="140"/>
      <c r="F335" s="225" t="e">
        <f>VLOOKUP(B335,'Zonas Pagas Vigentes'!$D:$BB,66,FALSE)</f>
        <v>#REF!</v>
      </c>
      <c r="G335" s="225"/>
      <c r="H335" s="272"/>
      <c r="I335" s="272"/>
      <c r="J335" s="225"/>
      <c r="K335" s="272"/>
    </row>
    <row r="336" spans="1:11" x14ac:dyDescent="0.2">
      <c r="A336" s="40" t="s">
        <v>775</v>
      </c>
      <c r="B336" s="6">
        <v>397</v>
      </c>
      <c r="C336" s="10" t="str">
        <f>INDEX('Zonas Pagas Vigentes'!$B$2:$B$1048576,MATCH(B336,'Zonas Pagas Vigentes'!$D$2:$D$1048576,0))</f>
        <v>Activa</v>
      </c>
      <c r="D336" s="140" t="s">
        <v>2132</v>
      </c>
      <c r="E336" s="140" t="s">
        <v>2070</v>
      </c>
      <c r="F336" s="225" t="e">
        <f>VLOOKUP(B336,'Zonas Pagas Vigentes'!$D:$BB,66,FALSE)</f>
        <v>#REF!</v>
      </c>
      <c r="G336" s="225"/>
      <c r="H336" s="272"/>
      <c r="I336" s="272"/>
      <c r="J336" s="225"/>
      <c r="K336" s="272"/>
    </row>
    <row r="337" spans="1:11" x14ac:dyDescent="0.2">
      <c r="A337" s="40" t="s">
        <v>775</v>
      </c>
      <c r="B337" s="6">
        <v>398</v>
      </c>
      <c r="C337" s="10" t="str">
        <f>INDEX('Zonas Pagas Vigentes'!$B$2:$B$1048576,MATCH(B337,'Zonas Pagas Vigentes'!$D$2:$D$1048576,0))</f>
        <v>Activa</v>
      </c>
      <c r="D337" s="140"/>
      <c r="E337" s="140"/>
      <c r="F337" s="225" t="e">
        <f>VLOOKUP(B337,'Zonas Pagas Vigentes'!$D:$BB,66,FALSE)</f>
        <v>#REF!</v>
      </c>
      <c r="G337" s="225"/>
      <c r="H337" s="272"/>
      <c r="I337" s="272"/>
      <c r="J337" s="272"/>
      <c r="K337" s="272"/>
    </row>
    <row r="338" spans="1:11" x14ac:dyDescent="0.2">
      <c r="A338" s="40" t="s">
        <v>775</v>
      </c>
      <c r="B338" s="6">
        <v>399</v>
      </c>
      <c r="C338" s="10" t="str">
        <f>INDEX('Zonas Pagas Vigentes'!$B$2:$B$1048576,MATCH(B338,'Zonas Pagas Vigentes'!$D$2:$D$1048576,0))</f>
        <v>Activa</v>
      </c>
      <c r="D338" s="140"/>
      <c r="E338" s="140"/>
      <c r="F338" s="225" t="e">
        <f>VLOOKUP(B338,'Zonas Pagas Vigentes'!$D:$BB,66,FALSE)</f>
        <v>#REF!</v>
      </c>
      <c r="G338" s="225"/>
      <c r="H338" s="272"/>
      <c r="I338" s="272"/>
      <c r="J338" s="272"/>
      <c r="K338" s="272"/>
    </row>
    <row r="339" spans="1:11" x14ac:dyDescent="0.2">
      <c r="A339" s="40" t="s">
        <v>775</v>
      </c>
      <c r="B339" s="6">
        <v>400</v>
      </c>
      <c r="C339" s="10" t="str">
        <f>INDEX('Zonas Pagas Vigentes'!$B$2:$B$1048576,MATCH(B339,'Zonas Pagas Vigentes'!$D$2:$D$1048576,0))</f>
        <v>Eliminada</v>
      </c>
      <c r="D339" s="140" t="s">
        <v>2340</v>
      </c>
      <c r="E339" s="140" t="s">
        <v>2211</v>
      </c>
      <c r="F339" s="225" t="e">
        <f>VLOOKUP(B339,'Zonas Pagas Vigentes'!$D:$BB,66,FALSE)</f>
        <v>#REF!</v>
      </c>
      <c r="G339" s="225">
        <v>43423</v>
      </c>
      <c r="H339" s="272"/>
      <c r="I339" s="272"/>
      <c r="J339" s="272"/>
      <c r="K339" s="272"/>
    </row>
    <row r="340" spans="1:11" x14ac:dyDescent="0.2">
      <c r="A340" s="40" t="s">
        <v>775</v>
      </c>
      <c r="B340" s="6">
        <v>401</v>
      </c>
      <c r="C340" s="10" t="str">
        <f>INDEX('Zonas Pagas Vigentes'!$B$2:$B$1048576,MATCH(B340,'Zonas Pagas Vigentes'!$D$2:$D$1048576,0))</f>
        <v>Activa</v>
      </c>
      <c r="D340" s="140"/>
      <c r="E340" s="140"/>
      <c r="F340" s="225" t="e">
        <f>VLOOKUP(B340,'Zonas Pagas Vigentes'!$D:$BB,66,FALSE)</f>
        <v>#REF!</v>
      </c>
      <c r="G340" s="225"/>
      <c r="H340" s="272"/>
      <c r="I340" s="272"/>
      <c r="J340" s="272"/>
      <c r="K340" s="272"/>
    </row>
    <row r="341" spans="1:11" x14ac:dyDescent="0.2">
      <c r="A341" s="40" t="s">
        <v>775</v>
      </c>
      <c r="B341" s="6">
        <v>402</v>
      </c>
      <c r="C341" s="10" t="str">
        <f>INDEX('Zonas Pagas Vigentes'!$B$2:$B$1048576,MATCH(B341,'Zonas Pagas Vigentes'!$D$2:$D$1048576,0))</f>
        <v>Activa</v>
      </c>
      <c r="D341" s="140"/>
      <c r="E341" s="140"/>
      <c r="F341" s="225" t="e">
        <f>VLOOKUP(B341,'Zonas Pagas Vigentes'!$D:$BB,66,FALSE)</f>
        <v>#REF!</v>
      </c>
      <c r="G341" s="225"/>
      <c r="H341" s="272"/>
      <c r="I341" s="272"/>
      <c r="J341" s="272"/>
      <c r="K341" s="272"/>
    </row>
    <row r="342" spans="1:11" x14ac:dyDescent="0.2">
      <c r="A342" s="40" t="s">
        <v>775</v>
      </c>
      <c r="B342" s="6">
        <v>403</v>
      </c>
      <c r="C342" s="10" t="str">
        <f>INDEX('Zonas Pagas Vigentes'!$B$2:$B$1048576,MATCH(B342,'Zonas Pagas Vigentes'!$D$2:$D$1048576,0))</f>
        <v>Activa</v>
      </c>
      <c r="D342" s="140"/>
      <c r="E342" s="140"/>
      <c r="F342" s="225" t="e">
        <f>VLOOKUP(B342,'Zonas Pagas Vigentes'!$D:$BB,66,FALSE)</f>
        <v>#REF!</v>
      </c>
      <c r="G342" s="225"/>
      <c r="H342" s="272"/>
      <c r="I342" s="272"/>
      <c r="J342" s="272"/>
      <c r="K342" s="272"/>
    </row>
    <row r="343" spans="1:11" x14ac:dyDescent="0.2">
      <c r="A343" s="40" t="s">
        <v>775</v>
      </c>
      <c r="B343" s="6">
        <v>404</v>
      </c>
      <c r="C343" s="10" t="str">
        <f>INDEX('Zonas Pagas Vigentes'!$B$2:$B$1048576,MATCH(B343,'Zonas Pagas Vigentes'!$D$2:$D$1048576,0))</f>
        <v>Activa</v>
      </c>
      <c r="D343" s="140"/>
      <c r="E343" s="140"/>
      <c r="F343" s="225" t="e">
        <f>VLOOKUP(B343,'Zonas Pagas Vigentes'!$D:$BB,66,FALSE)</f>
        <v>#REF!</v>
      </c>
      <c r="G343" s="225"/>
      <c r="H343" s="272"/>
      <c r="I343" s="272"/>
      <c r="J343" s="272"/>
      <c r="K343" s="272"/>
    </row>
    <row r="344" spans="1:11" x14ac:dyDescent="0.2">
      <c r="A344" s="40" t="s">
        <v>775</v>
      </c>
      <c r="B344" s="6">
        <v>405</v>
      </c>
      <c r="C344" s="10" t="str">
        <f>INDEX('Zonas Pagas Vigentes'!$B$2:$B$1048576,MATCH(B344,'Zonas Pagas Vigentes'!$D$2:$D$1048576,0))</f>
        <v>Activa</v>
      </c>
      <c r="D344" s="140"/>
      <c r="E344" s="140"/>
      <c r="F344" s="225" t="e">
        <f>VLOOKUP(B344,'Zonas Pagas Vigentes'!$D:$BB,66,FALSE)</f>
        <v>#REF!</v>
      </c>
      <c r="G344" s="225"/>
      <c r="H344" s="272"/>
      <c r="I344" s="272"/>
      <c r="J344" s="272"/>
      <c r="K344" s="272"/>
    </row>
    <row r="345" spans="1:11" x14ac:dyDescent="0.2">
      <c r="A345" s="40" t="s">
        <v>775</v>
      </c>
      <c r="B345" s="6">
        <v>406</v>
      </c>
      <c r="C345" s="10" t="str">
        <f>INDEX('Zonas Pagas Vigentes'!$B$2:$B$1048576,MATCH(B345,'Zonas Pagas Vigentes'!$D$2:$D$1048576,0))</f>
        <v>Activa</v>
      </c>
      <c r="D345" s="140"/>
      <c r="E345" s="140"/>
      <c r="F345" s="225" t="e">
        <f>VLOOKUP(B345,'Zonas Pagas Vigentes'!$D:$BB,66,FALSE)</f>
        <v>#REF!</v>
      </c>
      <c r="G345" s="225"/>
      <c r="H345" s="272"/>
      <c r="I345" s="272"/>
      <c r="J345" s="272"/>
      <c r="K345" s="272"/>
    </row>
    <row r="346" spans="1:11" x14ac:dyDescent="0.2">
      <c r="A346" s="40" t="s">
        <v>775</v>
      </c>
      <c r="B346" s="6">
        <v>407</v>
      </c>
      <c r="C346" s="10" t="str">
        <f>INDEX('Zonas Pagas Vigentes'!$B$2:$B$1048576,MATCH(B346,'Zonas Pagas Vigentes'!$D$2:$D$1048576,0))</f>
        <v>Activa</v>
      </c>
      <c r="D346" s="140"/>
      <c r="E346" s="140"/>
      <c r="F346" s="225" t="e">
        <f>VLOOKUP(B346,'Zonas Pagas Vigentes'!$D:$BB,66,FALSE)</f>
        <v>#REF!</v>
      </c>
      <c r="G346" s="225"/>
      <c r="H346" s="272"/>
      <c r="I346" s="272"/>
      <c r="J346" s="272"/>
      <c r="K346" s="272"/>
    </row>
    <row r="347" spans="1:11" x14ac:dyDescent="0.2">
      <c r="A347" s="40" t="s">
        <v>775</v>
      </c>
      <c r="B347" s="6">
        <v>408</v>
      </c>
      <c r="C347" s="10" t="str">
        <f>INDEX('Zonas Pagas Vigentes'!$B$2:$B$1048576,MATCH(B347,'Zonas Pagas Vigentes'!$D$2:$D$1048576,0))</f>
        <v>Activa</v>
      </c>
      <c r="D347" s="140"/>
      <c r="E347" s="140"/>
      <c r="F347" s="225" t="e">
        <f>VLOOKUP(B347,'Zonas Pagas Vigentes'!$D:$BB,66,FALSE)</f>
        <v>#REF!</v>
      </c>
      <c r="G347" s="225"/>
      <c r="H347" s="272"/>
      <c r="I347" s="272"/>
      <c r="J347" s="272"/>
      <c r="K347" s="272"/>
    </row>
    <row r="348" spans="1:11" x14ac:dyDescent="0.2">
      <c r="A348" s="40" t="s">
        <v>775</v>
      </c>
      <c r="B348" s="6">
        <v>409</v>
      </c>
      <c r="C348" s="10" t="str">
        <f>INDEX('Zonas Pagas Vigentes'!$B$2:$B$1048576,MATCH(B348,'Zonas Pagas Vigentes'!$D$2:$D$1048576,0))</f>
        <v>Activa</v>
      </c>
      <c r="D348" s="140"/>
      <c r="E348" s="140"/>
      <c r="F348" s="225" t="e">
        <f>VLOOKUP(B348,'Zonas Pagas Vigentes'!$D:$BB,66,FALSE)</f>
        <v>#REF!</v>
      </c>
      <c r="G348" s="225"/>
      <c r="H348" s="272"/>
      <c r="I348" s="272"/>
      <c r="J348" s="272"/>
      <c r="K348" s="272"/>
    </row>
    <row r="349" spans="1:11" x14ac:dyDescent="0.2">
      <c r="A349" s="40" t="s">
        <v>775</v>
      </c>
      <c r="B349" s="6">
        <v>410</v>
      </c>
      <c r="C349" s="10" t="str">
        <f>INDEX('Zonas Pagas Vigentes'!$B$2:$B$1048576,MATCH(B349,'Zonas Pagas Vigentes'!$D$2:$D$1048576,0))</f>
        <v>Activa</v>
      </c>
      <c r="D349" s="140"/>
      <c r="E349" s="140"/>
      <c r="F349" s="225" t="e">
        <f>VLOOKUP(B349,'Zonas Pagas Vigentes'!$D:$BB,66,FALSE)</f>
        <v>#REF!</v>
      </c>
      <c r="G349" s="225"/>
      <c r="H349" s="272"/>
      <c r="I349" s="272"/>
      <c r="J349" s="272"/>
      <c r="K349" s="272"/>
    </row>
    <row r="350" spans="1:11" x14ac:dyDescent="0.2">
      <c r="A350" s="40" t="s">
        <v>775</v>
      </c>
      <c r="B350" s="6">
        <v>411</v>
      </c>
      <c r="C350" s="10" t="str">
        <f>INDEX('Zonas Pagas Vigentes'!$B$2:$B$1048576,MATCH(B350,'Zonas Pagas Vigentes'!$D$2:$D$1048576,0))</f>
        <v>Activa</v>
      </c>
      <c r="D350" s="140"/>
      <c r="E350" s="140"/>
      <c r="F350" s="225" t="e">
        <f>VLOOKUP(B350,'Zonas Pagas Vigentes'!$D:$BB,66,FALSE)</f>
        <v>#REF!</v>
      </c>
      <c r="G350" s="225"/>
      <c r="H350" s="272"/>
      <c r="I350" s="272"/>
      <c r="J350" s="272"/>
      <c r="K350" s="272"/>
    </row>
    <row r="351" spans="1:11" x14ac:dyDescent="0.2">
      <c r="A351" s="40" t="s">
        <v>775</v>
      </c>
      <c r="B351" s="6">
        <v>412</v>
      </c>
      <c r="C351" s="10" t="str">
        <f>INDEX('Zonas Pagas Vigentes'!$B$2:$B$1048576,MATCH(B351,'Zonas Pagas Vigentes'!$D$2:$D$1048576,0))</f>
        <v>Activa</v>
      </c>
      <c r="D351" s="140"/>
      <c r="E351" s="140"/>
      <c r="F351" s="225" t="e">
        <f>VLOOKUP(B351,'Zonas Pagas Vigentes'!$D:$BB,66,FALSE)</f>
        <v>#REF!</v>
      </c>
      <c r="G351" s="225"/>
      <c r="H351" s="272"/>
      <c r="I351" s="272"/>
      <c r="J351" s="272"/>
      <c r="K351" s="272"/>
    </row>
    <row r="352" spans="1:11" x14ac:dyDescent="0.2">
      <c r="A352" s="40" t="s">
        <v>775</v>
      </c>
      <c r="B352" s="6">
        <v>413</v>
      </c>
      <c r="C352" s="10" t="str">
        <f>INDEX('Zonas Pagas Vigentes'!$B$2:$B$1048576,MATCH(B352,'Zonas Pagas Vigentes'!$D$2:$D$1048576,0))</f>
        <v>Activa</v>
      </c>
      <c r="D352" s="140"/>
      <c r="E352" s="140"/>
      <c r="F352" s="225" t="e">
        <f>VLOOKUP(B352,'Zonas Pagas Vigentes'!$D:$BB,66,FALSE)</f>
        <v>#REF!</v>
      </c>
      <c r="G352" s="225"/>
      <c r="H352" s="272"/>
      <c r="I352" s="272"/>
      <c r="J352" s="272"/>
      <c r="K352" s="272"/>
    </row>
    <row r="353" spans="1:11" x14ac:dyDescent="0.2">
      <c r="A353" s="40" t="s">
        <v>775</v>
      </c>
      <c r="B353" s="6">
        <v>414</v>
      </c>
      <c r="C353" s="10" t="str">
        <f>INDEX('Zonas Pagas Vigentes'!$B$2:$B$1048576,MATCH(B353,'Zonas Pagas Vigentes'!$D$2:$D$1048576,0))</f>
        <v>Activa</v>
      </c>
      <c r="D353" s="140"/>
      <c r="E353" s="140"/>
      <c r="F353" s="225">
        <v>43301</v>
      </c>
      <c r="G353" s="225"/>
      <c r="H353" s="272"/>
      <c r="I353" s="272"/>
      <c r="J353" s="272"/>
      <c r="K353" s="272"/>
    </row>
    <row r="354" spans="1:11" x14ac:dyDescent="0.2">
      <c r="A354" s="40" t="s">
        <v>775</v>
      </c>
      <c r="B354" s="6">
        <v>415</v>
      </c>
      <c r="C354" s="10" t="str">
        <f>INDEX('Zonas Pagas Vigentes'!$B$2:$B$1048576,MATCH(B354,'Zonas Pagas Vigentes'!$D$2:$D$1048576,0))</f>
        <v>Activa</v>
      </c>
      <c r="D354" s="140"/>
      <c r="E354" s="140"/>
      <c r="F354" s="225">
        <v>43376</v>
      </c>
      <c r="G354" s="225"/>
      <c r="H354" s="272"/>
      <c r="I354" s="272"/>
      <c r="J354" s="272"/>
      <c r="K354" s="272"/>
    </row>
    <row r="355" spans="1:11" x14ac:dyDescent="0.2">
      <c r="A355" s="40" t="s">
        <v>775</v>
      </c>
      <c r="B355" s="6">
        <v>416</v>
      </c>
      <c r="C355" s="10" t="str">
        <f>INDEX('Zonas Pagas Vigentes'!$B$2:$B$1048576,MATCH(B355,'Zonas Pagas Vigentes'!$D$2:$D$1048576,0))</f>
        <v>Activa</v>
      </c>
      <c r="D355" s="140"/>
      <c r="E355" s="140"/>
      <c r="F355" s="225">
        <v>43374</v>
      </c>
      <c r="G355" s="225"/>
      <c r="H355" s="272"/>
      <c r="I355" s="272"/>
      <c r="J355" s="272"/>
      <c r="K355" s="272"/>
    </row>
    <row r="356" spans="1:11" x14ac:dyDescent="0.2">
      <c r="A356" s="40" t="s">
        <v>775</v>
      </c>
      <c r="B356" s="6">
        <v>417</v>
      </c>
      <c r="C356" s="10" t="str">
        <f>INDEX('Zonas Pagas Vigentes'!$B$2:$B$1048576,MATCH(B356,'Zonas Pagas Vigentes'!$D$2:$D$1048576,0))</f>
        <v>Activa</v>
      </c>
      <c r="D356" s="140"/>
      <c r="E356" s="140"/>
      <c r="F356" s="225">
        <v>43412</v>
      </c>
      <c r="G356" s="225"/>
      <c r="H356" s="272"/>
      <c r="I356" s="272"/>
      <c r="J356" s="272"/>
      <c r="K356" s="272"/>
    </row>
    <row r="357" spans="1:11" x14ac:dyDescent="0.2">
      <c r="A357" s="40" t="s">
        <v>775</v>
      </c>
      <c r="B357" s="6">
        <v>418</v>
      </c>
      <c r="C357" s="10" t="str">
        <f>INDEX('Zonas Pagas Vigentes'!$B$2:$B$1048576,MATCH(B357,'Zonas Pagas Vigentes'!$D$2:$D$1048576,0))</f>
        <v>Activa</v>
      </c>
      <c r="D357" s="140"/>
      <c r="E357" s="140"/>
      <c r="F357" s="225">
        <v>43395</v>
      </c>
      <c r="G357" s="225"/>
      <c r="H357" s="272"/>
      <c r="I357" s="272"/>
      <c r="J357" s="272"/>
      <c r="K357" s="272"/>
    </row>
    <row r="358" spans="1:11" x14ac:dyDescent="0.2">
      <c r="A358" s="40" t="s">
        <v>775</v>
      </c>
      <c r="B358" s="6">
        <v>419</v>
      </c>
      <c r="C358" s="10" t="str">
        <f>INDEX('Zonas Pagas Vigentes'!$B$2:$B$1048576,MATCH(B358,'Zonas Pagas Vigentes'!$D$2:$D$1048576,0))</f>
        <v>Activa</v>
      </c>
      <c r="D358" s="140"/>
      <c r="E358" s="140"/>
      <c r="F358" s="225">
        <v>43395</v>
      </c>
      <c r="G358" s="225"/>
      <c r="H358" s="272"/>
      <c r="I358" s="272"/>
      <c r="J358" s="272"/>
      <c r="K358" s="272"/>
    </row>
    <row r="359" spans="1:11" x14ac:dyDescent="0.2">
      <c r="A359" s="40" t="s">
        <v>775</v>
      </c>
      <c r="B359" s="6">
        <v>420</v>
      </c>
      <c r="C359" s="10" t="str">
        <f>INDEX('Zonas Pagas Vigentes'!$B$2:$B$1048576,MATCH(B359,'Zonas Pagas Vigentes'!$D$2:$D$1048576,0))</f>
        <v>Activa</v>
      </c>
      <c r="D359" s="140"/>
      <c r="E359" s="140"/>
      <c r="F359" s="225">
        <v>43395</v>
      </c>
      <c r="G359" s="225"/>
      <c r="H359" s="272"/>
      <c r="I359" s="272"/>
      <c r="J359" s="272"/>
      <c r="K359" s="272"/>
    </row>
    <row r="360" spans="1:11" x14ac:dyDescent="0.2">
      <c r="A360" s="40" t="s">
        <v>775</v>
      </c>
      <c r="B360" s="6">
        <v>421</v>
      </c>
      <c r="C360" s="10" t="str">
        <f>INDEX('Zonas Pagas Vigentes'!$B$2:$B$1048576,MATCH(B360,'Zonas Pagas Vigentes'!$D$2:$D$1048576,0))</f>
        <v>Activa</v>
      </c>
      <c r="D360" s="140"/>
      <c r="E360" s="140"/>
      <c r="F360" s="225">
        <v>43395</v>
      </c>
      <c r="G360" s="225"/>
      <c r="H360" s="272"/>
      <c r="I360" s="272"/>
      <c r="J360" s="272"/>
      <c r="K360" s="272"/>
    </row>
    <row r="361" spans="1:11" x14ac:dyDescent="0.2">
      <c r="A361" s="40" t="s">
        <v>775</v>
      </c>
      <c r="B361" s="6">
        <v>422</v>
      </c>
      <c r="C361" s="10" t="str">
        <f>INDEX('Zonas Pagas Vigentes'!$B$2:$B$1048576,MATCH(B361,'Zonas Pagas Vigentes'!$D$2:$D$1048576,0))</f>
        <v>Activa</v>
      </c>
      <c r="D361" s="140"/>
      <c r="E361" s="140"/>
      <c r="F361" s="225">
        <v>43395</v>
      </c>
      <c r="G361" s="225"/>
      <c r="H361" s="272"/>
      <c r="I361" s="272"/>
      <c r="J361" s="272"/>
      <c r="K361" s="272"/>
    </row>
    <row r="362" spans="1:11" x14ac:dyDescent="0.2">
      <c r="A362" s="40" t="s">
        <v>775</v>
      </c>
      <c r="B362" s="6">
        <v>423</v>
      </c>
      <c r="C362" s="10" t="str">
        <f>INDEX('Zonas Pagas Vigentes'!$B$2:$B$1048576,MATCH(B362,'Zonas Pagas Vigentes'!$D$2:$D$1048576,0))</f>
        <v>Activa</v>
      </c>
      <c r="D362" s="140"/>
      <c r="E362" s="140"/>
      <c r="F362" s="225">
        <v>43411</v>
      </c>
      <c r="G362" s="225"/>
      <c r="H362" s="272"/>
      <c r="I362" s="272"/>
      <c r="J362" s="272"/>
      <c r="K362" s="272"/>
    </row>
    <row r="363" spans="1:11" x14ac:dyDescent="0.2">
      <c r="A363" s="40"/>
      <c r="B363" s="6"/>
      <c r="C363" s="10"/>
      <c r="D363" s="140"/>
      <c r="E363" s="140"/>
      <c r="F363" s="225"/>
      <c r="G363" s="225"/>
      <c r="H363" s="272"/>
      <c r="I363" s="272"/>
      <c r="J363" s="272"/>
      <c r="K363" s="272"/>
    </row>
    <row r="364" spans="1:11" x14ac:dyDescent="0.2">
      <c r="A364" s="40"/>
      <c r="B364" s="6"/>
      <c r="C364" s="10"/>
      <c r="D364" s="140"/>
      <c r="E364" s="140"/>
      <c r="F364" s="225"/>
      <c r="G364" s="225"/>
      <c r="H364" s="272"/>
      <c r="I364" s="272"/>
      <c r="J364" s="272"/>
      <c r="K364" s="272"/>
    </row>
  </sheetData>
  <conditionalFormatting sqref="F3:G364">
    <cfRule type="expression" dxfId="335" priority="11">
      <formula>AND($A3="Eliminada")</formula>
    </cfRule>
    <cfRule type="expression" dxfId="334" priority="12">
      <formula>AND($A3="Suspendida")</formula>
    </cfRule>
  </conditionalFormatting>
  <conditionalFormatting sqref="J305:J307">
    <cfRule type="expression" dxfId="333" priority="7">
      <formula>AND($A305="Eliminada")</formula>
    </cfRule>
    <cfRule type="expression" dxfId="332" priority="8">
      <formula>AND($A305="Suspendida")</formula>
    </cfRule>
  </conditionalFormatting>
  <conditionalFormatting sqref="A3:K364">
    <cfRule type="expression" dxfId="331" priority="13">
      <formula>AND($C3="Eliminada")</formula>
    </cfRule>
    <cfRule type="expression" dxfId="330" priority="14">
      <formula>AND($C3="Suspendida")</formula>
    </cfRule>
  </conditionalFormatting>
  <conditionalFormatting sqref="H236:H283">
    <cfRule type="expression" dxfId="329" priority="5">
      <formula>AND($A236="Eliminada")</formula>
    </cfRule>
    <cfRule type="expression" dxfId="328" priority="6">
      <formula>AND($A236="Suspendida")</formula>
    </cfRule>
  </conditionalFormatting>
  <conditionalFormatting sqref="J236:J336">
    <cfRule type="expression" dxfId="327" priority="3">
      <formula>AND($A236="Eliminada")</formula>
    </cfRule>
    <cfRule type="expression" dxfId="326" priority="4">
      <formula>AND($A236="Suspendida")</formula>
    </cfRule>
  </conditionalFormatting>
  <conditionalFormatting sqref="J231">
    <cfRule type="expression" dxfId="325" priority="1">
      <formula>AND($A231="Eliminada")</formula>
    </cfRule>
    <cfRule type="expression" dxfId="324" priority="2">
      <formula>AND($A231="Suspendida")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4345-1337-47FC-8CF7-D49AAC4C7795}">
  <sheetPr codeName="Hoja4"/>
  <dimension ref="A1:CF4"/>
  <sheetViews>
    <sheetView workbookViewId="0">
      <selection activeCell="F14" sqref="F14"/>
    </sheetView>
  </sheetViews>
  <sheetFormatPr baseColWidth="10" defaultRowHeight="12.75" x14ac:dyDescent="0.2"/>
  <cols>
    <col min="1" max="83" width="23" bestFit="1" customWidth="1"/>
    <col min="84" max="84" width="13.14062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84" x14ac:dyDescent="0.2">
      <c r="A1" s="64" t="s">
        <v>1647</v>
      </c>
      <c r="B1" t="s">
        <v>1405</v>
      </c>
    </row>
    <row r="3" spans="1:84" x14ac:dyDescent="0.2">
      <c r="A3" s="64" t="s">
        <v>1403</v>
      </c>
    </row>
    <row r="4" spans="1:84" x14ac:dyDescent="0.2">
      <c r="A4" s="257">
        <v>39132</v>
      </c>
      <c r="B4" s="257">
        <v>43070</v>
      </c>
      <c r="C4" s="257">
        <v>39139</v>
      </c>
      <c r="D4" s="257">
        <v>39146</v>
      </c>
      <c r="E4" s="257">
        <v>39576</v>
      </c>
      <c r="F4" s="257">
        <v>39160</v>
      </c>
      <c r="G4" s="257">
        <v>39316</v>
      </c>
      <c r="H4" s="257">
        <v>39318</v>
      </c>
      <c r="I4" s="257">
        <v>39317</v>
      </c>
      <c r="J4" s="257">
        <v>39384</v>
      </c>
      <c r="K4" s="257">
        <v>39419</v>
      </c>
      <c r="L4" s="257">
        <v>39426</v>
      </c>
      <c r="M4" s="257">
        <v>41590</v>
      </c>
      <c r="N4" s="257">
        <v>39365</v>
      </c>
      <c r="O4" s="257">
        <v>39874</v>
      </c>
      <c r="P4" s="257">
        <v>40184</v>
      </c>
      <c r="Q4" s="257">
        <v>41421</v>
      </c>
      <c r="R4" s="257">
        <v>42019</v>
      </c>
      <c r="S4" s="257">
        <v>42037</v>
      </c>
      <c r="T4" s="257">
        <v>42038</v>
      </c>
      <c r="U4" s="257">
        <v>42522</v>
      </c>
      <c r="V4" s="257">
        <v>42021</v>
      </c>
      <c r="W4" s="257">
        <v>42068</v>
      </c>
      <c r="X4" s="257">
        <v>42067</v>
      </c>
      <c r="Y4" s="257">
        <v>42069</v>
      </c>
      <c r="Z4" s="257">
        <v>42076</v>
      </c>
      <c r="AA4" s="257">
        <v>42164</v>
      </c>
      <c r="AB4" s="257">
        <v>42216</v>
      </c>
      <c r="AC4" s="257">
        <v>42877</v>
      </c>
      <c r="AD4" s="257">
        <v>42312</v>
      </c>
      <c r="AE4" s="257">
        <v>42370</v>
      </c>
      <c r="AF4" s="257">
        <v>42489</v>
      </c>
      <c r="AG4" s="257">
        <v>42515</v>
      </c>
      <c r="AH4" s="257">
        <v>42548</v>
      </c>
      <c r="AI4" s="257">
        <v>42611</v>
      </c>
      <c r="AJ4" s="257">
        <v>42643</v>
      </c>
      <c r="AK4" s="257">
        <v>42660</v>
      </c>
      <c r="AL4" s="257">
        <v>42709</v>
      </c>
      <c r="AM4" s="257">
        <v>42667</v>
      </c>
      <c r="AN4" s="257">
        <v>42688</v>
      </c>
      <c r="AO4" s="257">
        <v>42698</v>
      </c>
      <c r="AP4" s="257">
        <v>42697</v>
      </c>
      <c r="AQ4" s="257">
        <v>42711</v>
      </c>
      <c r="AR4" s="257">
        <v>42765</v>
      </c>
      <c r="AS4" s="257">
        <v>42786</v>
      </c>
      <c r="AT4" s="257">
        <v>42849</v>
      </c>
      <c r="AU4" s="257">
        <v>42814</v>
      </c>
      <c r="AV4" s="257">
        <v>42842</v>
      </c>
      <c r="AW4" s="257">
        <v>42851</v>
      </c>
      <c r="AX4" s="257">
        <v>42857</v>
      </c>
      <c r="AY4" s="257">
        <v>42863</v>
      </c>
      <c r="AZ4" s="257">
        <v>42881</v>
      </c>
      <c r="BA4" s="257">
        <v>42884</v>
      </c>
      <c r="BB4" s="257">
        <v>42893</v>
      </c>
      <c r="BC4" s="257">
        <v>42905</v>
      </c>
      <c r="BD4" s="257">
        <v>42914</v>
      </c>
      <c r="BE4" s="257">
        <v>42921</v>
      </c>
      <c r="BF4" s="257">
        <v>42947</v>
      </c>
      <c r="BG4" s="257">
        <v>42957</v>
      </c>
      <c r="BH4" s="257">
        <v>42969</v>
      </c>
      <c r="BI4" s="257">
        <v>42977</v>
      </c>
      <c r="BJ4" s="257">
        <v>42979</v>
      </c>
      <c r="BK4" s="257">
        <v>42983</v>
      </c>
      <c r="BL4" s="257">
        <v>43011</v>
      </c>
      <c r="BM4" s="257">
        <v>43018</v>
      </c>
      <c r="BN4" s="257">
        <v>43026</v>
      </c>
      <c r="BO4" s="257">
        <v>43046</v>
      </c>
      <c r="BP4" s="257">
        <v>43054</v>
      </c>
      <c r="BQ4" s="257">
        <v>43059</v>
      </c>
      <c r="BR4" s="257">
        <v>43076</v>
      </c>
      <c r="BS4" s="257">
        <v>43080</v>
      </c>
      <c r="BT4" s="257">
        <v>43082</v>
      </c>
      <c r="BU4" s="257">
        <v>43088</v>
      </c>
      <c r="BV4" s="257">
        <v>43091</v>
      </c>
      <c r="BW4" s="257">
        <v>43105</v>
      </c>
      <c r="BX4" s="257">
        <v>43108</v>
      </c>
      <c r="BY4" s="257">
        <v>43173</v>
      </c>
      <c r="BZ4" s="257">
        <v>43157</v>
      </c>
      <c r="CA4" s="257">
        <v>43160</v>
      </c>
      <c r="CB4" s="257">
        <v>43181</v>
      </c>
      <c r="CC4" s="257">
        <v>43185</v>
      </c>
      <c r="CD4" s="257">
        <v>43242</v>
      </c>
      <c r="CE4" s="257">
        <v>43234</v>
      </c>
      <c r="CF4" t="s">
        <v>823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64BD-C08B-480E-AC92-7F18A5AFAFDA}">
  <sheetPr codeName="Hoja5"/>
  <dimension ref="A1:B1"/>
  <sheetViews>
    <sheetView workbookViewId="0">
      <selection activeCell="D9" sqref="D9"/>
    </sheetView>
  </sheetViews>
  <sheetFormatPr baseColWidth="10" defaultRowHeight="12.75" x14ac:dyDescent="0.2"/>
  <cols>
    <col min="1" max="1" width="6.85546875" bestFit="1" customWidth="1"/>
    <col min="2" max="2" width="19" bestFit="1" customWidth="1"/>
    <col min="3" max="95" width="10.140625" bestFit="1" customWidth="1"/>
    <col min="96" max="96" width="13.140625" bestFit="1" customWidth="1"/>
  </cols>
  <sheetData>
    <row r="1" spans="1:2" x14ac:dyDescent="0.2">
      <c r="A1" s="64" t="s">
        <v>1647</v>
      </c>
      <c r="B1" t="s">
        <v>1405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903F-076B-4D58-90DB-954ACC9A3DF9}">
  <sheetPr codeName="Hoja7"/>
  <dimension ref="A3:DJ4"/>
  <sheetViews>
    <sheetView topLeftCell="A3" workbookViewId="0">
      <selection activeCell="C4" sqref="C4"/>
    </sheetView>
  </sheetViews>
  <sheetFormatPr baseColWidth="10" defaultRowHeight="12.75" x14ac:dyDescent="0.2"/>
  <cols>
    <col min="1" max="113" width="23" bestFit="1" customWidth="1"/>
    <col min="114" max="115" width="13.140625" bestFit="1" customWidth="1"/>
    <col min="116" max="116" width="16.42578125" bestFit="1" customWidth="1"/>
    <col min="117" max="117" width="13.140625" bestFit="1" customWidth="1"/>
  </cols>
  <sheetData>
    <row r="3" spans="1:114" x14ac:dyDescent="0.2">
      <c r="A3" s="64" t="s">
        <v>1403</v>
      </c>
    </row>
    <row r="4" spans="1:114" x14ac:dyDescent="0.2">
      <c r="A4" s="257">
        <v>39132</v>
      </c>
      <c r="B4" s="257">
        <v>39139</v>
      </c>
      <c r="C4" s="257">
        <v>39146</v>
      </c>
      <c r="D4" s="257">
        <v>39160</v>
      </c>
      <c r="E4" s="257">
        <v>39175</v>
      </c>
      <c r="F4" s="257">
        <v>39181</v>
      </c>
      <c r="G4" s="257">
        <v>39185</v>
      </c>
      <c r="H4" s="257">
        <v>39189</v>
      </c>
      <c r="I4" s="257">
        <v>39316</v>
      </c>
      <c r="J4" s="257">
        <v>39317</v>
      </c>
      <c r="K4" s="257">
        <v>39318</v>
      </c>
      <c r="L4" s="257">
        <v>39365</v>
      </c>
      <c r="M4" s="257">
        <v>39384</v>
      </c>
      <c r="N4" s="257">
        <v>39419</v>
      </c>
      <c r="O4" s="257">
        <v>39423</v>
      </c>
      <c r="P4" s="257">
        <v>39426</v>
      </c>
      <c r="Q4" s="257">
        <v>39427</v>
      </c>
      <c r="R4" s="257">
        <v>39510</v>
      </c>
      <c r="S4" s="257">
        <v>39524</v>
      </c>
      <c r="T4" s="257">
        <v>39540</v>
      </c>
      <c r="U4" s="257">
        <v>39576</v>
      </c>
      <c r="V4" s="257">
        <v>39636</v>
      </c>
      <c r="W4" s="257">
        <v>39825</v>
      </c>
      <c r="X4" s="257">
        <v>39839</v>
      </c>
      <c r="Y4" s="257">
        <v>39874</v>
      </c>
      <c r="Z4" s="257">
        <v>39909</v>
      </c>
      <c r="AA4" s="257">
        <v>40049</v>
      </c>
      <c r="AB4" s="257">
        <v>40184</v>
      </c>
      <c r="AC4" s="257">
        <v>40210</v>
      </c>
      <c r="AD4" s="257">
        <v>40245</v>
      </c>
      <c r="AE4" s="257">
        <v>40883</v>
      </c>
      <c r="AF4" s="257">
        <v>40899</v>
      </c>
      <c r="AG4" s="257">
        <v>40940</v>
      </c>
      <c r="AH4" s="257">
        <v>41421</v>
      </c>
      <c r="AI4" s="257">
        <v>41575</v>
      </c>
      <c r="AJ4" s="257">
        <v>41590</v>
      </c>
      <c r="AK4" s="257">
        <v>41652</v>
      </c>
      <c r="AL4" s="257">
        <v>41687</v>
      </c>
      <c r="AM4" s="257">
        <v>41975</v>
      </c>
      <c r="AN4" s="257">
        <v>42019</v>
      </c>
      <c r="AO4" s="257">
        <v>42020</v>
      </c>
      <c r="AP4" s="257">
        <v>42021</v>
      </c>
      <c r="AQ4" s="257">
        <v>42037</v>
      </c>
      <c r="AR4" s="257">
        <v>42038</v>
      </c>
      <c r="AS4" s="257">
        <v>42067</v>
      </c>
      <c r="AT4" s="257">
        <v>42068</v>
      </c>
      <c r="AU4" s="257">
        <v>42069</v>
      </c>
      <c r="AV4" s="257">
        <v>42076</v>
      </c>
      <c r="AW4" s="257">
        <v>42164</v>
      </c>
      <c r="AX4" s="257">
        <v>42216</v>
      </c>
      <c r="AY4" s="257">
        <v>42312</v>
      </c>
      <c r="AZ4" s="257">
        <v>42370</v>
      </c>
      <c r="BA4" s="257">
        <v>42489</v>
      </c>
      <c r="BB4" s="257">
        <v>42515</v>
      </c>
      <c r="BC4" s="257">
        <v>42522</v>
      </c>
      <c r="BD4" s="257">
        <v>42548</v>
      </c>
      <c r="BE4" s="257">
        <v>42559</v>
      </c>
      <c r="BF4" s="257">
        <v>42611</v>
      </c>
      <c r="BG4" s="257">
        <v>42643</v>
      </c>
      <c r="BH4" s="257">
        <v>42660</v>
      </c>
      <c r="BI4" s="257">
        <v>42667</v>
      </c>
      <c r="BJ4" s="257">
        <v>42688</v>
      </c>
      <c r="BK4" s="257">
        <v>42697</v>
      </c>
      <c r="BL4" s="257">
        <v>42698</v>
      </c>
      <c r="BM4" s="257">
        <v>42709</v>
      </c>
      <c r="BN4" s="257">
        <v>42711</v>
      </c>
      <c r="BO4" s="257">
        <v>42713</v>
      </c>
      <c r="BP4" s="257">
        <v>42752</v>
      </c>
      <c r="BQ4" s="257">
        <v>42765</v>
      </c>
      <c r="BR4" s="257">
        <v>42786</v>
      </c>
      <c r="BS4" s="257">
        <v>42795</v>
      </c>
      <c r="BT4" s="257">
        <v>42814</v>
      </c>
      <c r="BU4" s="257">
        <v>42842</v>
      </c>
      <c r="BV4" s="257">
        <v>42849</v>
      </c>
      <c r="BW4" s="257">
        <v>42851</v>
      </c>
      <c r="BX4" s="257">
        <v>42857</v>
      </c>
      <c r="BY4" s="257">
        <v>42863</v>
      </c>
      <c r="BZ4" s="257">
        <v>42877</v>
      </c>
      <c r="CA4" s="257">
        <v>42881</v>
      </c>
      <c r="CB4" s="257">
        <v>42884</v>
      </c>
      <c r="CC4" s="257">
        <v>42893</v>
      </c>
      <c r="CD4" s="257">
        <v>42905</v>
      </c>
      <c r="CE4" s="257">
        <v>42914</v>
      </c>
      <c r="CF4" s="257">
        <v>42921</v>
      </c>
      <c r="CG4" s="257">
        <v>42947</v>
      </c>
      <c r="CH4" s="257">
        <v>42957</v>
      </c>
      <c r="CI4" s="257">
        <v>42969</v>
      </c>
      <c r="CJ4" s="257">
        <v>42977</v>
      </c>
      <c r="CK4" s="257">
        <v>42979</v>
      </c>
      <c r="CL4" s="257">
        <v>42983</v>
      </c>
      <c r="CM4" s="257">
        <v>43011</v>
      </c>
      <c r="CN4" s="257">
        <v>43018</v>
      </c>
      <c r="CO4" s="257">
        <v>43026</v>
      </c>
      <c r="CP4" s="257">
        <v>43046</v>
      </c>
      <c r="CQ4" s="257">
        <v>43054</v>
      </c>
      <c r="CR4" s="257">
        <v>43059</v>
      </c>
      <c r="CS4" s="257">
        <v>43070</v>
      </c>
      <c r="CT4" s="257">
        <v>43076</v>
      </c>
      <c r="CU4" s="257">
        <v>43080</v>
      </c>
      <c r="CV4" s="257">
        <v>43082</v>
      </c>
      <c r="CW4" s="257">
        <v>43088</v>
      </c>
      <c r="CX4" s="257">
        <v>43091</v>
      </c>
      <c r="CY4" s="257">
        <v>43105</v>
      </c>
      <c r="CZ4" s="257">
        <v>43108</v>
      </c>
      <c r="DA4" s="257">
        <v>43125</v>
      </c>
      <c r="DB4" s="257">
        <v>43129</v>
      </c>
      <c r="DC4" s="257">
        <v>43157</v>
      </c>
      <c r="DD4" s="257">
        <v>43160</v>
      </c>
      <c r="DE4" s="257">
        <v>43173</v>
      </c>
      <c r="DF4" s="257">
        <v>43181</v>
      </c>
      <c r="DG4" s="257">
        <v>43185</v>
      </c>
      <c r="DH4" t="s">
        <v>2017</v>
      </c>
      <c r="DI4" s="257">
        <v>43242</v>
      </c>
      <c r="DJ4" t="s">
        <v>823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615C4-23D9-457A-A6A0-BBF8141A185B}">
  <dimension ref="A1:B4"/>
  <sheetViews>
    <sheetView workbookViewId="0">
      <selection activeCell="E21" sqref="E21"/>
    </sheetView>
  </sheetViews>
  <sheetFormatPr baseColWidth="10" defaultRowHeight="12.75" x14ac:dyDescent="0.2"/>
  <cols>
    <col min="1" max="1" width="18.140625" bestFit="1" customWidth="1"/>
    <col min="2" max="2" width="19" bestFit="1" customWidth="1"/>
  </cols>
  <sheetData>
    <row r="1" spans="1:2" x14ac:dyDescent="0.2">
      <c r="A1" s="64" t="s">
        <v>1647</v>
      </c>
      <c r="B1" t="s">
        <v>1405</v>
      </c>
    </row>
    <row r="3" spans="1:2" x14ac:dyDescent="0.2">
      <c r="A3" t="s">
        <v>2055</v>
      </c>
    </row>
    <row r="4" spans="1:2" x14ac:dyDescent="0.2">
      <c r="A4" s="66">
        <v>235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6F07F-1B82-4674-B5A5-F33C00BE025A}">
  <dimension ref="A1:F12"/>
  <sheetViews>
    <sheetView workbookViewId="0">
      <selection activeCell="B9" sqref="B9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3.140625" bestFit="1" customWidth="1"/>
  </cols>
  <sheetData>
    <row r="1" spans="1:6" x14ac:dyDescent="0.2">
      <c r="A1" s="64" t="s">
        <v>1647</v>
      </c>
      <c r="B1" t="s">
        <v>803</v>
      </c>
    </row>
    <row r="3" spans="1:6" x14ac:dyDescent="0.2">
      <c r="A3" s="64" t="s">
        <v>1404</v>
      </c>
      <c r="B3" s="64" t="s">
        <v>1403</v>
      </c>
    </row>
    <row r="4" spans="1:6" x14ac:dyDescent="0.2">
      <c r="A4" s="64" t="s">
        <v>1168</v>
      </c>
      <c r="B4" t="s">
        <v>1989</v>
      </c>
      <c r="C4" t="s">
        <v>1957</v>
      </c>
      <c r="D4" t="s">
        <v>823</v>
      </c>
    </row>
    <row r="5" spans="1:6" x14ac:dyDescent="0.2">
      <c r="A5" s="65" t="s">
        <v>571</v>
      </c>
      <c r="B5" s="66">
        <v>59</v>
      </c>
      <c r="C5" s="66"/>
      <c r="D5" s="66">
        <v>59</v>
      </c>
    </row>
    <row r="6" spans="1:6" x14ac:dyDescent="0.2">
      <c r="A6" s="65" t="s">
        <v>573</v>
      </c>
      <c r="B6" s="66">
        <v>107</v>
      </c>
      <c r="C6" s="66">
        <v>2</v>
      </c>
      <c r="D6" s="66">
        <v>109</v>
      </c>
      <c r="E6" t="s">
        <v>2082</v>
      </c>
    </row>
    <row r="7" spans="1:6" x14ac:dyDescent="0.2">
      <c r="A7" s="65" t="s">
        <v>570</v>
      </c>
      <c r="B7" s="66">
        <v>118</v>
      </c>
      <c r="C7" s="66">
        <v>8</v>
      </c>
      <c r="D7" s="66">
        <v>126</v>
      </c>
      <c r="E7" t="s">
        <v>2082</v>
      </c>
    </row>
    <row r="8" spans="1:6" x14ac:dyDescent="0.2">
      <c r="A8" s="65" t="s">
        <v>566</v>
      </c>
      <c r="B8" s="66">
        <v>98</v>
      </c>
      <c r="C8" s="66"/>
      <c r="D8" s="66">
        <v>98</v>
      </c>
      <c r="E8" t="s">
        <v>2081</v>
      </c>
    </row>
    <row r="9" spans="1:6" x14ac:dyDescent="0.2">
      <c r="A9" s="65" t="s">
        <v>575</v>
      </c>
      <c r="B9" s="66">
        <v>108</v>
      </c>
      <c r="C9" s="66"/>
      <c r="D9" s="66">
        <v>108</v>
      </c>
      <c r="E9" t="s">
        <v>2082</v>
      </c>
    </row>
    <row r="10" spans="1:6" x14ac:dyDescent="0.2">
      <c r="A10" s="65" t="s">
        <v>567</v>
      </c>
      <c r="B10" s="66">
        <v>53</v>
      </c>
      <c r="C10" s="66"/>
      <c r="D10" s="66">
        <v>53</v>
      </c>
      <c r="E10" t="s">
        <v>2082</v>
      </c>
    </row>
    <row r="11" spans="1:6" x14ac:dyDescent="0.2">
      <c r="A11" s="65" t="s">
        <v>572</v>
      </c>
      <c r="B11" s="66">
        <v>45</v>
      </c>
      <c r="C11" s="66"/>
      <c r="D11" s="66">
        <v>45</v>
      </c>
      <c r="E11" t="s">
        <v>2082</v>
      </c>
      <c r="F11" t="s">
        <v>2083</v>
      </c>
    </row>
    <row r="12" spans="1:6" x14ac:dyDescent="0.2">
      <c r="A12" s="65" t="s">
        <v>823</v>
      </c>
      <c r="B12" s="66">
        <v>588</v>
      </c>
      <c r="C12" s="66">
        <v>10</v>
      </c>
      <c r="D12" s="66">
        <v>598</v>
      </c>
      <c r="E12" t="s">
        <v>2082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7AA33-AF30-43A1-8754-4239B9F61FFC}">
  <dimension ref="A1:E12"/>
  <sheetViews>
    <sheetView workbookViewId="0">
      <selection activeCell="D21" sqref="D21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4" max="4" width="15.5703125" bestFit="1" customWidth="1"/>
    <col min="5" max="5" width="18.140625" bestFit="1" customWidth="1"/>
  </cols>
  <sheetData>
    <row r="1" spans="1:5" x14ac:dyDescent="0.2">
      <c r="A1" s="64" t="s">
        <v>1647</v>
      </c>
      <c r="B1" t="s">
        <v>1405</v>
      </c>
    </row>
    <row r="3" spans="1:5" x14ac:dyDescent="0.2">
      <c r="A3" s="64" t="s">
        <v>1168</v>
      </c>
      <c r="B3" t="s">
        <v>2055</v>
      </c>
      <c r="D3" s="279" t="s">
        <v>2349</v>
      </c>
      <c r="E3" s="279" t="s">
        <v>2351</v>
      </c>
    </row>
    <row r="4" spans="1:5" x14ac:dyDescent="0.2">
      <c r="A4" s="65" t="s">
        <v>1167</v>
      </c>
      <c r="B4" s="66">
        <v>2</v>
      </c>
      <c r="D4" s="277" t="s">
        <v>2350</v>
      </c>
      <c r="E4" s="278">
        <v>2</v>
      </c>
    </row>
    <row r="5" spans="1:5" x14ac:dyDescent="0.2">
      <c r="A5" s="65" t="s">
        <v>571</v>
      </c>
      <c r="B5" s="66">
        <v>24</v>
      </c>
      <c r="D5" s="277" t="s">
        <v>571</v>
      </c>
      <c r="E5" s="278">
        <v>24</v>
      </c>
    </row>
    <row r="6" spans="1:5" x14ac:dyDescent="0.2">
      <c r="A6" s="65" t="s">
        <v>573</v>
      </c>
      <c r="B6" s="66">
        <v>40</v>
      </c>
      <c r="D6" s="277" t="s">
        <v>573</v>
      </c>
      <c r="E6" s="278">
        <v>40</v>
      </c>
    </row>
    <row r="7" spans="1:5" x14ac:dyDescent="0.2">
      <c r="A7" s="65" t="s">
        <v>570</v>
      </c>
      <c r="B7" s="66">
        <v>58</v>
      </c>
      <c r="D7" s="277" t="s">
        <v>570</v>
      </c>
      <c r="E7" s="278">
        <v>58</v>
      </c>
    </row>
    <row r="8" spans="1:5" x14ac:dyDescent="0.2">
      <c r="A8" s="65" t="s">
        <v>566</v>
      </c>
      <c r="B8" s="66">
        <v>31</v>
      </c>
      <c r="D8" s="277" t="s">
        <v>566</v>
      </c>
      <c r="E8" s="278">
        <v>31</v>
      </c>
    </row>
    <row r="9" spans="1:5" x14ac:dyDescent="0.2">
      <c r="A9" s="65" t="s">
        <v>575</v>
      </c>
      <c r="B9" s="66">
        <v>45</v>
      </c>
      <c r="D9" s="277" t="s">
        <v>575</v>
      </c>
      <c r="E9" s="278">
        <v>45</v>
      </c>
    </row>
    <row r="10" spans="1:5" x14ac:dyDescent="0.2">
      <c r="A10" s="65" t="s">
        <v>567</v>
      </c>
      <c r="B10" s="66">
        <v>20</v>
      </c>
      <c r="D10" s="277" t="s">
        <v>567</v>
      </c>
      <c r="E10" s="278">
        <v>20</v>
      </c>
    </row>
    <row r="11" spans="1:5" x14ac:dyDescent="0.2">
      <c r="A11" s="65" t="s">
        <v>572</v>
      </c>
      <c r="B11" s="66">
        <v>15</v>
      </c>
      <c r="D11" s="277" t="s">
        <v>572</v>
      </c>
      <c r="E11" s="278">
        <v>15</v>
      </c>
    </row>
    <row r="12" spans="1:5" x14ac:dyDescent="0.2">
      <c r="A12" s="65" t="s">
        <v>823</v>
      </c>
      <c r="B12" s="66">
        <v>235</v>
      </c>
      <c r="D12" s="279" t="s">
        <v>2352</v>
      </c>
      <c r="E12" s="280">
        <v>235</v>
      </c>
    </row>
  </sheetData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Diccionario</vt:lpstr>
      <vt:lpstr>Histórico Administración</vt:lpstr>
      <vt:lpstr>Historico</vt:lpstr>
      <vt:lpstr>Hoja1</vt:lpstr>
      <vt:lpstr>Hoja2</vt:lpstr>
      <vt:lpstr>Hoja4</vt:lpstr>
      <vt:lpstr>Hoja3</vt:lpstr>
      <vt:lpstr>Dinamica Validadores</vt:lpstr>
      <vt:lpstr>Cuenta ZP Vigentes</vt:lpstr>
      <vt:lpstr>Cuenta Validadores</vt:lpstr>
      <vt:lpstr>Zonas Pagas Vigentes</vt:lpstr>
      <vt:lpstr>Horas de Operación</vt:lpstr>
      <vt:lpstr>Comparación horas de operación</vt:lpstr>
      <vt:lpstr>Horas de Operación Dic 2017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dcterms:created xsi:type="dcterms:W3CDTF">2010-03-05T19:18:26Z</dcterms:created>
  <dcterms:modified xsi:type="dcterms:W3CDTF">2019-06-12T13:53:20Z</dcterms:modified>
</cp:coreProperties>
</file>